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drawings/drawing5.xml" ContentType="application/vnd.openxmlformats-officedocument.drawing+xml"/>
  <Override PartName="/xl/charts/chart13.xml" ContentType="application/vnd.openxmlformats-officedocument.drawingml.chart+xml"/>
  <Override PartName="/xl/drawings/drawing6.xml" ContentType="application/vnd.openxmlformats-officedocument.drawing+xml"/>
  <Override PartName="/xl/charts/chart14.xml" ContentType="application/vnd.openxmlformats-officedocument.drawingml.chart+xml"/>
  <Override PartName="/xl/drawings/drawing7.xml" ContentType="application/vnd.openxmlformats-officedocument.drawing+xml"/>
  <Override PartName="/xl/charts/chart15.xml" ContentType="application/vnd.openxmlformats-officedocument.drawingml.chart+xml"/>
  <Override PartName="/xl/drawings/drawing8.xml" ContentType="application/vnd.openxmlformats-officedocument.drawing+xml"/>
  <Override PartName="/xl/charts/chart16.xml" ContentType="application/vnd.openxmlformats-officedocument.drawingml.chart+xml"/>
  <Override PartName="/xl/drawings/drawing9.xml" ContentType="application/vnd.openxmlformats-officedocument.drawing+xml"/>
  <Override PartName="/xl/charts/chart17.xml" ContentType="application/vnd.openxmlformats-officedocument.drawingml.chart+xml"/>
  <Override PartName="/xl/drawings/drawing10.xml" ContentType="application/vnd.openxmlformats-officedocument.drawing+xml"/>
  <Override PartName="/xl/charts/chart18.xml" ContentType="application/vnd.openxmlformats-officedocument.drawingml.chart+xml"/>
  <Override PartName="/xl/drawings/drawing11.xml" ContentType="application/vnd.openxmlformats-officedocument.drawing+xml"/>
  <Override PartName="/xl/charts/chart19.xml" ContentType="application/vnd.openxmlformats-officedocument.drawingml.chart+xml"/>
  <Override PartName="/xl/drawings/drawing12.xml" ContentType="application/vnd.openxmlformats-officedocument.drawing+xml"/>
  <Override PartName="/xl/charts/chart20.xml" ContentType="application/vnd.openxmlformats-officedocument.drawingml.chart+xml"/>
  <Override PartName="/xl/drawings/drawing13.xml" ContentType="application/vnd.openxmlformats-officedocument.drawing+xml"/>
  <Override PartName="/xl/charts/chart21.xml" ContentType="application/vnd.openxmlformats-officedocument.drawingml.chart+xml"/>
  <Override PartName="/xl/drawings/drawing14.xml" ContentType="application/vnd.openxmlformats-officedocument.drawing+xml"/>
  <Override PartName="/xl/charts/chart22.xml" ContentType="application/vnd.openxmlformats-officedocument.drawingml.chart+xml"/>
  <Override PartName="/xl/drawings/drawing15.xml" ContentType="application/vnd.openxmlformats-officedocument.drawing+xml"/>
  <Override PartName="/xl/charts/chart23.xml" ContentType="application/vnd.openxmlformats-officedocument.drawingml.chart+xml"/>
  <Override PartName="/xl/drawings/drawing16.xml" ContentType="application/vnd.openxmlformats-officedocument.drawing+xml"/>
  <Override PartName="/xl/charts/chart24.xml" ContentType="application/vnd.openxmlformats-officedocument.drawingml.chart+xml"/>
  <Override PartName="/xl/drawings/drawing17.xml" ContentType="application/vnd.openxmlformats-officedocument.drawing+xml"/>
  <Override PartName="/xl/charts/chart25.xml" ContentType="application/vnd.openxmlformats-officedocument.drawingml.chart+xml"/>
  <Override PartName="/xl/drawings/drawing18.xml" ContentType="application/vnd.openxmlformats-officedocument.drawing+xml"/>
  <Override PartName="/xl/charts/chart26.xml" ContentType="application/vnd.openxmlformats-officedocument.drawingml.chart+xml"/>
  <Override PartName="/xl/drawings/drawing19.xml" ContentType="application/vnd.openxmlformats-officedocument.drawing+xml"/>
  <Override PartName="/xl/charts/chart27.xml" ContentType="application/vnd.openxmlformats-officedocument.drawingml.chart+xml"/>
  <Override PartName="/xl/drawings/drawing20.xml" ContentType="application/vnd.openxmlformats-officedocument.drawing+xml"/>
  <Override PartName="/xl/charts/chart28.xml" ContentType="application/vnd.openxmlformats-officedocument.drawingml.chart+xml"/>
  <Override PartName="/xl/drawings/drawing21.xml" ContentType="application/vnd.openxmlformats-officedocument.drawing+xml"/>
  <Override PartName="/xl/charts/chart29.xml" ContentType="application/vnd.openxmlformats-officedocument.drawingml.chart+xml"/>
  <Override PartName="/xl/drawings/drawing22.xml" ContentType="application/vnd.openxmlformats-officedocument.drawing+xml"/>
  <Override PartName="/xl/charts/chart30.xml" ContentType="application/vnd.openxmlformats-officedocument.drawingml.chart+xml"/>
  <Override PartName="/xl/drawings/drawing23.xml" ContentType="application/vnd.openxmlformats-officedocument.drawing+xml"/>
  <Override PartName="/xl/charts/chart31.xml" ContentType="application/vnd.openxmlformats-officedocument.drawingml.chart+xml"/>
  <Override PartName="/xl/drawings/drawing24.xml" ContentType="application/vnd.openxmlformats-officedocument.drawing+xml"/>
  <Override PartName="/xl/charts/chart32.xml" ContentType="application/vnd.openxmlformats-officedocument.drawingml.chart+xml"/>
  <Override PartName="/xl/drawings/drawing25.xml" ContentType="application/vnd.openxmlformats-officedocument.drawing+xml"/>
  <Override PartName="/xl/charts/chart33.xml" ContentType="application/vnd.openxmlformats-officedocument.drawingml.chart+xml"/>
  <Override PartName="/xl/drawings/drawing26.xml" ContentType="application/vnd.openxmlformats-officedocument.drawing+xml"/>
  <Override PartName="/xl/charts/chart34.xml" ContentType="application/vnd.openxmlformats-officedocument.drawingml.chart+xml"/>
  <Override PartName="/xl/drawings/drawing27.xml" ContentType="application/vnd.openxmlformats-officedocument.drawing+xml"/>
  <Override PartName="/xl/charts/chart35.xml" ContentType="application/vnd.openxmlformats-officedocument.drawingml.chart+xml"/>
  <Override PartName="/xl/drawings/drawing28.xml" ContentType="application/vnd.openxmlformats-officedocument.drawing+xml"/>
  <Override PartName="/xl/charts/chart36.xml" ContentType="application/vnd.openxmlformats-officedocument.drawingml.chart+xml"/>
  <Override PartName="/xl/drawings/drawing29.xml" ContentType="application/vnd.openxmlformats-officedocument.drawing+xml"/>
  <Override PartName="/xl/charts/chart37.xml" ContentType="application/vnd.openxmlformats-officedocument.drawingml.chart+xml"/>
  <Override PartName="/xl/drawings/drawing30.xml" ContentType="application/vnd.openxmlformats-officedocument.drawing+xml"/>
  <Override PartName="/xl/charts/chart38.xml" ContentType="application/vnd.openxmlformats-officedocument.drawingml.chart+xml"/>
  <Override PartName="/xl/drawings/drawing31.xml" ContentType="application/vnd.openxmlformats-officedocument.drawing+xml"/>
  <Override PartName="/xl/charts/chart39.xml" ContentType="application/vnd.openxmlformats-officedocument.drawingml.chart+xml"/>
  <Override PartName="/xl/drawings/drawing32.xml" ContentType="application/vnd.openxmlformats-officedocument.drawing+xml"/>
  <Override PartName="/xl/charts/chart40.xml" ContentType="application/vnd.openxmlformats-officedocument.drawingml.chart+xml"/>
  <Override PartName="/xl/drawings/drawing33.xml" ContentType="application/vnd.openxmlformats-officedocument.drawing+xml"/>
  <Override PartName="/xl/charts/chart41.xml" ContentType="application/vnd.openxmlformats-officedocument.drawingml.chart+xml"/>
  <Override PartName="/xl/drawings/drawing34.xml" ContentType="application/vnd.openxmlformats-officedocument.drawing+xml"/>
  <Override PartName="/xl/charts/chart42.xml" ContentType="application/vnd.openxmlformats-officedocument.drawingml.chart+xml"/>
  <Override PartName="/xl/drawings/drawing35.xml" ContentType="application/vnd.openxmlformats-officedocument.drawing+xml"/>
  <Override PartName="/xl/charts/chart43.xml" ContentType="application/vnd.openxmlformats-officedocument.drawingml.chart+xml"/>
  <Override PartName="/xl/drawings/drawing36.xml" ContentType="application/vnd.openxmlformats-officedocument.drawing+xml"/>
  <Override PartName="/xl/charts/chart44.xml" ContentType="application/vnd.openxmlformats-officedocument.drawingml.chart+xml"/>
  <Override PartName="/xl/drawings/drawing37.xml" ContentType="application/vnd.openxmlformats-officedocument.drawing+xml"/>
  <Override PartName="/xl/charts/chart45.xml" ContentType="application/vnd.openxmlformats-officedocument.drawingml.chart+xml"/>
  <Override PartName="/xl/drawings/drawing38.xml" ContentType="application/vnd.openxmlformats-officedocument.drawing+xml"/>
  <Override PartName="/xl/charts/chart46.xml" ContentType="application/vnd.openxmlformats-officedocument.drawingml.chart+xml"/>
  <Override PartName="/xl/drawings/drawing39.xml" ContentType="application/vnd.openxmlformats-officedocument.drawing+xml"/>
  <Override PartName="/xl/charts/chart47.xml" ContentType="application/vnd.openxmlformats-officedocument.drawingml.chart+xml"/>
  <Override PartName="/xl/drawings/drawing40.xml" ContentType="application/vnd.openxmlformats-officedocument.drawing+xml"/>
  <Override PartName="/xl/charts/chart48.xml" ContentType="application/vnd.openxmlformats-officedocument.drawingml.chart+xml"/>
  <Override PartName="/xl/drawings/drawing41.xml" ContentType="application/vnd.openxmlformats-officedocument.drawing+xml"/>
  <Override PartName="/xl/charts/chart49.xml" ContentType="application/vnd.openxmlformats-officedocument.drawingml.chart+xml"/>
  <Override PartName="/xl/drawings/drawing42.xml" ContentType="application/vnd.openxmlformats-officedocument.drawing+xml"/>
  <Override PartName="/xl/charts/chart5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8280" yWindow="-156" windowWidth="12180" windowHeight="7980" tabRatio="880"/>
  </bookViews>
  <sheets>
    <sheet name="Inputs" sheetId="214" r:id="rId1"/>
    <sheet name="Outputs Data" sheetId="216" r:id="rId2"/>
    <sheet name="Output Graph" sheetId="233" r:id="rId3"/>
    <sheet name="Histogram" sheetId="248" r:id="rId4"/>
    <sheet name="Sum ALL-SSS-BSS-BMS" sheetId="249" r:id="rId5"/>
    <sheet name="1" sheetId="159" r:id="rId6"/>
    <sheet name="2" sheetId="221" r:id="rId7"/>
    <sheet name="3" sheetId="222" r:id="rId8"/>
    <sheet name="4" sheetId="230" r:id="rId9"/>
    <sheet name="5" sheetId="229" r:id="rId10"/>
    <sheet name="6" sheetId="228" r:id="rId11"/>
    <sheet name="7" sheetId="227" r:id="rId12"/>
    <sheet name="8" sheetId="226" r:id="rId13"/>
    <sheet name="9" sheetId="231" r:id="rId14"/>
    <sheet name="10" sheetId="232" r:id="rId15"/>
    <sheet name="11" sheetId="234" r:id="rId16"/>
    <sheet name="12" sheetId="235" r:id="rId17"/>
    <sheet name="13" sheetId="236" r:id="rId18"/>
    <sheet name="14" sheetId="237" r:id="rId19"/>
    <sheet name="15" sheetId="238" r:id="rId20"/>
    <sheet name="16" sheetId="239" r:id="rId21"/>
    <sheet name="17" sheetId="241" r:id="rId22"/>
    <sheet name="18" sheetId="242" r:id="rId23"/>
    <sheet name="19" sheetId="243" r:id="rId24"/>
    <sheet name="20" sheetId="244" r:id="rId25"/>
    <sheet name="21" sheetId="251" r:id="rId26"/>
    <sheet name="22" sheetId="257" r:id="rId27"/>
    <sheet name="23" sheetId="258" r:id="rId28"/>
    <sheet name="24" sheetId="259" r:id="rId29"/>
    <sheet name="25" sheetId="260" r:id="rId30"/>
    <sheet name="26" sheetId="261" r:id="rId31"/>
    <sheet name="27" sheetId="262" r:id="rId32"/>
    <sheet name="28" sheetId="263" r:id="rId33"/>
    <sheet name="29" sheetId="264" r:id="rId34"/>
    <sheet name="30" sheetId="265" r:id="rId35"/>
    <sheet name="31" sheetId="266" r:id="rId36"/>
    <sheet name="32" sheetId="267" r:id="rId37"/>
    <sheet name="33" sheetId="268" r:id="rId38"/>
    <sheet name="34" sheetId="269" r:id="rId39"/>
    <sheet name="35" sheetId="270" r:id="rId40"/>
    <sheet name="36" sheetId="271" r:id="rId41"/>
    <sheet name="37" sheetId="272" r:id="rId42"/>
    <sheet name="38" sheetId="273" r:id="rId43"/>
    <sheet name="39" sheetId="274" r:id="rId44"/>
    <sheet name="40" sheetId="275" r:id="rId45"/>
  </sheets>
  <definedNames>
    <definedName name="_xlnm._FilterDatabase" localSheetId="1" hidden="1">'Outputs Data'!$A$1:$AU$21</definedName>
    <definedName name="_xlnm.Print_Area" localSheetId="5">'1'!$A$1:$M$157</definedName>
    <definedName name="_xlnm.Print_Area" localSheetId="14">'10'!$A$1:$M$157</definedName>
    <definedName name="_xlnm.Print_Area" localSheetId="15">'11'!$A$1:$M$157</definedName>
    <definedName name="_xlnm.Print_Area" localSheetId="16">'12'!$A$1:$M$157</definedName>
    <definedName name="_xlnm.Print_Area" localSheetId="17">'13'!$A$1:$M$157</definedName>
    <definedName name="_xlnm.Print_Area" localSheetId="18">'14'!$A$1:$M$157</definedName>
    <definedName name="_xlnm.Print_Area" localSheetId="19">'15'!$A$1:$M$157</definedName>
    <definedName name="_xlnm.Print_Area" localSheetId="20">'16'!$A$1:$M$157</definedName>
    <definedName name="_xlnm.Print_Area" localSheetId="21">'17'!$A$1:$M$157</definedName>
    <definedName name="_xlnm.Print_Area" localSheetId="22">'18'!$A$1:$M$157</definedName>
    <definedName name="_xlnm.Print_Area" localSheetId="23">'19'!$A$1:$M$157</definedName>
    <definedName name="_xlnm.Print_Area" localSheetId="6">'2'!$A$1:$M$157</definedName>
    <definedName name="_xlnm.Print_Area" localSheetId="24">'20'!$A$1:$M$157</definedName>
    <definedName name="_xlnm.Print_Area" localSheetId="25">'21'!$A$1:$M$157</definedName>
    <definedName name="_xlnm.Print_Area" localSheetId="26">'22'!$A$1:$M$157</definedName>
    <definedName name="_xlnm.Print_Area" localSheetId="27">'23'!$A$1:$M$157</definedName>
    <definedName name="_xlnm.Print_Area" localSheetId="28">'24'!$A$1:$M$157</definedName>
    <definedName name="_xlnm.Print_Area" localSheetId="29">'25'!$A$1:$M$157</definedName>
    <definedName name="_xlnm.Print_Area" localSheetId="30">'26'!$A$1:$M$157</definedName>
    <definedName name="_xlnm.Print_Area" localSheetId="31">'27'!$A$1:$M$157</definedName>
    <definedName name="_xlnm.Print_Area" localSheetId="32">'28'!$A$1:$M$157</definedName>
    <definedName name="_xlnm.Print_Area" localSheetId="33">'29'!$A$1:$M$157</definedName>
    <definedName name="_xlnm.Print_Area" localSheetId="7">'3'!$A$1:$M$157</definedName>
    <definedName name="_xlnm.Print_Area" localSheetId="34">'30'!$A$1:$M$157</definedName>
    <definedName name="_xlnm.Print_Area" localSheetId="35">'31'!$A$1:$M$157</definedName>
    <definedName name="_xlnm.Print_Area" localSheetId="36">'32'!$A$1:$M$157</definedName>
    <definedName name="_xlnm.Print_Area" localSheetId="37">'33'!$A$1:$M$157</definedName>
    <definedName name="_xlnm.Print_Area" localSheetId="38">'34'!$A$1:$M$157</definedName>
    <definedName name="_xlnm.Print_Area" localSheetId="39">'35'!$A$1:$M$157</definedName>
    <definedName name="_xlnm.Print_Area" localSheetId="40">'36'!$A$1:$M$157</definedName>
    <definedName name="_xlnm.Print_Area" localSheetId="41">'37'!$A$1:$M$157</definedName>
    <definedName name="_xlnm.Print_Area" localSheetId="42">'38'!$A$1:$M$157</definedName>
    <definedName name="_xlnm.Print_Area" localSheetId="43">'39'!$A$1:$M$157</definedName>
    <definedName name="_xlnm.Print_Area" localSheetId="8">'4'!$A$1:$M$157</definedName>
    <definedName name="_xlnm.Print_Area" localSheetId="44">'40'!$A$1:$M$157</definedName>
    <definedName name="_xlnm.Print_Area" localSheetId="9">'5'!$A$1:$M$157</definedName>
    <definedName name="_xlnm.Print_Area" localSheetId="10">'6'!$A$1:$M$157</definedName>
    <definedName name="_xlnm.Print_Area" localSheetId="11">'7'!$A$1:$M$157</definedName>
    <definedName name="_xlnm.Print_Area" localSheetId="12">'8'!$A$1:$M$157</definedName>
    <definedName name="_xlnm.Print_Area" localSheetId="13">'9'!$A$1:$M$157</definedName>
    <definedName name="_xlnm.Print_Area" localSheetId="2">'Output Graph'!$A$1:$M$79</definedName>
    <definedName name="Slicer_Fire_Type2">#N/A</definedName>
    <definedName name="Slicer_Tank_status2">#N/A</definedName>
    <definedName name="Slicer_Target_status2">#N/A</definedName>
  </definedNames>
  <calcPr calcId="145621"/>
  <pivotCaches>
    <pivotCache cacheId="1" r:id="rId46"/>
  </pivotCaches>
  <extLst>
    <ext xmlns:x14="http://schemas.microsoft.com/office/spreadsheetml/2009/9/main" uri="{BBE1A952-AA13-448e-AADC-164F8A28A991}">
      <x14:slicerCaches>
        <x14:slicerCache r:id="rId47"/>
        <x14:slicerCache r:id="rId48"/>
        <x14:slicerCache r:id="rId49"/>
      </x14:slicerCaches>
    </ext>
    <ext xmlns:x14="http://schemas.microsoft.com/office/spreadsheetml/2009/9/main" uri="{79F54976-1DA5-4618-B147-4CDE4B953A38}">
      <x14:workbookPr/>
    </ext>
  </extLst>
</workbook>
</file>

<file path=xl/calcChain.xml><?xml version="1.0" encoding="utf-8"?>
<calcChain xmlns="http://schemas.openxmlformats.org/spreadsheetml/2006/main">
  <c r="G104" i="229" l="1"/>
  <c r="G122" i="229"/>
  <c r="G121" i="229"/>
  <c r="E117" i="230"/>
  <c r="D117" i="230"/>
  <c r="E37" i="275"/>
  <c r="D37" i="275"/>
  <c r="B37" i="275"/>
  <c r="F123" i="275"/>
  <c r="F121" i="275"/>
  <c r="I70" i="275"/>
  <c r="I71" i="275"/>
  <c r="I72" i="275"/>
  <c r="I73" i="275"/>
  <c r="I74" i="275"/>
  <c r="I75" i="275"/>
  <c r="I76" i="275"/>
  <c r="I77" i="275"/>
  <c r="I78" i="275"/>
  <c r="I79" i="275"/>
  <c r="I80" i="275"/>
  <c r="I81" i="275"/>
  <c r="I82" i="275"/>
  <c r="I83" i="275"/>
  <c r="I84" i="275"/>
  <c r="I85" i="275"/>
  <c r="I86" i="275"/>
  <c r="I87" i="275"/>
  <c r="I88" i="275"/>
  <c r="I89" i="275"/>
  <c r="I90" i="275"/>
  <c r="I91" i="275"/>
  <c r="I92" i="275"/>
  <c r="I93" i="275"/>
  <c r="I94" i="275"/>
  <c r="I95" i="275"/>
  <c r="I96" i="275"/>
  <c r="I97" i="275"/>
  <c r="I98" i="275"/>
  <c r="I99" i="275"/>
  <c r="I100" i="275"/>
  <c r="I101" i="275"/>
  <c r="I102" i="275"/>
  <c r="I103" i="275"/>
  <c r="I104" i="275"/>
  <c r="I105" i="275"/>
  <c r="I106" i="275"/>
  <c r="I107" i="275"/>
  <c r="I108" i="275"/>
  <c r="I109" i="275"/>
  <c r="I110" i="275"/>
  <c r="I111" i="275"/>
  <c r="I112" i="275"/>
  <c r="I113" i="275"/>
  <c r="I114" i="275"/>
  <c r="I115" i="275"/>
  <c r="I116" i="275"/>
  <c r="I117" i="275"/>
  <c r="I118" i="275"/>
  <c r="I119" i="275"/>
  <c r="H119" i="275"/>
  <c r="H70" i="275"/>
  <c r="H71" i="275"/>
  <c r="H72" i="275"/>
  <c r="H73" i="275"/>
  <c r="H74" i="275"/>
  <c r="H75" i="275"/>
  <c r="H76" i="275"/>
  <c r="H77" i="275"/>
  <c r="H78" i="275"/>
  <c r="H79" i="275"/>
  <c r="H80" i="275"/>
  <c r="H81" i="275"/>
  <c r="H82" i="275"/>
  <c r="H83" i="275"/>
  <c r="H84" i="275"/>
  <c r="H85" i="275"/>
  <c r="H86" i="275"/>
  <c r="H87" i="275"/>
  <c r="H88" i="275"/>
  <c r="H89" i="275"/>
  <c r="H90" i="275"/>
  <c r="H91" i="275"/>
  <c r="H92" i="275"/>
  <c r="H93" i="275"/>
  <c r="H94" i="275"/>
  <c r="H95" i="275"/>
  <c r="H96" i="275"/>
  <c r="H97" i="275"/>
  <c r="H98" i="275"/>
  <c r="H99" i="275"/>
  <c r="H100" i="275"/>
  <c r="H101" i="275"/>
  <c r="H102" i="275"/>
  <c r="H103" i="275"/>
  <c r="H104" i="275"/>
  <c r="H105" i="275"/>
  <c r="H106" i="275"/>
  <c r="H107" i="275"/>
  <c r="H108" i="275"/>
  <c r="H109" i="275"/>
  <c r="H110" i="275"/>
  <c r="H111" i="275"/>
  <c r="H112" i="275"/>
  <c r="H113" i="275"/>
  <c r="H114" i="275"/>
  <c r="H115" i="275"/>
  <c r="H116" i="275"/>
  <c r="H117" i="275"/>
  <c r="H118" i="275"/>
  <c r="E70" i="275"/>
  <c r="G70" i="275" s="1"/>
  <c r="E71" i="275"/>
  <c r="G71" i="275" s="1"/>
  <c r="E72" i="275"/>
  <c r="G72" i="275" s="1"/>
  <c r="E73" i="275"/>
  <c r="G73" i="275" s="1"/>
  <c r="E74" i="275"/>
  <c r="G74" i="275" s="1"/>
  <c r="E75" i="275"/>
  <c r="G75" i="275" s="1"/>
  <c r="E76" i="275"/>
  <c r="G76" i="275" s="1"/>
  <c r="E77" i="275"/>
  <c r="G77" i="275" s="1"/>
  <c r="E78" i="275"/>
  <c r="G78" i="275" s="1"/>
  <c r="E79" i="275"/>
  <c r="G79" i="275" s="1"/>
  <c r="E80" i="275"/>
  <c r="G80" i="275" s="1"/>
  <c r="E81" i="275"/>
  <c r="G81" i="275" s="1"/>
  <c r="E82" i="275"/>
  <c r="G82" i="275" s="1"/>
  <c r="E83" i="275"/>
  <c r="G83" i="275" s="1"/>
  <c r="E84" i="275"/>
  <c r="G84" i="275" s="1"/>
  <c r="E85" i="275"/>
  <c r="G85" i="275" s="1"/>
  <c r="E86" i="275"/>
  <c r="G86" i="275" s="1"/>
  <c r="E87" i="275"/>
  <c r="G87" i="275" s="1"/>
  <c r="E88" i="275"/>
  <c r="G88" i="275" s="1"/>
  <c r="E89" i="275"/>
  <c r="G89" i="275" s="1"/>
  <c r="E90" i="275"/>
  <c r="G90" i="275" s="1"/>
  <c r="E91" i="275"/>
  <c r="G91" i="275" s="1"/>
  <c r="E92" i="275"/>
  <c r="G92" i="275" s="1"/>
  <c r="E93" i="275"/>
  <c r="G93" i="275" s="1"/>
  <c r="E94" i="275"/>
  <c r="G94" i="275" s="1"/>
  <c r="E95" i="275"/>
  <c r="G95" i="275" s="1"/>
  <c r="E96" i="275"/>
  <c r="G96" i="275" s="1"/>
  <c r="E97" i="275"/>
  <c r="G97" i="275" s="1"/>
  <c r="E98" i="275"/>
  <c r="G98" i="275" s="1"/>
  <c r="E99" i="275"/>
  <c r="G99" i="275" s="1"/>
  <c r="E100" i="275"/>
  <c r="G100" i="275" s="1"/>
  <c r="E101" i="275"/>
  <c r="G101" i="275" s="1"/>
  <c r="E102" i="275"/>
  <c r="G102" i="275" s="1"/>
  <c r="E103" i="275"/>
  <c r="G103" i="275" s="1"/>
  <c r="E104" i="275"/>
  <c r="G104" i="275" s="1"/>
  <c r="E105" i="275"/>
  <c r="G105" i="275" s="1"/>
  <c r="E106" i="275"/>
  <c r="G106" i="275" s="1"/>
  <c r="E107" i="275"/>
  <c r="G107" i="275" s="1"/>
  <c r="E108" i="275"/>
  <c r="G108" i="275" s="1"/>
  <c r="E109" i="275"/>
  <c r="G109" i="275" s="1"/>
  <c r="E110" i="275"/>
  <c r="G110" i="275" s="1"/>
  <c r="E111" i="275"/>
  <c r="G111" i="275" s="1"/>
  <c r="E112" i="275"/>
  <c r="G112" i="275" s="1"/>
  <c r="E113" i="275"/>
  <c r="G113" i="275" s="1"/>
  <c r="E114" i="275"/>
  <c r="G114" i="275" s="1"/>
  <c r="E115" i="275"/>
  <c r="G115" i="275" s="1"/>
  <c r="E116" i="275"/>
  <c r="G116" i="275" s="1"/>
  <c r="E117" i="275"/>
  <c r="G117" i="275" s="1"/>
  <c r="E118" i="275"/>
  <c r="G118" i="275" s="1"/>
  <c r="E119" i="275"/>
  <c r="G69" i="275" s="1"/>
  <c r="D70" i="275"/>
  <c r="F70" i="275" s="1"/>
  <c r="D71" i="275"/>
  <c r="F71" i="275" s="1"/>
  <c r="D72" i="275"/>
  <c r="F72" i="275" s="1"/>
  <c r="D73" i="275"/>
  <c r="F73" i="275" s="1"/>
  <c r="D74" i="275"/>
  <c r="F74" i="275" s="1"/>
  <c r="D75" i="275"/>
  <c r="F75" i="275" s="1"/>
  <c r="D76" i="275"/>
  <c r="F76" i="275" s="1"/>
  <c r="D77" i="275"/>
  <c r="F77" i="275" s="1"/>
  <c r="D78" i="275"/>
  <c r="F78" i="275" s="1"/>
  <c r="D79" i="275"/>
  <c r="F79" i="275" s="1"/>
  <c r="D80" i="275"/>
  <c r="F80" i="275" s="1"/>
  <c r="D81" i="275"/>
  <c r="F81" i="275" s="1"/>
  <c r="D82" i="275"/>
  <c r="F82" i="275" s="1"/>
  <c r="D83" i="275"/>
  <c r="F83" i="275" s="1"/>
  <c r="D84" i="275"/>
  <c r="F84" i="275" s="1"/>
  <c r="D85" i="275"/>
  <c r="F85" i="275" s="1"/>
  <c r="D86" i="275"/>
  <c r="F86" i="275" s="1"/>
  <c r="D87" i="275"/>
  <c r="F87" i="275" s="1"/>
  <c r="D88" i="275"/>
  <c r="F88" i="275" s="1"/>
  <c r="D89" i="275"/>
  <c r="F89" i="275" s="1"/>
  <c r="D90" i="275"/>
  <c r="F90" i="275" s="1"/>
  <c r="D91" i="275"/>
  <c r="F91" i="275" s="1"/>
  <c r="D92" i="275"/>
  <c r="F92" i="275" s="1"/>
  <c r="D93" i="275"/>
  <c r="F93" i="275" s="1"/>
  <c r="D94" i="275"/>
  <c r="F94" i="275" s="1"/>
  <c r="D95" i="275"/>
  <c r="F95" i="275" s="1"/>
  <c r="D96" i="275"/>
  <c r="F96" i="275" s="1"/>
  <c r="D97" i="275"/>
  <c r="F97" i="275" s="1"/>
  <c r="D98" i="275"/>
  <c r="F98" i="275" s="1"/>
  <c r="D99" i="275"/>
  <c r="F99" i="275" s="1"/>
  <c r="D100" i="275"/>
  <c r="F100" i="275" s="1"/>
  <c r="D101" i="275"/>
  <c r="F101" i="275" s="1"/>
  <c r="D102" i="275"/>
  <c r="F102" i="275" s="1"/>
  <c r="D103" i="275"/>
  <c r="F103" i="275" s="1"/>
  <c r="D104" i="275"/>
  <c r="F104" i="275" s="1"/>
  <c r="D105" i="275"/>
  <c r="F105" i="275" s="1"/>
  <c r="D106" i="275"/>
  <c r="F106" i="275" s="1"/>
  <c r="D107" i="275"/>
  <c r="F107" i="275" s="1"/>
  <c r="D108" i="275"/>
  <c r="F108" i="275" s="1"/>
  <c r="D109" i="275"/>
  <c r="F109" i="275" s="1"/>
  <c r="D110" i="275"/>
  <c r="F110" i="275" s="1"/>
  <c r="D111" i="275"/>
  <c r="F111" i="275" s="1"/>
  <c r="D112" i="275"/>
  <c r="F112" i="275" s="1"/>
  <c r="D113" i="275"/>
  <c r="F113" i="275" s="1"/>
  <c r="D114" i="275"/>
  <c r="F114" i="275" s="1"/>
  <c r="D115" i="275"/>
  <c r="F115" i="275" s="1"/>
  <c r="D116" i="275"/>
  <c r="F116" i="275" s="1"/>
  <c r="D117" i="275"/>
  <c r="F117" i="275" s="1"/>
  <c r="D118" i="275"/>
  <c r="F118" i="275" s="1"/>
  <c r="D119" i="275"/>
  <c r="F69" i="275" s="1"/>
  <c r="C70" i="275"/>
  <c r="C71" i="275"/>
  <c r="C72" i="275"/>
  <c r="C73" i="275"/>
  <c r="C74" i="275"/>
  <c r="C75" i="275"/>
  <c r="C76" i="275"/>
  <c r="C77" i="275"/>
  <c r="C78" i="275"/>
  <c r="C79" i="275"/>
  <c r="C80" i="275"/>
  <c r="C81" i="275"/>
  <c r="C82" i="275"/>
  <c r="C83" i="275"/>
  <c r="C84" i="275"/>
  <c r="C85" i="275"/>
  <c r="C86" i="275"/>
  <c r="C87" i="275"/>
  <c r="C88" i="275"/>
  <c r="C89" i="275"/>
  <c r="C90" i="275"/>
  <c r="C91" i="275"/>
  <c r="C92" i="275"/>
  <c r="C93" i="275"/>
  <c r="C94" i="275"/>
  <c r="C95" i="275"/>
  <c r="C96" i="275"/>
  <c r="C97" i="275"/>
  <c r="C98" i="275"/>
  <c r="C99" i="275"/>
  <c r="C100" i="275"/>
  <c r="C101" i="275"/>
  <c r="C102" i="275"/>
  <c r="C103" i="275"/>
  <c r="C104" i="275"/>
  <c r="C105" i="275"/>
  <c r="C106" i="275"/>
  <c r="C107" i="275"/>
  <c r="C108" i="275"/>
  <c r="C109" i="275"/>
  <c r="C110" i="275"/>
  <c r="C111" i="275"/>
  <c r="C112" i="275"/>
  <c r="C113" i="275"/>
  <c r="C114" i="275"/>
  <c r="C115" i="275"/>
  <c r="C116" i="275"/>
  <c r="C117" i="275"/>
  <c r="C118" i="275"/>
  <c r="C119" i="275"/>
  <c r="B70" i="275"/>
  <c r="B71" i="275"/>
  <c r="B72" i="275"/>
  <c r="B73" i="275"/>
  <c r="B74" i="275"/>
  <c r="B75" i="275"/>
  <c r="B76" i="275"/>
  <c r="B77" i="275"/>
  <c r="B78" i="275"/>
  <c r="B79" i="275"/>
  <c r="B80" i="275"/>
  <c r="B81" i="275"/>
  <c r="B82" i="275"/>
  <c r="B83" i="275"/>
  <c r="B84" i="275"/>
  <c r="B85" i="275"/>
  <c r="B86" i="275"/>
  <c r="B87" i="275"/>
  <c r="B88" i="275"/>
  <c r="B89" i="275"/>
  <c r="B90" i="275"/>
  <c r="B91" i="275"/>
  <c r="B92" i="275"/>
  <c r="B93" i="275"/>
  <c r="B94" i="275"/>
  <c r="B95" i="275"/>
  <c r="B96" i="275"/>
  <c r="B97" i="275"/>
  <c r="B98" i="275"/>
  <c r="B99" i="275"/>
  <c r="B100" i="275"/>
  <c r="B101" i="275"/>
  <c r="B102" i="275"/>
  <c r="B103" i="275"/>
  <c r="B104" i="275"/>
  <c r="B105" i="275"/>
  <c r="B106" i="275"/>
  <c r="B107" i="275"/>
  <c r="B108" i="275"/>
  <c r="B109" i="275"/>
  <c r="B110" i="275"/>
  <c r="B111" i="275"/>
  <c r="B112" i="275"/>
  <c r="B113" i="275"/>
  <c r="B114" i="275"/>
  <c r="B115" i="275"/>
  <c r="B116" i="275"/>
  <c r="B117" i="275"/>
  <c r="B118" i="275"/>
  <c r="B119" i="275"/>
  <c r="E37" i="274"/>
  <c r="D37" i="274"/>
  <c r="B37" i="274"/>
  <c r="F123" i="274"/>
  <c r="F121" i="274"/>
  <c r="I70" i="274"/>
  <c r="I71" i="274"/>
  <c r="I72" i="274"/>
  <c r="I73" i="274"/>
  <c r="I74" i="274"/>
  <c r="I75" i="274"/>
  <c r="I76" i="274"/>
  <c r="I77" i="274"/>
  <c r="I78" i="274"/>
  <c r="I79" i="274"/>
  <c r="I80" i="274"/>
  <c r="I81" i="274"/>
  <c r="I82" i="274"/>
  <c r="I83" i="274"/>
  <c r="I84" i="274"/>
  <c r="I85" i="274"/>
  <c r="I86" i="274"/>
  <c r="I87" i="274"/>
  <c r="I88" i="274"/>
  <c r="I89" i="274"/>
  <c r="I90" i="274"/>
  <c r="I91" i="274"/>
  <c r="I92" i="274"/>
  <c r="I93" i="274"/>
  <c r="I94" i="274"/>
  <c r="I95" i="274"/>
  <c r="I96" i="274"/>
  <c r="I97" i="274"/>
  <c r="I98" i="274"/>
  <c r="I99" i="274"/>
  <c r="I100" i="274"/>
  <c r="I101" i="274"/>
  <c r="I102" i="274"/>
  <c r="I103" i="274"/>
  <c r="I104" i="274"/>
  <c r="I105" i="274"/>
  <c r="I106" i="274"/>
  <c r="I107" i="274"/>
  <c r="I108" i="274"/>
  <c r="I109" i="274"/>
  <c r="I110" i="274"/>
  <c r="I111" i="274"/>
  <c r="I112" i="274"/>
  <c r="I113" i="274"/>
  <c r="I114" i="274"/>
  <c r="I115" i="274"/>
  <c r="I116" i="274"/>
  <c r="I117" i="274"/>
  <c r="I118" i="274"/>
  <c r="I119" i="274"/>
  <c r="H70" i="274"/>
  <c r="H71" i="274"/>
  <c r="H72" i="274"/>
  <c r="H73" i="274"/>
  <c r="H74" i="274"/>
  <c r="H75" i="274"/>
  <c r="H76" i="274"/>
  <c r="H77" i="274"/>
  <c r="H78" i="274"/>
  <c r="H79" i="274"/>
  <c r="H80" i="274"/>
  <c r="H81" i="274"/>
  <c r="H82" i="274"/>
  <c r="H83" i="274"/>
  <c r="H84" i="274"/>
  <c r="H85" i="274"/>
  <c r="H86" i="274"/>
  <c r="H87" i="274"/>
  <c r="H88" i="274"/>
  <c r="H89" i="274"/>
  <c r="H90" i="274"/>
  <c r="H91" i="274"/>
  <c r="H92" i="274"/>
  <c r="H93" i="274"/>
  <c r="H94" i="274"/>
  <c r="H95" i="274"/>
  <c r="H96" i="274"/>
  <c r="H97" i="274"/>
  <c r="H98" i="274"/>
  <c r="H99" i="274"/>
  <c r="H100" i="274"/>
  <c r="H101" i="274"/>
  <c r="H102" i="274"/>
  <c r="H103" i="274"/>
  <c r="H104" i="274"/>
  <c r="H105" i="274"/>
  <c r="H106" i="274"/>
  <c r="H107" i="274"/>
  <c r="H108" i="274"/>
  <c r="H109" i="274"/>
  <c r="H110" i="274"/>
  <c r="H111" i="274"/>
  <c r="H112" i="274"/>
  <c r="H113" i="274"/>
  <c r="H114" i="274"/>
  <c r="H115" i="274"/>
  <c r="H116" i="274"/>
  <c r="H117" i="274"/>
  <c r="H118" i="274"/>
  <c r="H119" i="274"/>
  <c r="E70" i="274"/>
  <c r="G70" i="274" s="1"/>
  <c r="E71" i="274"/>
  <c r="G71" i="274" s="1"/>
  <c r="E72" i="274"/>
  <c r="G72" i="274" s="1"/>
  <c r="E73" i="274"/>
  <c r="G73" i="274" s="1"/>
  <c r="E74" i="274"/>
  <c r="G74" i="274" s="1"/>
  <c r="E75" i="274"/>
  <c r="G75" i="274" s="1"/>
  <c r="E76" i="274"/>
  <c r="G76" i="274" s="1"/>
  <c r="E77" i="274"/>
  <c r="G77" i="274" s="1"/>
  <c r="E78" i="274"/>
  <c r="G78" i="274" s="1"/>
  <c r="E79" i="274"/>
  <c r="G79" i="274" s="1"/>
  <c r="E80" i="274"/>
  <c r="G80" i="274" s="1"/>
  <c r="E81" i="274"/>
  <c r="G81" i="274" s="1"/>
  <c r="E82" i="274"/>
  <c r="G82" i="274" s="1"/>
  <c r="E83" i="274"/>
  <c r="G83" i="274" s="1"/>
  <c r="E84" i="274"/>
  <c r="G84" i="274" s="1"/>
  <c r="E85" i="274"/>
  <c r="G85" i="274" s="1"/>
  <c r="E86" i="274"/>
  <c r="G86" i="274" s="1"/>
  <c r="E87" i="274"/>
  <c r="G87" i="274" s="1"/>
  <c r="E88" i="274"/>
  <c r="G88" i="274" s="1"/>
  <c r="E89" i="274"/>
  <c r="G89" i="274" s="1"/>
  <c r="E90" i="274"/>
  <c r="G90" i="274" s="1"/>
  <c r="E91" i="274"/>
  <c r="G91" i="274" s="1"/>
  <c r="E92" i="274"/>
  <c r="G92" i="274" s="1"/>
  <c r="E93" i="274"/>
  <c r="G93" i="274" s="1"/>
  <c r="E94" i="274"/>
  <c r="G94" i="274" s="1"/>
  <c r="E95" i="274"/>
  <c r="G95" i="274" s="1"/>
  <c r="E96" i="274"/>
  <c r="G96" i="274" s="1"/>
  <c r="E97" i="274"/>
  <c r="G97" i="274" s="1"/>
  <c r="E98" i="274"/>
  <c r="G98" i="274" s="1"/>
  <c r="E99" i="274"/>
  <c r="G99" i="274" s="1"/>
  <c r="E100" i="274"/>
  <c r="G100" i="274" s="1"/>
  <c r="E101" i="274"/>
  <c r="G101" i="274" s="1"/>
  <c r="E102" i="274"/>
  <c r="G102" i="274" s="1"/>
  <c r="E103" i="274"/>
  <c r="G103" i="274" s="1"/>
  <c r="E104" i="274"/>
  <c r="G104" i="274" s="1"/>
  <c r="E105" i="274"/>
  <c r="G105" i="274" s="1"/>
  <c r="E106" i="274"/>
  <c r="G106" i="274" s="1"/>
  <c r="E107" i="274"/>
  <c r="G107" i="274" s="1"/>
  <c r="E108" i="274"/>
  <c r="G108" i="274" s="1"/>
  <c r="E109" i="274"/>
  <c r="G109" i="274" s="1"/>
  <c r="E110" i="274"/>
  <c r="G110" i="274" s="1"/>
  <c r="E111" i="274"/>
  <c r="G111" i="274" s="1"/>
  <c r="E112" i="274"/>
  <c r="G112" i="274" s="1"/>
  <c r="E113" i="274"/>
  <c r="G113" i="274" s="1"/>
  <c r="E114" i="274"/>
  <c r="G114" i="274" s="1"/>
  <c r="E115" i="274"/>
  <c r="G115" i="274" s="1"/>
  <c r="E116" i="274"/>
  <c r="G116" i="274" s="1"/>
  <c r="E117" i="274"/>
  <c r="G117" i="274" s="1"/>
  <c r="E118" i="274"/>
  <c r="G118" i="274" s="1"/>
  <c r="E119" i="274"/>
  <c r="G69" i="274" s="1"/>
  <c r="D70" i="274"/>
  <c r="F70" i="274" s="1"/>
  <c r="D71" i="274"/>
  <c r="F71" i="274" s="1"/>
  <c r="D72" i="274"/>
  <c r="F72" i="274" s="1"/>
  <c r="D73" i="274"/>
  <c r="F73" i="274" s="1"/>
  <c r="D74" i="274"/>
  <c r="F74" i="274" s="1"/>
  <c r="D75" i="274"/>
  <c r="F75" i="274" s="1"/>
  <c r="D76" i="274"/>
  <c r="F76" i="274" s="1"/>
  <c r="D77" i="274"/>
  <c r="F77" i="274" s="1"/>
  <c r="D78" i="274"/>
  <c r="F78" i="274" s="1"/>
  <c r="D79" i="274"/>
  <c r="F79" i="274" s="1"/>
  <c r="D80" i="274"/>
  <c r="F80" i="274" s="1"/>
  <c r="D81" i="274"/>
  <c r="F81" i="274" s="1"/>
  <c r="D82" i="274"/>
  <c r="F82" i="274" s="1"/>
  <c r="D83" i="274"/>
  <c r="F83" i="274" s="1"/>
  <c r="D84" i="274"/>
  <c r="F84" i="274" s="1"/>
  <c r="D85" i="274"/>
  <c r="F85" i="274" s="1"/>
  <c r="D86" i="274"/>
  <c r="F86" i="274" s="1"/>
  <c r="D87" i="274"/>
  <c r="F87" i="274" s="1"/>
  <c r="D88" i="274"/>
  <c r="F88" i="274" s="1"/>
  <c r="D89" i="274"/>
  <c r="F89" i="274" s="1"/>
  <c r="D90" i="274"/>
  <c r="F90" i="274" s="1"/>
  <c r="D91" i="274"/>
  <c r="F91" i="274" s="1"/>
  <c r="D92" i="274"/>
  <c r="F92" i="274" s="1"/>
  <c r="D93" i="274"/>
  <c r="F93" i="274" s="1"/>
  <c r="D94" i="274"/>
  <c r="F94" i="274" s="1"/>
  <c r="D95" i="274"/>
  <c r="F95" i="274" s="1"/>
  <c r="D96" i="274"/>
  <c r="F96" i="274" s="1"/>
  <c r="D97" i="274"/>
  <c r="F97" i="274" s="1"/>
  <c r="D98" i="274"/>
  <c r="F98" i="274" s="1"/>
  <c r="D99" i="274"/>
  <c r="F99" i="274" s="1"/>
  <c r="D100" i="274"/>
  <c r="F100" i="274" s="1"/>
  <c r="D101" i="274"/>
  <c r="F101" i="274" s="1"/>
  <c r="D102" i="274"/>
  <c r="F102" i="274" s="1"/>
  <c r="D103" i="274"/>
  <c r="F103" i="274" s="1"/>
  <c r="D104" i="274"/>
  <c r="F104" i="274" s="1"/>
  <c r="D105" i="274"/>
  <c r="F105" i="274" s="1"/>
  <c r="D106" i="274"/>
  <c r="F106" i="274" s="1"/>
  <c r="D107" i="274"/>
  <c r="F107" i="274" s="1"/>
  <c r="D108" i="274"/>
  <c r="F108" i="274" s="1"/>
  <c r="D109" i="274"/>
  <c r="F109" i="274" s="1"/>
  <c r="D110" i="274"/>
  <c r="F110" i="274" s="1"/>
  <c r="D111" i="274"/>
  <c r="F111" i="274" s="1"/>
  <c r="D112" i="274"/>
  <c r="F112" i="274" s="1"/>
  <c r="D113" i="274"/>
  <c r="F113" i="274" s="1"/>
  <c r="D114" i="274"/>
  <c r="F114" i="274" s="1"/>
  <c r="D115" i="274"/>
  <c r="F115" i="274" s="1"/>
  <c r="D116" i="274"/>
  <c r="F116" i="274" s="1"/>
  <c r="D117" i="274"/>
  <c r="F117" i="274" s="1"/>
  <c r="D118" i="274"/>
  <c r="F118" i="274" s="1"/>
  <c r="D119" i="274"/>
  <c r="F69" i="274" s="1"/>
  <c r="C70" i="274"/>
  <c r="C71" i="274"/>
  <c r="C72" i="274"/>
  <c r="C73" i="274"/>
  <c r="C74" i="274"/>
  <c r="C75" i="274"/>
  <c r="C76" i="274"/>
  <c r="C77" i="274"/>
  <c r="C78" i="274"/>
  <c r="C79" i="274"/>
  <c r="C80" i="274"/>
  <c r="C81" i="274"/>
  <c r="C82" i="274"/>
  <c r="C83" i="274"/>
  <c r="C84" i="274"/>
  <c r="C85" i="274"/>
  <c r="C86" i="274"/>
  <c r="C87" i="274"/>
  <c r="C88" i="274"/>
  <c r="C89" i="274"/>
  <c r="C90" i="274"/>
  <c r="C91" i="274"/>
  <c r="C92" i="274"/>
  <c r="C93" i="274"/>
  <c r="C94" i="274"/>
  <c r="C95" i="274"/>
  <c r="C96" i="274"/>
  <c r="C97" i="274"/>
  <c r="C98" i="274"/>
  <c r="C99" i="274"/>
  <c r="C100" i="274"/>
  <c r="C101" i="274"/>
  <c r="C102" i="274"/>
  <c r="C103" i="274"/>
  <c r="C104" i="274"/>
  <c r="C105" i="274"/>
  <c r="C106" i="274"/>
  <c r="C107" i="274"/>
  <c r="C108" i="274"/>
  <c r="C109" i="274"/>
  <c r="C110" i="274"/>
  <c r="C111" i="274"/>
  <c r="C112" i="274"/>
  <c r="C113" i="274"/>
  <c r="C114" i="274"/>
  <c r="C115" i="274"/>
  <c r="C116" i="274"/>
  <c r="C117" i="274"/>
  <c r="C118" i="274"/>
  <c r="C119" i="274"/>
  <c r="B70" i="274"/>
  <c r="B71" i="274"/>
  <c r="B72" i="274"/>
  <c r="B73" i="274"/>
  <c r="B74" i="274"/>
  <c r="B75" i="274"/>
  <c r="B76" i="274"/>
  <c r="B77" i="274"/>
  <c r="B78" i="274"/>
  <c r="B79" i="274"/>
  <c r="B80" i="274"/>
  <c r="B81" i="274"/>
  <c r="B82" i="274"/>
  <c r="B83" i="274"/>
  <c r="B84" i="274"/>
  <c r="B85" i="274"/>
  <c r="B86" i="274"/>
  <c r="B87" i="274"/>
  <c r="B88" i="274"/>
  <c r="B89" i="274"/>
  <c r="B90" i="274"/>
  <c r="B91" i="274"/>
  <c r="B92" i="274"/>
  <c r="B93" i="274"/>
  <c r="B94" i="274"/>
  <c r="B95" i="274"/>
  <c r="B96" i="274"/>
  <c r="B97" i="274"/>
  <c r="B98" i="274"/>
  <c r="B99" i="274"/>
  <c r="B100" i="274"/>
  <c r="B101" i="274"/>
  <c r="B102" i="274"/>
  <c r="B103" i="274"/>
  <c r="B104" i="274"/>
  <c r="B105" i="274"/>
  <c r="B106" i="274"/>
  <c r="B107" i="274"/>
  <c r="B108" i="274"/>
  <c r="B109" i="274"/>
  <c r="B110" i="274"/>
  <c r="B111" i="274"/>
  <c r="B112" i="274"/>
  <c r="B113" i="274"/>
  <c r="B114" i="274"/>
  <c r="B115" i="274"/>
  <c r="B116" i="274"/>
  <c r="B117" i="274"/>
  <c r="B118" i="274"/>
  <c r="B119" i="274"/>
  <c r="E37" i="273"/>
  <c r="D37" i="273"/>
  <c r="B37" i="273"/>
  <c r="F123" i="273"/>
  <c r="F121" i="273"/>
  <c r="I70" i="273"/>
  <c r="I71" i="273"/>
  <c r="I72" i="273"/>
  <c r="I73" i="273"/>
  <c r="I74" i="273"/>
  <c r="I75" i="273"/>
  <c r="I76" i="273"/>
  <c r="I77" i="273"/>
  <c r="I78" i="273"/>
  <c r="I79" i="273"/>
  <c r="I80" i="273"/>
  <c r="I81" i="273"/>
  <c r="I82" i="273"/>
  <c r="I83" i="273"/>
  <c r="I84" i="273"/>
  <c r="I85" i="273"/>
  <c r="I86" i="273"/>
  <c r="I87" i="273"/>
  <c r="I88" i="273"/>
  <c r="I89" i="273"/>
  <c r="I90" i="273"/>
  <c r="I91" i="273"/>
  <c r="I92" i="273"/>
  <c r="I93" i="273"/>
  <c r="I94" i="273"/>
  <c r="I95" i="273"/>
  <c r="I96" i="273"/>
  <c r="I97" i="273"/>
  <c r="I98" i="273"/>
  <c r="I99" i="273"/>
  <c r="I100" i="273"/>
  <c r="I101" i="273"/>
  <c r="I102" i="273"/>
  <c r="I103" i="273"/>
  <c r="I104" i="273"/>
  <c r="I105" i="273"/>
  <c r="I106" i="273"/>
  <c r="I107" i="273"/>
  <c r="I108" i="273"/>
  <c r="I109" i="273"/>
  <c r="I110" i="273"/>
  <c r="I111" i="273"/>
  <c r="I112" i="273"/>
  <c r="I113" i="273"/>
  <c r="I114" i="273"/>
  <c r="I115" i="273"/>
  <c r="I116" i="273"/>
  <c r="I117" i="273"/>
  <c r="I118" i="273"/>
  <c r="I119" i="273"/>
  <c r="H70" i="273"/>
  <c r="H71" i="273"/>
  <c r="H72" i="273"/>
  <c r="H73" i="273"/>
  <c r="H74" i="273"/>
  <c r="H75" i="273"/>
  <c r="H76" i="273"/>
  <c r="H77" i="273"/>
  <c r="H78" i="273"/>
  <c r="H79" i="273"/>
  <c r="H80" i="273"/>
  <c r="H81" i="273"/>
  <c r="H82" i="273"/>
  <c r="H83" i="273"/>
  <c r="H84" i="273"/>
  <c r="H85" i="273"/>
  <c r="H86" i="273"/>
  <c r="H87" i="273"/>
  <c r="H88" i="273"/>
  <c r="H89" i="273"/>
  <c r="H90" i="273"/>
  <c r="H91" i="273"/>
  <c r="H92" i="273"/>
  <c r="H93" i="273"/>
  <c r="H94" i="273"/>
  <c r="H95" i="273"/>
  <c r="H96" i="273"/>
  <c r="H97" i="273"/>
  <c r="H98" i="273"/>
  <c r="H99" i="273"/>
  <c r="H100" i="273"/>
  <c r="H101" i="273"/>
  <c r="H102" i="273"/>
  <c r="H103" i="273"/>
  <c r="H104" i="273"/>
  <c r="H105" i="273"/>
  <c r="H106" i="273"/>
  <c r="H107" i="273"/>
  <c r="H108" i="273"/>
  <c r="H109" i="273"/>
  <c r="H110" i="273"/>
  <c r="H111" i="273"/>
  <c r="H112" i="273"/>
  <c r="H113" i="273"/>
  <c r="H114" i="273"/>
  <c r="H115" i="273"/>
  <c r="H116" i="273"/>
  <c r="H117" i="273"/>
  <c r="H118" i="273"/>
  <c r="H119" i="273"/>
  <c r="E70" i="273"/>
  <c r="G70" i="273" s="1"/>
  <c r="E71" i="273"/>
  <c r="G71" i="273" s="1"/>
  <c r="E72" i="273"/>
  <c r="G72" i="273" s="1"/>
  <c r="E73" i="273"/>
  <c r="G73" i="273" s="1"/>
  <c r="E74" i="273"/>
  <c r="G74" i="273" s="1"/>
  <c r="E75" i="273"/>
  <c r="G75" i="273" s="1"/>
  <c r="E76" i="273"/>
  <c r="G76" i="273" s="1"/>
  <c r="E77" i="273"/>
  <c r="G77" i="273" s="1"/>
  <c r="E78" i="273"/>
  <c r="G78" i="273" s="1"/>
  <c r="E79" i="273"/>
  <c r="G79" i="273" s="1"/>
  <c r="E80" i="273"/>
  <c r="G80" i="273" s="1"/>
  <c r="E81" i="273"/>
  <c r="G81" i="273" s="1"/>
  <c r="E82" i="273"/>
  <c r="G82" i="273" s="1"/>
  <c r="E83" i="273"/>
  <c r="G83" i="273" s="1"/>
  <c r="E84" i="273"/>
  <c r="G84" i="273" s="1"/>
  <c r="E85" i="273"/>
  <c r="G85" i="273" s="1"/>
  <c r="E86" i="273"/>
  <c r="G86" i="273" s="1"/>
  <c r="E87" i="273"/>
  <c r="G87" i="273" s="1"/>
  <c r="E88" i="273"/>
  <c r="G88" i="273" s="1"/>
  <c r="E89" i="273"/>
  <c r="G89" i="273" s="1"/>
  <c r="E90" i="273"/>
  <c r="G90" i="273" s="1"/>
  <c r="E91" i="273"/>
  <c r="G91" i="273" s="1"/>
  <c r="E92" i="273"/>
  <c r="G92" i="273" s="1"/>
  <c r="E93" i="273"/>
  <c r="G93" i="273" s="1"/>
  <c r="E94" i="273"/>
  <c r="G94" i="273" s="1"/>
  <c r="E95" i="273"/>
  <c r="G95" i="273" s="1"/>
  <c r="E96" i="273"/>
  <c r="G96" i="273" s="1"/>
  <c r="E97" i="273"/>
  <c r="G97" i="273" s="1"/>
  <c r="E98" i="273"/>
  <c r="G98" i="273" s="1"/>
  <c r="E99" i="273"/>
  <c r="G99" i="273" s="1"/>
  <c r="E100" i="273"/>
  <c r="G100" i="273" s="1"/>
  <c r="E101" i="273"/>
  <c r="G101" i="273" s="1"/>
  <c r="E102" i="273"/>
  <c r="G102" i="273" s="1"/>
  <c r="E103" i="273"/>
  <c r="G103" i="273" s="1"/>
  <c r="E104" i="273"/>
  <c r="G104" i="273" s="1"/>
  <c r="E105" i="273"/>
  <c r="G105" i="273" s="1"/>
  <c r="E106" i="273"/>
  <c r="G106" i="273" s="1"/>
  <c r="E107" i="273"/>
  <c r="G107" i="273" s="1"/>
  <c r="E108" i="273"/>
  <c r="G108" i="273" s="1"/>
  <c r="E109" i="273"/>
  <c r="G109" i="273" s="1"/>
  <c r="E110" i="273"/>
  <c r="G110" i="273" s="1"/>
  <c r="E111" i="273"/>
  <c r="G111" i="273" s="1"/>
  <c r="E112" i="273"/>
  <c r="G112" i="273" s="1"/>
  <c r="E113" i="273"/>
  <c r="G113" i="273" s="1"/>
  <c r="E114" i="273"/>
  <c r="G114" i="273" s="1"/>
  <c r="E115" i="273"/>
  <c r="G115" i="273" s="1"/>
  <c r="E116" i="273"/>
  <c r="G116" i="273" s="1"/>
  <c r="E117" i="273"/>
  <c r="G117" i="273" s="1"/>
  <c r="E118" i="273"/>
  <c r="G118" i="273" s="1"/>
  <c r="E119" i="273"/>
  <c r="G69" i="273" s="1"/>
  <c r="D70" i="273"/>
  <c r="F70" i="273" s="1"/>
  <c r="D71" i="273"/>
  <c r="F71" i="273" s="1"/>
  <c r="D72" i="273"/>
  <c r="F72" i="273" s="1"/>
  <c r="D73" i="273"/>
  <c r="F73" i="273" s="1"/>
  <c r="D74" i="273"/>
  <c r="F74" i="273" s="1"/>
  <c r="D75" i="273"/>
  <c r="F75" i="273" s="1"/>
  <c r="D76" i="273"/>
  <c r="F76" i="273" s="1"/>
  <c r="D77" i="273"/>
  <c r="F77" i="273" s="1"/>
  <c r="D78" i="273"/>
  <c r="F78" i="273" s="1"/>
  <c r="D79" i="273"/>
  <c r="F79" i="273" s="1"/>
  <c r="D80" i="273"/>
  <c r="F80" i="273" s="1"/>
  <c r="D81" i="273"/>
  <c r="F81" i="273" s="1"/>
  <c r="D82" i="273"/>
  <c r="F82" i="273" s="1"/>
  <c r="D83" i="273"/>
  <c r="F83" i="273" s="1"/>
  <c r="D84" i="273"/>
  <c r="F84" i="273" s="1"/>
  <c r="D85" i="273"/>
  <c r="F85" i="273" s="1"/>
  <c r="D86" i="273"/>
  <c r="F86" i="273" s="1"/>
  <c r="D87" i="273"/>
  <c r="F87" i="273" s="1"/>
  <c r="D88" i="273"/>
  <c r="F88" i="273" s="1"/>
  <c r="D89" i="273"/>
  <c r="F89" i="273" s="1"/>
  <c r="D90" i="273"/>
  <c r="F90" i="273" s="1"/>
  <c r="D91" i="273"/>
  <c r="F91" i="273" s="1"/>
  <c r="D92" i="273"/>
  <c r="F92" i="273" s="1"/>
  <c r="D93" i="273"/>
  <c r="F93" i="273" s="1"/>
  <c r="D94" i="273"/>
  <c r="F94" i="273" s="1"/>
  <c r="D95" i="273"/>
  <c r="F95" i="273" s="1"/>
  <c r="D96" i="273"/>
  <c r="F96" i="273" s="1"/>
  <c r="D97" i="273"/>
  <c r="F97" i="273" s="1"/>
  <c r="D98" i="273"/>
  <c r="F98" i="273" s="1"/>
  <c r="D99" i="273"/>
  <c r="F99" i="273" s="1"/>
  <c r="D100" i="273"/>
  <c r="F100" i="273" s="1"/>
  <c r="D101" i="273"/>
  <c r="F101" i="273" s="1"/>
  <c r="D102" i="273"/>
  <c r="F102" i="273" s="1"/>
  <c r="D103" i="273"/>
  <c r="F103" i="273" s="1"/>
  <c r="D104" i="273"/>
  <c r="F104" i="273" s="1"/>
  <c r="D105" i="273"/>
  <c r="F105" i="273" s="1"/>
  <c r="D106" i="273"/>
  <c r="F106" i="273" s="1"/>
  <c r="D107" i="273"/>
  <c r="F107" i="273" s="1"/>
  <c r="D108" i="273"/>
  <c r="F108" i="273" s="1"/>
  <c r="D109" i="273"/>
  <c r="F109" i="273" s="1"/>
  <c r="D110" i="273"/>
  <c r="F110" i="273" s="1"/>
  <c r="D111" i="273"/>
  <c r="F111" i="273" s="1"/>
  <c r="D112" i="273"/>
  <c r="F112" i="273" s="1"/>
  <c r="D113" i="273"/>
  <c r="F113" i="273" s="1"/>
  <c r="D114" i="273"/>
  <c r="F114" i="273" s="1"/>
  <c r="D115" i="273"/>
  <c r="F115" i="273" s="1"/>
  <c r="D116" i="273"/>
  <c r="F116" i="273" s="1"/>
  <c r="D117" i="273"/>
  <c r="F117" i="273" s="1"/>
  <c r="D118" i="273"/>
  <c r="F118" i="273" s="1"/>
  <c r="D119" i="273"/>
  <c r="F119" i="273" s="1"/>
  <c r="C70" i="273"/>
  <c r="C71" i="273"/>
  <c r="C72" i="273"/>
  <c r="C73" i="273"/>
  <c r="C74" i="273"/>
  <c r="C75" i="273"/>
  <c r="C76" i="273"/>
  <c r="C77" i="273"/>
  <c r="C78" i="273"/>
  <c r="C79" i="273"/>
  <c r="C80" i="273"/>
  <c r="C81" i="273"/>
  <c r="C82" i="273"/>
  <c r="C83" i="273"/>
  <c r="C84" i="273"/>
  <c r="C85" i="273"/>
  <c r="C86" i="273"/>
  <c r="C87" i="273"/>
  <c r="C88" i="273"/>
  <c r="C89" i="273"/>
  <c r="C90" i="273"/>
  <c r="C91" i="273"/>
  <c r="C92" i="273"/>
  <c r="C93" i="273"/>
  <c r="C94" i="273"/>
  <c r="C95" i="273"/>
  <c r="C96" i="273"/>
  <c r="C97" i="273"/>
  <c r="C98" i="273"/>
  <c r="C99" i="273"/>
  <c r="C100" i="273"/>
  <c r="C101" i="273"/>
  <c r="C102" i="273"/>
  <c r="C103" i="273"/>
  <c r="C104" i="273"/>
  <c r="C105" i="273"/>
  <c r="C106" i="273"/>
  <c r="C107" i="273"/>
  <c r="C108" i="273"/>
  <c r="C109" i="273"/>
  <c r="C110" i="273"/>
  <c r="C111" i="273"/>
  <c r="C112" i="273"/>
  <c r="C113" i="273"/>
  <c r="C114" i="273"/>
  <c r="C115" i="273"/>
  <c r="C116" i="273"/>
  <c r="C117" i="273"/>
  <c r="C118" i="273"/>
  <c r="C119" i="273"/>
  <c r="B70" i="273"/>
  <c r="B71" i="273"/>
  <c r="B72" i="273"/>
  <c r="B73" i="273"/>
  <c r="B74" i="273"/>
  <c r="B75" i="273"/>
  <c r="B76" i="273"/>
  <c r="B77" i="273"/>
  <c r="B78" i="273"/>
  <c r="B79" i="273"/>
  <c r="B80" i="273"/>
  <c r="B81" i="273"/>
  <c r="B82" i="273"/>
  <c r="B83" i="273"/>
  <c r="B84" i="273"/>
  <c r="B85" i="273"/>
  <c r="B86" i="273"/>
  <c r="B87" i="273"/>
  <c r="B88" i="273"/>
  <c r="B89" i="273"/>
  <c r="B90" i="273"/>
  <c r="B91" i="273"/>
  <c r="B92" i="273"/>
  <c r="B93" i="273"/>
  <c r="B94" i="273"/>
  <c r="B95" i="273"/>
  <c r="B96" i="273"/>
  <c r="B97" i="273"/>
  <c r="B98" i="273"/>
  <c r="B99" i="273"/>
  <c r="B100" i="273"/>
  <c r="B101" i="273"/>
  <c r="B102" i="273"/>
  <c r="B103" i="273"/>
  <c r="B104" i="273"/>
  <c r="B105" i="273"/>
  <c r="B106" i="273"/>
  <c r="B107" i="273"/>
  <c r="B108" i="273"/>
  <c r="B109" i="273"/>
  <c r="B110" i="273"/>
  <c r="B111" i="273"/>
  <c r="B112" i="273"/>
  <c r="B113" i="273"/>
  <c r="B114" i="273"/>
  <c r="B115" i="273"/>
  <c r="B116" i="273"/>
  <c r="B117" i="273"/>
  <c r="B118" i="273"/>
  <c r="B119" i="273"/>
  <c r="E37" i="272"/>
  <c r="D37" i="272"/>
  <c r="B37" i="272"/>
  <c r="F123" i="272"/>
  <c r="F121" i="272"/>
  <c r="I70" i="272"/>
  <c r="I71" i="272"/>
  <c r="I72" i="272"/>
  <c r="I73" i="272"/>
  <c r="I74" i="272"/>
  <c r="I75" i="272"/>
  <c r="I76" i="272"/>
  <c r="I77" i="272"/>
  <c r="I78" i="272"/>
  <c r="I79" i="272"/>
  <c r="I80" i="272"/>
  <c r="I81" i="272"/>
  <c r="I82" i="272"/>
  <c r="I83" i="272"/>
  <c r="I84" i="272"/>
  <c r="I85" i="272"/>
  <c r="I86" i="272"/>
  <c r="I87" i="272"/>
  <c r="I88" i="272"/>
  <c r="I89" i="272"/>
  <c r="I90" i="272"/>
  <c r="I91" i="272"/>
  <c r="I92" i="272"/>
  <c r="I93" i="272"/>
  <c r="I94" i="272"/>
  <c r="I95" i="272"/>
  <c r="I96" i="272"/>
  <c r="I97" i="272"/>
  <c r="I98" i="272"/>
  <c r="I99" i="272"/>
  <c r="I100" i="272"/>
  <c r="I101" i="272"/>
  <c r="I102" i="272"/>
  <c r="I103" i="272"/>
  <c r="I104" i="272"/>
  <c r="I105" i="272"/>
  <c r="I106" i="272"/>
  <c r="I107" i="272"/>
  <c r="I108" i="272"/>
  <c r="I109" i="272"/>
  <c r="I110" i="272"/>
  <c r="I111" i="272"/>
  <c r="I112" i="272"/>
  <c r="I113" i="272"/>
  <c r="I114" i="272"/>
  <c r="I115" i="272"/>
  <c r="I116" i="272"/>
  <c r="I117" i="272"/>
  <c r="I118" i="272"/>
  <c r="I119" i="272"/>
  <c r="H70" i="272"/>
  <c r="H71" i="272"/>
  <c r="H72" i="272"/>
  <c r="H73" i="272"/>
  <c r="H74" i="272"/>
  <c r="H75" i="272"/>
  <c r="H76" i="272"/>
  <c r="H77" i="272"/>
  <c r="H78" i="272"/>
  <c r="H79" i="272"/>
  <c r="H80" i="272"/>
  <c r="H81" i="272"/>
  <c r="H82" i="272"/>
  <c r="H83" i="272"/>
  <c r="H84" i="272"/>
  <c r="H85" i="272"/>
  <c r="H86" i="272"/>
  <c r="H87" i="272"/>
  <c r="H88" i="272"/>
  <c r="H89" i="272"/>
  <c r="H90" i="272"/>
  <c r="H91" i="272"/>
  <c r="H92" i="272"/>
  <c r="H93" i="272"/>
  <c r="H94" i="272"/>
  <c r="H95" i="272"/>
  <c r="H96" i="272"/>
  <c r="H97" i="272"/>
  <c r="H98" i="272"/>
  <c r="H99" i="272"/>
  <c r="H100" i="272"/>
  <c r="H101" i="272"/>
  <c r="H102" i="272"/>
  <c r="H103" i="272"/>
  <c r="H104" i="272"/>
  <c r="H105" i="272"/>
  <c r="H106" i="272"/>
  <c r="H107" i="272"/>
  <c r="H108" i="272"/>
  <c r="H109" i="272"/>
  <c r="H110" i="272"/>
  <c r="H111" i="272"/>
  <c r="H112" i="272"/>
  <c r="H113" i="272"/>
  <c r="H114" i="272"/>
  <c r="H115" i="272"/>
  <c r="H116" i="272"/>
  <c r="H117" i="272"/>
  <c r="H118" i="272"/>
  <c r="H119" i="272"/>
  <c r="E70" i="272"/>
  <c r="G70" i="272" s="1"/>
  <c r="E71" i="272"/>
  <c r="G71" i="272" s="1"/>
  <c r="E72" i="272"/>
  <c r="G72" i="272" s="1"/>
  <c r="E73" i="272"/>
  <c r="G73" i="272" s="1"/>
  <c r="E74" i="272"/>
  <c r="G74" i="272" s="1"/>
  <c r="E75" i="272"/>
  <c r="G75" i="272" s="1"/>
  <c r="E76" i="272"/>
  <c r="G76" i="272" s="1"/>
  <c r="E77" i="272"/>
  <c r="G77" i="272" s="1"/>
  <c r="E78" i="272"/>
  <c r="G78" i="272" s="1"/>
  <c r="E79" i="272"/>
  <c r="G79" i="272" s="1"/>
  <c r="E80" i="272"/>
  <c r="G80" i="272" s="1"/>
  <c r="E81" i="272"/>
  <c r="G81" i="272" s="1"/>
  <c r="E82" i="272"/>
  <c r="G82" i="272" s="1"/>
  <c r="E83" i="272"/>
  <c r="G83" i="272" s="1"/>
  <c r="E84" i="272"/>
  <c r="G84" i="272" s="1"/>
  <c r="E85" i="272"/>
  <c r="G85" i="272" s="1"/>
  <c r="E86" i="272"/>
  <c r="G86" i="272" s="1"/>
  <c r="E87" i="272"/>
  <c r="G87" i="272" s="1"/>
  <c r="E88" i="272"/>
  <c r="G88" i="272" s="1"/>
  <c r="E89" i="272"/>
  <c r="G89" i="272" s="1"/>
  <c r="E90" i="272"/>
  <c r="G90" i="272" s="1"/>
  <c r="E91" i="272"/>
  <c r="G91" i="272" s="1"/>
  <c r="E92" i="272"/>
  <c r="G92" i="272" s="1"/>
  <c r="E93" i="272"/>
  <c r="G93" i="272" s="1"/>
  <c r="E94" i="272"/>
  <c r="G94" i="272" s="1"/>
  <c r="E95" i="272"/>
  <c r="G95" i="272" s="1"/>
  <c r="E96" i="272"/>
  <c r="G96" i="272" s="1"/>
  <c r="E97" i="272"/>
  <c r="G97" i="272" s="1"/>
  <c r="E98" i="272"/>
  <c r="G98" i="272" s="1"/>
  <c r="E99" i="272"/>
  <c r="G99" i="272" s="1"/>
  <c r="E100" i="272"/>
  <c r="G100" i="272" s="1"/>
  <c r="E101" i="272"/>
  <c r="G101" i="272" s="1"/>
  <c r="E102" i="272"/>
  <c r="G102" i="272" s="1"/>
  <c r="E103" i="272"/>
  <c r="G103" i="272" s="1"/>
  <c r="E104" i="272"/>
  <c r="G104" i="272" s="1"/>
  <c r="E105" i="272"/>
  <c r="G105" i="272" s="1"/>
  <c r="E106" i="272"/>
  <c r="G106" i="272" s="1"/>
  <c r="E107" i="272"/>
  <c r="G107" i="272" s="1"/>
  <c r="E108" i="272"/>
  <c r="G108" i="272" s="1"/>
  <c r="E109" i="272"/>
  <c r="G109" i="272" s="1"/>
  <c r="E110" i="272"/>
  <c r="G110" i="272" s="1"/>
  <c r="E111" i="272"/>
  <c r="G111" i="272" s="1"/>
  <c r="E112" i="272"/>
  <c r="G112" i="272" s="1"/>
  <c r="E113" i="272"/>
  <c r="G113" i="272" s="1"/>
  <c r="E114" i="272"/>
  <c r="G114" i="272" s="1"/>
  <c r="E115" i="272"/>
  <c r="G115" i="272" s="1"/>
  <c r="E116" i="272"/>
  <c r="G116" i="272" s="1"/>
  <c r="E117" i="272"/>
  <c r="G117" i="272" s="1"/>
  <c r="E118" i="272"/>
  <c r="G118" i="272" s="1"/>
  <c r="E119" i="272"/>
  <c r="G119" i="272" s="1"/>
  <c r="D70" i="272"/>
  <c r="F70" i="272" s="1"/>
  <c r="D71" i="272"/>
  <c r="F71" i="272" s="1"/>
  <c r="D72" i="272"/>
  <c r="F72" i="272" s="1"/>
  <c r="D73" i="272"/>
  <c r="F73" i="272" s="1"/>
  <c r="D74" i="272"/>
  <c r="F74" i="272" s="1"/>
  <c r="D75" i="272"/>
  <c r="F75" i="272" s="1"/>
  <c r="D76" i="272"/>
  <c r="F76" i="272" s="1"/>
  <c r="D77" i="272"/>
  <c r="F77" i="272" s="1"/>
  <c r="D78" i="272"/>
  <c r="F78" i="272" s="1"/>
  <c r="D79" i="272"/>
  <c r="F79" i="272" s="1"/>
  <c r="D80" i="272"/>
  <c r="F80" i="272" s="1"/>
  <c r="D81" i="272"/>
  <c r="F81" i="272" s="1"/>
  <c r="D82" i="272"/>
  <c r="F82" i="272" s="1"/>
  <c r="D83" i="272"/>
  <c r="F83" i="272" s="1"/>
  <c r="D84" i="272"/>
  <c r="F84" i="272" s="1"/>
  <c r="D85" i="272"/>
  <c r="F85" i="272" s="1"/>
  <c r="D86" i="272"/>
  <c r="F86" i="272" s="1"/>
  <c r="D87" i="272"/>
  <c r="F87" i="272" s="1"/>
  <c r="D88" i="272"/>
  <c r="F88" i="272" s="1"/>
  <c r="D89" i="272"/>
  <c r="F89" i="272" s="1"/>
  <c r="D90" i="272"/>
  <c r="F90" i="272" s="1"/>
  <c r="D91" i="272"/>
  <c r="F91" i="272" s="1"/>
  <c r="D92" i="272"/>
  <c r="F92" i="272" s="1"/>
  <c r="D93" i="272"/>
  <c r="F93" i="272" s="1"/>
  <c r="D94" i="272"/>
  <c r="F94" i="272" s="1"/>
  <c r="D95" i="272"/>
  <c r="F95" i="272" s="1"/>
  <c r="D96" i="272"/>
  <c r="F96" i="272" s="1"/>
  <c r="D97" i="272"/>
  <c r="F97" i="272" s="1"/>
  <c r="D98" i="272"/>
  <c r="F98" i="272" s="1"/>
  <c r="D99" i="272"/>
  <c r="F99" i="272" s="1"/>
  <c r="D100" i="272"/>
  <c r="F100" i="272" s="1"/>
  <c r="D101" i="272"/>
  <c r="F101" i="272" s="1"/>
  <c r="D102" i="272"/>
  <c r="F102" i="272" s="1"/>
  <c r="D103" i="272"/>
  <c r="F103" i="272" s="1"/>
  <c r="D104" i="272"/>
  <c r="F104" i="272" s="1"/>
  <c r="D105" i="272"/>
  <c r="F105" i="272" s="1"/>
  <c r="D106" i="272"/>
  <c r="F106" i="272" s="1"/>
  <c r="D107" i="272"/>
  <c r="F107" i="272" s="1"/>
  <c r="D108" i="272"/>
  <c r="F108" i="272" s="1"/>
  <c r="D109" i="272"/>
  <c r="F109" i="272" s="1"/>
  <c r="D110" i="272"/>
  <c r="F110" i="272" s="1"/>
  <c r="D111" i="272"/>
  <c r="F111" i="272" s="1"/>
  <c r="D112" i="272"/>
  <c r="F112" i="272" s="1"/>
  <c r="D113" i="272"/>
  <c r="F113" i="272" s="1"/>
  <c r="D114" i="272"/>
  <c r="F114" i="272" s="1"/>
  <c r="D115" i="272"/>
  <c r="F115" i="272" s="1"/>
  <c r="D116" i="272"/>
  <c r="F116" i="272" s="1"/>
  <c r="D117" i="272"/>
  <c r="F117" i="272" s="1"/>
  <c r="D118" i="272"/>
  <c r="F118" i="272" s="1"/>
  <c r="D119" i="272"/>
  <c r="F69" i="272" s="1"/>
  <c r="C70" i="272"/>
  <c r="C71" i="272"/>
  <c r="C72" i="272"/>
  <c r="C73" i="272"/>
  <c r="C74" i="272"/>
  <c r="C75" i="272"/>
  <c r="C76" i="272"/>
  <c r="C77" i="272"/>
  <c r="C78" i="272"/>
  <c r="C79" i="272"/>
  <c r="C80" i="272"/>
  <c r="C81" i="272"/>
  <c r="C82" i="272"/>
  <c r="C83" i="272"/>
  <c r="C84" i="272"/>
  <c r="C85" i="272"/>
  <c r="C86" i="272"/>
  <c r="C87" i="272"/>
  <c r="C88" i="272"/>
  <c r="C89" i="272"/>
  <c r="C90" i="272"/>
  <c r="C91" i="272"/>
  <c r="C92" i="272"/>
  <c r="C93" i="272"/>
  <c r="C94" i="272"/>
  <c r="C95" i="272"/>
  <c r="C96" i="272"/>
  <c r="C97" i="272"/>
  <c r="C98" i="272"/>
  <c r="C99" i="272"/>
  <c r="C100" i="272"/>
  <c r="C101" i="272"/>
  <c r="C102" i="272"/>
  <c r="C103" i="272"/>
  <c r="C104" i="272"/>
  <c r="C105" i="272"/>
  <c r="C106" i="272"/>
  <c r="C107" i="272"/>
  <c r="C108" i="272"/>
  <c r="C109" i="272"/>
  <c r="C110" i="272"/>
  <c r="C111" i="272"/>
  <c r="C112" i="272"/>
  <c r="C113" i="272"/>
  <c r="C114" i="272"/>
  <c r="C115" i="272"/>
  <c r="C116" i="272"/>
  <c r="C117" i="272"/>
  <c r="C118" i="272"/>
  <c r="C119" i="272"/>
  <c r="B70" i="272"/>
  <c r="B71" i="272"/>
  <c r="B72" i="272"/>
  <c r="B73" i="272"/>
  <c r="B74" i="272"/>
  <c r="B75" i="272"/>
  <c r="B76" i="272"/>
  <c r="B77" i="272"/>
  <c r="B78" i="272"/>
  <c r="B79" i="272"/>
  <c r="B80" i="272"/>
  <c r="B81" i="272"/>
  <c r="B82" i="272"/>
  <c r="B83" i="272"/>
  <c r="B84" i="272"/>
  <c r="B85" i="272"/>
  <c r="B86" i="272"/>
  <c r="B87" i="272"/>
  <c r="B88" i="272"/>
  <c r="B89" i="272"/>
  <c r="B90" i="272"/>
  <c r="B91" i="272"/>
  <c r="B92" i="272"/>
  <c r="B93" i="272"/>
  <c r="B94" i="272"/>
  <c r="B95" i="272"/>
  <c r="B96" i="272"/>
  <c r="B97" i="272"/>
  <c r="B98" i="272"/>
  <c r="B99" i="272"/>
  <c r="B100" i="272"/>
  <c r="B101" i="272"/>
  <c r="B102" i="272"/>
  <c r="B103" i="272"/>
  <c r="B104" i="272"/>
  <c r="B105" i="272"/>
  <c r="B106" i="272"/>
  <c r="B107" i="272"/>
  <c r="B108" i="272"/>
  <c r="B109" i="272"/>
  <c r="B110" i="272"/>
  <c r="B111" i="272"/>
  <c r="B112" i="272"/>
  <c r="B113" i="272"/>
  <c r="B114" i="272"/>
  <c r="B115" i="272"/>
  <c r="B116" i="272"/>
  <c r="B117" i="272"/>
  <c r="B118" i="272"/>
  <c r="B119" i="272"/>
  <c r="E37" i="271"/>
  <c r="D37" i="271"/>
  <c r="B37" i="271"/>
  <c r="F123" i="271"/>
  <c r="F121" i="271"/>
  <c r="I70" i="271"/>
  <c r="I71" i="271"/>
  <c r="I72" i="271"/>
  <c r="I73" i="271"/>
  <c r="I74" i="271"/>
  <c r="I75" i="271"/>
  <c r="I76" i="271"/>
  <c r="I77" i="271"/>
  <c r="I78" i="271"/>
  <c r="I79" i="271"/>
  <c r="I80" i="271"/>
  <c r="I81" i="271"/>
  <c r="I82" i="271"/>
  <c r="I83" i="271"/>
  <c r="I84" i="271"/>
  <c r="I85" i="271"/>
  <c r="I86" i="271"/>
  <c r="I87" i="271"/>
  <c r="I88" i="271"/>
  <c r="I89" i="271"/>
  <c r="I90" i="271"/>
  <c r="I91" i="271"/>
  <c r="I92" i="271"/>
  <c r="I93" i="271"/>
  <c r="I94" i="271"/>
  <c r="I95" i="271"/>
  <c r="I96" i="271"/>
  <c r="I97" i="271"/>
  <c r="I98" i="271"/>
  <c r="I99" i="271"/>
  <c r="I100" i="271"/>
  <c r="I101" i="271"/>
  <c r="I102" i="271"/>
  <c r="I103" i="271"/>
  <c r="I104" i="271"/>
  <c r="I105" i="271"/>
  <c r="I106" i="271"/>
  <c r="I107" i="271"/>
  <c r="I108" i="271"/>
  <c r="I109" i="271"/>
  <c r="I110" i="271"/>
  <c r="I111" i="271"/>
  <c r="I112" i="271"/>
  <c r="I113" i="271"/>
  <c r="I114" i="271"/>
  <c r="I115" i="271"/>
  <c r="I116" i="271"/>
  <c r="I117" i="271"/>
  <c r="I118" i="271"/>
  <c r="I119" i="271"/>
  <c r="H70" i="271"/>
  <c r="H71" i="271"/>
  <c r="H72" i="271"/>
  <c r="H73" i="271"/>
  <c r="H74" i="271"/>
  <c r="H75" i="271"/>
  <c r="H76" i="271"/>
  <c r="H77" i="271"/>
  <c r="H78" i="271"/>
  <c r="H79" i="271"/>
  <c r="H80" i="271"/>
  <c r="H81" i="271"/>
  <c r="H82" i="271"/>
  <c r="H83" i="271"/>
  <c r="H84" i="271"/>
  <c r="H85" i="271"/>
  <c r="H86" i="271"/>
  <c r="H87" i="271"/>
  <c r="H88" i="271"/>
  <c r="H89" i="271"/>
  <c r="H90" i="271"/>
  <c r="H91" i="271"/>
  <c r="H92" i="271"/>
  <c r="H93" i="271"/>
  <c r="H94" i="271"/>
  <c r="H95" i="271"/>
  <c r="H96" i="271"/>
  <c r="H97" i="271"/>
  <c r="H98" i="271"/>
  <c r="H99" i="271"/>
  <c r="H100" i="271"/>
  <c r="H101" i="271"/>
  <c r="H102" i="271"/>
  <c r="H103" i="271"/>
  <c r="H104" i="271"/>
  <c r="H105" i="271"/>
  <c r="H106" i="271"/>
  <c r="H107" i="271"/>
  <c r="H108" i="271"/>
  <c r="H109" i="271"/>
  <c r="H110" i="271"/>
  <c r="H111" i="271"/>
  <c r="H112" i="271"/>
  <c r="H113" i="271"/>
  <c r="H114" i="271"/>
  <c r="H115" i="271"/>
  <c r="H116" i="271"/>
  <c r="H117" i="271"/>
  <c r="H118" i="271"/>
  <c r="H119" i="271"/>
  <c r="E70" i="271"/>
  <c r="G70" i="271" s="1"/>
  <c r="E71" i="271"/>
  <c r="G71" i="271" s="1"/>
  <c r="E72" i="271"/>
  <c r="G72" i="271" s="1"/>
  <c r="E73" i="271"/>
  <c r="G73" i="271" s="1"/>
  <c r="E74" i="271"/>
  <c r="G74" i="271" s="1"/>
  <c r="E75" i="271"/>
  <c r="G75" i="271" s="1"/>
  <c r="E76" i="271"/>
  <c r="G76" i="271" s="1"/>
  <c r="E77" i="271"/>
  <c r="G77" i="271" s="1"/>
  <c r="E78" i="271"/>
  <c r="G78" i="271" s="1"/>
  <c r="E79" i="271"/>
  <c r="G79" i="271" s="1"/>
  <c r="E80" i="271"/>
  <c r="G80" i="271" s="1"/>
  <c r="E81" i="271"/>
  <c r="G81" i="271" s="1"/>
  <c r="E82" i="271"/>
  <c r="G82" i="271" s="1"/>
  <c r="E83" i="271"/>
  <c r="G83" i="271" s="1"/>
  <c r="E84" i="271"/>
  <c r="G84" i="271" s="1"/>
  <c r="E85" i="271"/>
  <c r="G85" i="271" s="1"/>
  <c r="E86" i="271"/>
  <c r="G86" i="271" s="1"/>
  <c r="E87" i="271"/>
  <c r="G87" i="271" s="1"/>
  <c r="E88" i="271"/>
  <c r="G88" i="271" s="1"/>
  <c r="E89" i="271"/>
  <c r="G89" i="271" s="1"/>
  <c r="E90" i="271"/>
  <c r="G90" i="271" s="1"/>
  <c r="E91" i="271"/>
  <c r="G91" i="271" s="1"/>
  <c r="E92" i="271"/>
  <c r="G92" i="271" s="1"/>
  <c r="E93" i="271"/>
  <c r="G93" i="271" s="1"/>
  <c r="E94" i="271"/>
  <c r="G94" i="271" s="1"/>
  <c r="E95" i="271"/>
  <c r="G95" i="271" s="1"/>
  <c r="E96" i="271"/>
  <c r="G96" i="271" s="1"/>
  <c r="E97" i="271"/>
  <c r="G97" i="271" s="1"/>
  <c r="E98" i="271"/>
  <c r="G98" i="271" s="1"/>
  <c r="E99" i="271"/>
  <c r="G99" i="271" s="1"/>
  <c r="E100" i="271"/>
  <c r="G100" i="271" s="1"/>
  <c r="E101" i="271"/>
  <c r="G101" i="271" s="1"/>
  <c r="E102" i="271"/>
  <c r="G102" i="271" s="1"/>
  <c r="E103" i="271"/>
  <c r="G103" i="271" s="1"/>
  <c r="E104" i="271"/>
  <c r="G104" i="271" s="1"/>
  <c r="E105" i="271"/>
  <c r="G105" i="271" s="1"/>
  <c r="E106" i="271"/>
  <c r="G106" i="271" s="1"/>
  <c r="E107" i="271"/>
  <c r="G107" i="271" s="1"/>
  <c r="E108" i="271"/>
  <c r="G108" i="271" s="1"/>
  <c r="E109" i="271"/>
  <c r="G109" i="271" s="1"/>
  <c r="E110" i="271"/>
  <c r="G110" i="271" s="1"/>
  <c r="E111" i="271"/>
  <c r="G111" i="271" s="1"/>
  <c r="E112" i="271"/>
  <c r="G112" i="271" s="1"/>
  <c r="E113" i="271"/>
  <c r="G113" i="271" s="1"/>
  <c r="E114" i="271"/>
  <c r="G114" i="271" s="1"/>
  <c r="E115" i="271"/>
  <c r="G115" i="271" s="1"/>
  <c r="E116" i="271"/>
  <c r="G116" i="271" s="1"/>
  <c r="E117" i="271"/>
  <c r="G117" i="271" s="1"/>
  <c r="E118" i="271"/>
  <c r="G118" i="271" s="1"/>
  <c r="E119" i="271"/>
  <c r="G119" i="271" s="1"/>
  <c r="D70" i="271"/>
  <c r="F70" i="271" s="1"/>
  <c r="D71" i="271"/>
  <c r="F71" i="271" s="1"/>
  <c r="D72" i="271"/>
  <c r="F72" i="271" s="1"/>
  <c r="D73" i="271"/>
  <c r="F73" i="271" s="1"/>
  <c r="D74" i="271"/>
  <c r="F74" i="271" s="1"/>
  <c r="D75" i="271"/>
  <c r="F75" i="271" s="1"/>
  <c r="D76" i="271"/>
  <c r="F76" i="271" s="1"/>
  <c r="D77" i="271"/>
  <c r="F77" i="271" s="1"/>
  <c r="D78" i="271"/>
  <c r="F78" i="271" s="1"/>
  <c r="D79" i="271"/>
  <c r="F79" i="271" s="1"/>
  <c r="D80" i="271"/>
  <c r="F80" i="271" s="1"/>
  <c r="D81" i="271"/>
  <c r="F81" i="271" s="1"/>
  <c r="D82" i="271"/>
  <c r="F82" i="271" s="1"/>
  <c r="D83" i="271"/>
  <c r="F83" i="271" s="1"/>
  <c r="D84" i="271"/>
  <c r="F84" i="271" s="1"/>
  <c r="D85" i="271"/>
  <c r="F85" i="271" s="1"/>
  <c r="D86" i="271"/>
  <c r="F86" i="271" s="1"/>
  <c r="D87" i="271"/>
  <c r="F87" i="271" s="1"/>
  <c r="D88" i="271"/>
  <c r="F88" i="271" s="1"/>
  <c r="D89" i="271"/>
  <c r="F89" i="271" s="1"/>
  <c r="D90" i="271"/>
  <c r="F90" i="271" s="1"/>
  <c r="D91" i="271"/>
  <c r="F91" i="271" s="1"/>
  <c r="D92" i="271"/>
  <c r="F92" i="271" s="1"/>
  <c r="D93" i="271"/>
  <c r="F93" i="271" s="1"/>
  <c r="D94" i="271"/>
  <c r="F94" i="271" s="1"/>
  <c r="D95" i="271"/>
  <c r="F95" i="271" s="1"/>
  <c r="D96" i="271"/>
  <c r="F96" i="271" s="1"/>
  <c r="D97" i="271"/>
  <c r="F97" i="271" s="1"/>
  <c r="D98" i="271"/>
  <c r="F98" i="271" s="1"/>
  <c r="D99" i="271"/>
  <c r="F99" i="271" s="1"/>
  <c r="D100" i="271"/>
  <c r="F100" i="271" s="1"/>
  <c r="D101" i="271"/>
  <c r="F101" i="271" s="1"/>
  <c r="D102" i="271"/>
  <c r="F102" i="271" s="1"/>
  <c r="D103" i="271"/>
  <c r="F103" i="271" s="1"/>
  <c r="D104" i="271"/>
  <c r="F104" i="271" s="1"/>
  <c r="D105" i="271"/>
  <c r="F105" i="271" s="1"/>
  <c r="D106" i="271"/>
  <c r="F106" i="271" s="1"/>
  <c r="D107" i="271"/>
  <c r="F107" i="271" s="1"/>
  <c r="D108" i="271"/>
  <c r="F108" i="271" s="1"/>
  <c r="D109" i="271"/>
  <c r="F109" i="271" s="1"/>
  <c r="D110" i="271"/>
  <c r="F110" i="271" s="1"/>
  <c r="D111" i="271"/>
  <c r="F111" i="271" s="1"/>
  <c r="D112" i="271"/>
  <c r="F112" i="271" s="1"/>
  <c r="D113" i="271"/>
  <c r="F113" i="271" s="1"/>
  <c r="D114" i="271"/>
  <c r="F114" i="271" s="1"/>
  <c r="D115" i="271"/>
  <c r="F115" i="271" s="1"/>
  <c r="D116" i="271"/>
  <c r="F116" i="271" s="1"/>
  <c r="D117" i="271"/>
  <c r="F117" i="271" s="1"/>
  <c r="D118" i="271"/>
  <c r="F118" i="271" s="1"/>
  <c r="D119" i="271"/>
  <c r="F69" i="271" s="1"/>
  <c r="C70" i="271"/>
  <c r="C71" i="271"/>
  <c r="C72" i="271"/>
  <c r="C73" i="271"/>
  <c r="C74" i="271"/>
  <c r="C75" i="271"/>
  <c r="C76" i="271"/>
  <c r="C77" i="271"/>
  <c r="C78" i="271"/>
  <c r="C79" i="271"/>
  <c r="C80" i="271"/>
  <c r="C81" i="271"/>
  <c r="C82" i="271"/>
  <c r="C83" i="271"/>
  <c r="C84" i="271"/>
  <c r="C85" i="271"/>
  <c r="C86" i="271"/>
  <c r="C87" i="271"/>
  <c r="C88" i="271"/>
  <c r="C89" i="271"/>
  <c r="C90" i="271"/>
  <c r="C91" i="271"/>
  <c r="C92" i="271"/>
  <c r="C93" i="271"/>
  <c r="C94" i="271"/>
  <c r="C95" i="271"/>
  <c r="C96" i="271"/>
  <c r="C97" i="271"/>
  <c r="C98" i="271"/>
  <c r="C99" i="271"/>
  <c r="C100" i="271"/>
  <c r="C101" i="271"/>
  <c r="C102" i="271"/>
  <c r="C103" i="271"/>
  <c r="C104" i="271"/>
  <c r="C105" i="271"/>
  <c r="C106" i="271"/>
  <c r="C107" i="271"/>
  <c r="C108" i="271"/>
  <c r="C109" i="271"/>
  <c r="C110" i="271"/>
  <c r="C111" i="271"/>
  <c r="C112" i="271"/>
  <c r="C113" i="271"/>
  <c r="C114" i="271"/>
  <c r="C115" i="271"/>
  <c r="C116" i="271"/>
  <c r="C117" i="271"/>
  <c r="C118" i="271"/>
  <c r="C119" i="271"/>
  <c r="B70" i="271"/>
  <c r="B71" i="271"/>
  <c r="B72" i="271"/>
  <c r="B73" i="271"/>
  <c r="B74" i="271"/>
  <c r="B75" i="271"/>
  <c r="B76" i="271"/>
  <c r="B77" i="271"/>
  <c r="B78" i="271"/>
  <c r="B79" i="271"/>
  <c r="B80" i="271"/>
  <c r="B81" i="271"/>
  <c r="B82" i="271"/>
  <c r="B83" i="271"/>
  <c r="B84" i="271"/>
  <c r="B85" i="271"/>
  <c r="B86" i="271"/>
  <c r="B87" i="271"/>
  <c r="B88" i="271"/>
  <c r="B89" i="271"/>
  <c r="B90" i="271"/>
  <c r="B91" i="271"/>
  <c r="B92" i="271"/>
  <c r="B93" i="271"/>
  <c r="B94" i="271"/>
  <c r="B95" i="271"/>
  <c r="B96" i="271"/>
  <c r="B97" i="271"/>
  <c r="B98" i="271"/>
  <c r="B99" i="271"/>
  <c r="B100" i="271"/>
  <c r="B101" i="271"/>
  <c r="B102" i="271"/>
  <c r="B103" i="271"/>
  <c r="B104" i="271"/>
  <c r="B105" i="271"/>
  <c r="B106" i="271"/>
  <c r="B107" i="271"/>
  <c r="B108" i="271"/>
  <c r="B109" i="271"/>
  <c r="B110" i="271"/>
  <c r="B111" i="271"/>
  <c r="B112" i="271"/>
  <c r="B113" i="271"/>
  <c r="B114" i="271"/>
  <c r="B115" i="271"/>
  <c r="B116" i="271"/>
  <c r="B117" i="271"/>
  <c r="B118" i="271"/>
  <c r="B119" i="271"/>
  <c r="E37" i="270"/>
  <c r="D37" i="270"/>
  <c r="B37" i="270"/>
  <c r="F123" i="270"/>
  <c r="F121" i="270"/>
  <c r="I70" i="270"/>
  <c r="I71" i="270"/>
  <c r="I72" i="270"/>
  <c r="I73" i="270"/>
  <c r="I74" i="270"/>
  <c r="I75" i="270"/>
  <c r="I76" i="270"/>
  <c r="I77" i="270"/>
  <c r="I78" i="270"/>
  <c r="I79" i="270"/>
  <c r="I80" i="270"/>
  <c r="I81" i="270"/>
  <c r="I82" i="270"/>
  <c r="I83" i="270"/>
  <c r="I84" i="270"/>
  <c r="I85" i="270"/>
  <c r="I86" i="270"/>
  <c r="I87" i="270"/>
  <c r="I88" i="270"/>
  <c r="I89" i="270"/>
  <c r="I90" i="270"/>
  <c r="I91" i="270"/>
  <c r="I92" i="270"/>
  <c r="I93" i="270"/>
  <c r="I94" i="270"/>
  <c r="I95" i="270"/>
  <c r="I96" i="270"/>
  <c r="I97" i="270"/>
  <c r="I98" i="270"/>
  <c r="I99" i="270"/>
  <c r="I100" i="270"/>
  <c r="I101" i="270"/>
  <c r="I102" i="270"/>
  <c r="I103" i="270"/>
  <c r="I104" i="270"/>
  <c r="I105" i="270"/>
  <c r="I106" i="270"/>
  <c r="I107" i="270"/>
  <c r="I108" i="270"/>
  <c r="I109" i="270"/>
  <c r="I110" i="270"/>
  <c r="I111" i="270"/>
  <c r="I112" i="270"/>
  <c r="I113" i="270"/>
  <c r="I114" i="270"/>
  <c r="I115" i="270"/>
  <c r="I116" i="270"/>
  <c r="I117" i="270"/>
  <c r="I118" i="270"/>
  <c r="I119" i="270"/>
  <c r="H70" i="270"/>
  <c r="H71" i="270"/>
  <c r="H72" i="270"/>
  <c r="H73" i="270"/>
  <c r="H74" i="270"/>
  <c r="H75" i="270"/>
  <c r="H76" i="270"/>
  <c r="H77" i="270"/>
  <c r="H78" i="270"/>
  <c r="H79" i="270"/>
  <c r="H80" i="270"/>
  <c r="H81" i="270"/>
  <c r="H82" i="270"/>
  <c r="H83" i="270"/>
  <c r="H84" i="270"/>
  <c r="H85" i="270"/>
  <c r="H86" i="270"/>
  <c r="H87" i="270"/>
  <c r="H88" i="270"/>
  <c r="H89" i="270"/>
  <c r="H90" i="270"/>
  <c r="H91" i="270"/>
  <c r="H92" i="270"/>
  <c r="H93" i="270"/>
  <c r="H94" i="270"/>
  <c r="H95" i="270"/>
  <c r="H96" i="270"/>
  <c r="H97" i="270"/>
  <c r="H98" i="270"/>
  <c r="H99" i="270"/>
  <c r="H100" i="270"/>
  <c r="H101" i="270"/>
  <c r="H102" i="270"/>
  <c r="H103" i="270"/>
  <c r="H104" i="270"/>
  <c r="H105" i="270"/>
  <c r="H106" i="270"/>
  <c r="H107" i="270"/>
  <c r="H108" i="270"/>
  <c r="H109" i="270"/>
  <c r="H110" i="270"/>
  <c r="H111" i="270"/>
  <c r="H112" i="270"/>
  <c r="H113" i="270"/>
  <c r="H114" i="270"/>
  <c r="H115" i="270"/>
  <c r="H116" i="270"/>
  <c r="H117" i="270"/>
  <c r="H118" i="270"/>
  <c r="H119" i="270"/>
  <c r="E70" i="270"/>
  <c r="G70" i="270" s="1"/>
  <c r="E71" i="270"/>
  <c r="G71" i="270" s="1"/>
  <c r="E72" i="270"/>
  <c r="G72" i="270" s="1"/>
  <c r="E73" i="270"/>
  <c r="G73" i="270" s="1"/>
  <c r="E74" i="270"/>
  <c r="G74" i="270" s="1"/>
  <c r="E75" i="270"/>
  <c r="G75" i="270" s="1"/>
  <c r="E76" i="270"/>
  <c r="G76" i="270" s="1"/>
  <c r="E77" i="270"/>
  <c r="G77" i="270" s="1"/>
  <c r="E78" i="270"/>
  <c r="G78" i="270" s="1"/>
  <c r="E79" i="270"/>
  <c r="G79" i="270" s="1"/>
  <c r="E80" i="270"/>
  <c r="G80" i="270" s="1"/>
  <c r="E81" i="270"/>
  <c r="G81" i="270" s="1"/>
  <c r="E82" i="270"/>
  <c r="G82" i="270" s="1"/>
  <c r="E83" i="270"/>
  <c r="G83" i="270" s="1"/>
  <c r="E84" i="270"/>
  <c r="G84" i="270" s="1"/>
  <c r="E85" i="270"/>
  <c r="G85" i="270" s="1"/>
  <c r="E86" i="270"/>
  <c r="G86" i="270" s="1"/>
  <c r="E87" i="270"/>
  <c r="G87" i="270" s="1"/>
  <c r="E88" i="270"/>
  <c r="G88" i="270" s="1"/>
  <c r="E89" i="270"/>
  <c r="G89" i="270" s="1"/>
  <c r="E90" i="270"/>
  <c r="G90" i="270" s="1"/>
  <c r="E91" i="270"/>
  <c r="G91" i="270" s="1"/>
  <c r="E92" i="270"/>
  <c r="G92" i="270" s="1"/>
  <c r="E93" i="270"/>
  <c r="G93" i="270" s="1"/>
  <c r="E94" i="270"/>
  <c r="G94" i="270" s="1"/>
  <c r="E95" i="270"/>
  <c r="G95" i="270" s="1"/>
  <c r="E96" i="270"/>
  <c r="G96" i="270" s="1"/>
  <c r="E97" i="270"/>
  <c r="G97" i="270" s="1"/>
  <c r="E98" i="270"/>
  <c r="G98" i="270" s="1"/>
  <c r="E99" i="270"/>
  <c r="G99" i="270" s="1"/>
  <c r="E100" i="270"/>
  <c r="G100" i="270" s="1"/>
  <c r="E101" i="270"/>
  <c r="G101" i="270" s="1"/>
  <c r="E102" i="270"/>
  <c r="G102" i="270" s="1"/>
  <c r="E103" i="270"/>
  <c r="G103" i="270" s="1"/>
  <c r="E104" i="270"/>
  <c r="G104" i="270" s="1"/>
  <c r="E105" i="270"/>
  <c r="G105" i="270" s="1"/>
  <c r="E106" i="270"/>
  <c r="G106" i="270" s="1"/>
  <c r="E107" i="270"/>
  <c r="G107" i="270" s="1"/>
  <c r="E108" i="270"/>
  <c r="G108" i="270" s="1"/>
  <c r="E109" i="270"/>
  <c r="G109" i="270" s="1"/>
  <c r="E110" i="270"/>
  <c r="G110" i="270" s="1"/>
  <c r="E111" i="270"/>
  <c r="G111" i="270" s="1"/>
  <c r="E112" i="270"/>
  <c r="G112" i="270" s="1"/>
  <c r="E113" i="270"/>
  <c r="G113" i="270" s="1"/>
  <c r="E114" i="270"/>
  <c r="G114" i="270" s="1"/>
  <c r="E115" i="270"/>
  <c r="G115" i="270" s="1"/>
  <c r="E116" i="270"/>
  <c r="G116" i="270" s="1"/>
  <c r="E117" i="270"/>
  <c r="G117" i="270" s="1"/>
  <c r="E118" i="270"/>
  <c r="G118" i="270" s="1"/>
  <c r="E119" i="270"/>
  <c r="G69" i="270" s="1"/>
  <c r="D70" i="270"/>
  <c r="F70" i="270" s="1"/>
  <c r="D71" i="270"/>
  <c r="F71" i="270" s="1"/>
  <c r="D72" i="270"/>
  <c r="F72" i="270" s="1"/>
  <c r="D73" i="270"/>
  <c r="F73" i="270" s="1"/>
  <c r="D74" i="270"/>
  <c r="F74" i="270" s="1"/>
  <c r="D75" i="270"/>
  <c r="F75" i="270" s="1"/>
  <c r="D76" i="270"/>
  <c r="F76" i="270" s="1"/>
  <c r="D77" i="270"/>
  <c r="F77" i="270" s="1"/>
  <c r="D78" i="270"/>
  <c r="F78" i="270" s="1"/>
  <c r="D79" i="270"/>
  <c r="F79" i="270" s="1"/>
  <c r="D80" i="270"/>
  <c r="F80" i="270" s="1"/>
  <c r="D81" i="270"/>
  <c r="F81" i="270" s="1"/>
  <c r="D82" i="270"/>
  <c r="F82" i="270" s="1"/>
  <c r="D83" i="270"/>
  <c r="F83" i="270" s="1"/>
  <c r="D84" i="270"/>
  <c r="F84" i="270" s="1"/>
  <c r="D85" i="270"/>
  <c r="F85" i="270" s="1"/>
  <c r="D86" i="270"/>
  <c r="F86" i="270" s="1"/>
  <c r="D87" i="270"/>
  <c r="F87" i="270" s="1"/>
  <c r="D88" i="270"/>
  <c r="F88" i="270" s="1"/>
  <c r="D89" i="270"/>
  <c r="F89" i="270" s="1"/>
  <c r="D90" i="270"/>
  <c r="F90" i="270" s="1"/>
  <c r="D91" i="270"/>
  <c r="F91" i="270" s="1"/>
  <c r="D92" i="270"/>
  <c r="F92" i="270" s="1"/>
  <c r="D93" i="270"/>
  <c r="F93" i="270" s="1"/>
  <c r="D94" i="270"/>
  <c r="F94" i="270" s="1"/>
  <c r="D95" i="270"/>
  <c r="F95" i="270" s="1"/>
  <c r="D96" i="270"/>
  <c r="F96" i="270" s="1"/>
  <c r="D97" i="270"/>
  <c r="F97" i="270" s="1"/>
  <c r="D98" i="270"/>
  <c r="F98" i="270" s="1"/>
  <c r="D99" i="270"/>
  <c r="F99" i="270" s="1"/>
  <c r="D100" i="270"/>
  <c r="F100" i="270" s="1"/>
  <c r="D101" i="270"/>
  <c r="F101" i="270" s="1"/>
  <c r="D102" i="270"/>
  <c r="F102" i="270" s="1"/>
  <c r="D103" i="270"/>
  <c r="F103" i="270" s="1"/>
  <c r="D104" i="270"/>
  <c r="F104" i="270" s="1"/>
  <c r="D105" i="270"/>
  <c r="F105" i="270" s="1"/>
  <c r="D106" i="270"/>
  <c r="F106" i="270" s="1"/>
  <c r="D107" i="270"/>
  <c r="F107" i="270" s="1"/>
  <c r="D108" i="270"/>
  <c r="F108" i="270" s="1"/>
  <c r="D109" i="270"/>
  <c r="F109" i="270" s="1"/>
  <c r="D110" i="270"/>
  <c r="F110" i="270" s="1"/>
  <c r="D111" i="270"/>
  <c r="F111" i="270" s="1"/>
  <c r="D112" i="270"/>
  <c r="F112" i="270" s="1"/>
  <c r="D113" i="270"/>
  <c r="F113" i="270" s="1"/>
  <c r="D114" i="270"/>
  <c r="F114" i="270" s="1"/>
  <c r="D115" i="270"/>
  <c r="F115" i="270" s="1"/>
  <c r="D116" i="270"/>
  <c r="F116" i="270" s="1"/>
  <c r="D117" i="270"/>
  <c r="F117" i="270" s="1"/>
  <c r="D118" i="270"/>
  <c r="F118" i="270" s="1"/>
  <c r="D119" i="270"/>
  <c r="F69" i="270" s="1"/>
  <c r="C119" i="270"/>
  <c r="C70" i="270"/>
  <c r="C71" i="270"/>
  <c r="C72" i="270"/>
  <c r="C73" i="270"/>
  <c r="C74" i="270"/>
  <c r="C75" i="270"/>
  <c r="C76" i="270"/>
  <c r="C77" i="270"/>
  <c r="C78" i="270"/>
  <c r="C79" i="270"/>
  <c r="C80" i="270"/>
  <c r="C81" i="270"/>
  <c r="C82" i="270"/>
  <c r="C83" i="270"/>
  <c r="C84" i="270"/>
  <c r="C85" i="270"/>
  <c r="C86" i="270"/>
  <c r="C87" i="270"/>
  <c r="C88" i="270"/>
  <c r="C89" i="270"/>
  <c r="C90" i="270"/>
  <c r="C91" i="270"/>
  <c r="C92" i="270"/>
  <c r="C93" i="270"/>
  <c r="C94" i="270"/>
  <c r="C95" i="270"/>
  <c r="C96" i="270"/>
  <c r="C97" i="270"/>
  <c r="C98" i="270"/>
  <c r="C99" i="270"/>
  <c r="C100" i="270"/>
  <c r="C101" i="270"/>
  <c r="C102" i="270"/>
  <c r="C103" i="270"/>
  <c r="C104" i="270"/>
  <c r="C105" i="270"/>
  <c r="C106" i="270"/>
  <c r="C107" i="270"/>
  <c r="C108" i="270"/>
  <c r="C109" i="270"/>
  <c r="C110" i="270"/>
  <c r="C111" i="270"/>
  <c r="C112" i="270"/>
  <c r="C113" i="270"/>
  <c r="C114" i="270"/>
  <c r="C115" i="270"/>
  <c r="C116" i="270"/>
  <c r="C117" i="270"/>
  <c r="C118" i="270"/>
  <c r="B70" i="270"/>
  <c r="B71" i="270"/>
  <c r="B72" i="270"/>
  <c r="B73" i="270"/>
  <c r="B74" i="270"/>
  <c r="B75" i="270"/>
  <c r="B76" i="270"/>
  <c r="B77" i="270"/>
  <c r="B78" i="270"/>
  <c r="B79" i="270"/>
  <c r="B80" i="270"/>
  <c r="B81" i="270"/>
  <c r="B82" i="270"/>
  <c r="B83" i="270"/>
  <c r="B84" i="270"/>
  <c r="B85" i="270"/>
  <c r="B86" i="270"/>
  <c r="B87" i="270"/>
  <c r="B88" i="270"/>
  <c r="B89" i="270"/>
  <c r="B90" i="270"/>
  <c r="B91" i="270"/>
  <c r="B92" i="270"/>
  <c r="B93" i="270"/>
  <c r="B94" i="270"/>
  <c r="B95" i="270"/>
  <c r="B96" i="270"/>
  <c r="B97" i="270"/>
  <c r="B98" i="270"/>
  <c r="B99" i="270"/>
  <c r="B100" i="270"/>
  <c r="B101" i="270"/>
  <c r="B102" i="270"/>
  <c r="B103" i="270"/>
  <c r="B104" i="270"/>
  <c r="B105" i="270"/>
  <c r="B106" i="270"/>
  <c r="B107" i="270"/>
  <c r="B108" i="270"/>
  <c r="B109" i="270"/>
  <c r="B110" i="270"/>
  <c r="B111" i="270"/>
  <c r="B112" i="270"/>
  <c r="B113" i="270"/>
  <c r="B114" i="270"/>
  <c r="B115" i="270"/>
  <c r="B116" i="270"/>
  <c r="B117" i="270"/>
  <c r="B118" i="270"/>
  <c r="B119" i="270"/>
  <c r="E37" i="269"/>
  <c r="D37" i="269"/>
  <c r="B37" i="269"/>
  <c r="F123" i="269"/>
  <c r="F121" i="269"/>
  <c r="I70" i="269"/>
  <c r="I71" i="269"/>
  <c r="I72" i="269"/>
  <c r="I73" i="269"/>
  <c r="I74" i="269"/>
  <c r="I75" i="269"/>
  <c r="I76" i="269"/>
  <c r="I77" i="269"/>
  <c r="I78" i="269"/>
  <c r="I79" i="269"/>
  <c r="I80" i="269"/>
  <c r="I81" i="269"/>
  <c r="I82" i="269"/>
  <c r="I83" i="269"/>
  <c r="I84" i="269"/>
  <c r="I85" i="269"/>
  <c r="I86" i="269"/>
  <c r="I87" i="269"/>
  <c r="I88" i="269"/>
  <c r="I89" i="269"/>
  <c r="I90" i="269"/>
  <c r="I91" i="269"/>
  <c r="I92" i="269"/>
  <c r="I93" i="269"/>
  <c r="I94" i="269"/>
  <c r="I95" i="269"/>
  <c r="I96" i="269"/>
  <c r="I97" i="269"/>
  <c r="I98" i="269"/>
  <c r="I99" i="269"/>
  <c r="I100" i="269"/>
  <c r="I101" i="269"/>
  <c r="I102" i="269"/>
  <c r="I103" i="269"/>
  <c r="I104" i="269"/>
  <c r="I105" i="269"/>
  <c r="I106" i="269"/>
  <c r="I107" i="269"/>
  <c r="I108" i="269"/>
  <c r="I109" i="269"/>
  <c r="I110" i="269"/>
  <c r="I111" i="269"/>
  <c r="I112" i="269"/>
  <c r="I113" i="269"/>
  <c r="I114" i="269"/>
  <c r="I115" i="269"/>
  <c r="I116" i="269"/>
  <c r="I117" i="269"/>
  <c r="I118" i="269"/>
  <c r="I119" i="269"/>
  <c r="H70" i="269"/>
  <c r="H71" i="269"/>
  <c r="H72" i="269"/>
  <c r="H73" i="269"/>
  <c r="H74" i="269"/>
  <c r="H75" i="269"/>
  <c r="H76" i="269"/>
  <c r="H77" i="269"/>
  <c r="H78" i="269"/>
  <c r="H79" i="269"/>
  <c r="H80" i="269"/>
  <c r="H81" i="269"/>
  <c r="H82" i="269"/>
  <c r="H83" i="269"/>
  <c r="H84" i="269"/>
  <c r="H85" i="269"/>
  <c r="H86" i="269"/>
  <c r="H87" i="269"/>
  <c r="H88" i="269"/>
  <c r="H89" i="269"/>
  <c r="H90" i="269"/>
  <c r="H91" i="269"/>
  <c r="H92" i="269"/>
  <c r="H93" i="269"/>
  <c r="H94" i="269"/>
  <c r="H95" i="269"/>
  <c r="H96" i="269"/>
  <c r="H97" i="269"/>
  <c r="H98" i="269"/>
  <c r="H99" i="269"/>
  <c r="H100" i="269"/>
  <c r="H101" i="269"/>
  <c r="H102" i="269"/>
  <c r="H103" i="269"/>
  <c r="H104" i="269"/>
  <c r="H105" i="269"/>
  <c r="H106" i="269"/>
  <c r="H107" i="269"/>
  <c r="H108" i="269"/>
  <c r="H109" i="269"/>
  <c r="H110" i="269"/>
  <c r="H111" i="269"/>
  <c r="H112" i="269"/>
  <c r="H113" i="269"/>
  <c r="H114" i="269"/>
  <c r="H115" i="269"/>
  <c r="H116" i="269"/>
  <c r="H117" i="269"/>
  <c r="H118" i="269"/>
  <c r="H119" i="269"/>
  <c r="E70" i="269"/>
  <c r="G70" i="269" s="1"/>
  <c r="E71" i="269"/>
  <c r="G71" i="269" s="1"/>
  <c r="E72" i="269"/>
  <c r="G72" i="269" s="1"/>
  <c r="E73" i="269"/>
  <c r="G73" i="269" s="1"/>
  <c r="E74" i="269"/>
  <c r="G74" i="269" s="1"/>
  <c r="E75" i="269"/>
  <c r="G75" i="269" s="1"/>
  <c r="E76" i="269"/>
  <c r="G76" i="269" s="1"/>
  <c r="E77" i="269"/>
  <c r="G77" i="269" s="1"/>
  <c r="E78" i="269"/>
  <c r="G78" i="269" s="1"/>
  <c r="E79" i="269"/>
  <c r="G79" i="269" s="1"/>
  <c r="E80" i="269"/>
  <c r="G80" i="269" s="1"/>
  <c r="E81" i="269"/>
  <c r="G81" i="269" s="1"/>
  <c r="E82" i="269"/>
  <c r="G82" i="269" s="1"/>
  <c r="E83" i="269"/>
  <c r="G83" i="269" s="1"/>
  <c r="E84" i="269"/>
  <c r="G84" i="269" s="1"/>
  <c r="E85" i="269"/>
  <c r="G85" i="269" s="1"/>
  <c r="E86" i="269"/>
  <c r="G86" i="269" s="1"/>
  <c r="E87" i="269"/>
  <c r="G87" i="269" s="1"/>
  <c r="E88" i="269"/>
  <c r="G88" i="269" s="1"/>
  <c r="E89" i="269"/>
  <c r="G89" i="269" s="1"/>
  <c r="E90" i="269"/>
  <c r="G90" i="269" s="1"/>
  <c r="E91" i="269"/>
  <c r="G91" i="269" s="1"/>
  <c r="E92" i="269"/>
  <c r="G92" i="269" s="1"/>
  <c r="E93" i="269"/>
  <c r="G93" i="269" s="1"/>
  <c r="E94" i="269"/>
  <c r="G94" i="269" s="1"/>
  <c r="E95" i="269"/>
  <c r="G95" i="269" s="1"/>
  <c r="E96" i="269"/>
  <c r="G96" i="269" s="1"/>
  <c r="E97" i="269"/>
  <c r="G97" i="269" s="1"/>
  <c r="E98" i="269"/>
  <c r="G98" i="269" s="1"/>
  <c r="E99" i="269"/>
  <c r="G99" i="269" s="1"/>
  <c r="E100" i="269"/>
  <c r="G100" i="269" s="1"/>
  <c r="E101" i="269"/>
  <c r="G101" i="269" s="1"/>
  <c r="E102" i="269"/>
  <c r="G102" i="269" s="1"/>
  <c r="E103" i="269"/>
  <c r="G103" i="269" s="1"/>
  <c r="E104" i="269"/>
  <c r="G104" i="269" s="1"/>
  <c r="E105" i="269"/>
  <c r="G105" i="269" s="1"/>
  <c r="E106" i="269"/>
  <c r="G106" i="269" s="1"/>
  <c r="E107" i="269"/>
  <c r="G107" i="269" s="1"/>
  <c r="E108" i="269"/>
  <c r="G108" i="269" s="1"/>
  <c r="E109" i="269"/>
  <c r="G109" i="269" s="1"/>
  <c r="E110" i="269"/>
  <c r="G110" i="269" s="1"/>
  <c r="E111" i="269"/>
  <c r="G111" i="269" s="1"/>
  <c r="E112" i="269"/>
  <c r="G112" i="269" s="1"/>
  <c r="E113" i="269"/>
  <c r="G113" i="269" s="1"/>
  <c r="E114" i="269"/>
  <c r="G114" i="269" s="1"/>
  <c r="E115" i="269"/>
  <c r="G115" i="269" s="1"/>
  <c r="E116" i="269"/>
  <c r="G116" i="269" s="1"/>
  <c r="E117" i="269"/>
  <c r="G117" i="269" s="1"/>
  <c r="E118" i="269"/>
  <c r="G118" i="269" s="1"/>
  <c r="E119" i="269"/>
  <c r="G119" i="269" s="1"/>
  <c r="D70" i="269"/>
  <c r="F70" i="269" s="1"/>
  <c r="D71" i="269"/>
  <c r="F71" i="269" s="1"/>
  <c r="D72" i="269"/>
  <c r="F72" i="269" s="1"/>
  <c r="D73" i="269"/>
  <c r="F73" i="269" s="1"/>
  <c r="D74" i="269"/>
  <c r="F74" i="269" s="1"/>
  <c r="D75" i="269"/>
  <c r="F75" i="269" s="1"/>
  <c r="D76" i="269"/>
  <c r="F76" i="269" s="1"/>
  <c r="D77" i="269"/>
  <c r="F77" i="269" s="1"/>
  <c r="D78" i="269"/>
  <c r="F78" i="269" s="1"/>
  <c r="D79" i="269"/>
  <c r="F79" i="269" s="1"/>
  <c r="D80" i="269"/>
  <c r="F80" i="269" s="1"/>
  <c r="D81" i="269"/>
  <c r="F81" i="269" s="1"/>
  <c r="D82" i="269"/>
  <c r="F82" i="269" s="1"/>
  <c r="D83" i="269"/>
  <c r="F83" i="269" s="1"/>
  <c r="D84" i="269"/>
  <c r="F84" i="269" s="1"/>
  <c r="D85" i="269"/>
  <c r="F85" i="269" s="1"/>
  <c r="D86" i="269"/>
  <c r="F86" i="269" s="1"/>
  <c r="D87" i="269"/>
  <c r="F87" i="269" s="1"/>
  <c r="D88" i="269"/>
  <c r="F88" i="269" s="1"/>
  <c r="D89" i="269"/>
  <c r="F89" i="269" s="1"/>
  <c r="D90" i="269"/>
  <c r="F90" i="269" s="1"/>
  <c r="D91" i="269"/>
  <c r="F91" i="269" s="1"/>
  <c r="D92" i="269"/>
  <c r="F92" i="269" s="1"/>
  <c r="D93" i="269"/>
  <c r="F93" i="269" s="1"/>
  <c r="D94" i="269"/>
  <c r="F94" i="269" s="1"/>
  <c r="D95" i="269"/>
  <c r="F95" i="269" s="1"/>
  <c r="D96" i="269"/>
  <c r="F96" i="269" s="1"/>
  <c r="D97" i="269"/>
  <c r="F97" i="269" s="1"/>
  <c r="D98" i="269"/>
  <c r="F98" i="269" s="1"/>
  <c r="D99" i="269"/>
  <c r="F99" i="269" s="1"/>
  <c r="D100" i="269"/>
  <c r="F100" i="269" s="1"/>
  <c r="D101" i="269"/>
  <c r="F101" i="269" s="1"/>
  <c r="D102" i="269"/>
  <c r="F102" i="269" s="1"/>
  <c r="D103" i="269"/>
  <c r="F103" i="269" s="1"/>
  <c r="D104" i="269"/>
  <c r="F104" i="269" s="1"/>
  <c r="D105" i="269"/>
  <c r="F105" i="269" s="1"/>
  <c r="D106" i="269"/>
  <c r="F106" i="269" s="1"/>
  <c r="D107" i="269"/>
  <c r="F107" i="269" s="1"/>
  <c r="D108" i="269"/>
  <c r="F108" i="269" s="1"/>
  <c r="D109" i="269"/>
  <c r="F109" i="269" s="1"/>
  <c r="D110" i="269"/>
  <c r="F110" i="269" s="1"/>
  <c r="D111" i="269"/>
  <c r="F111" i="269" s="1"/>
  <c r="D112" i="269"/>
  <c r="F112" i="269" s="1"/>
  <c r="D113" i="269"/>
  <c r="F113" i="269" s="1"/>
  <c r="D114" i="269"/>
  <c r="F114" i="269" s="1"/>
  <c r="D115" i="269"/>
  <c r="F115" i="269" s="1"/>
  <c r="D116" i="269"/>
  <c r="F116" i="269" s="1"/>
  <c r="D117" i="269"/>
  <c r="F117" i="269" s="1"/>
  <c r="D118" i="269"/>
  <c r="F118" i="269" s="1"/>
  <c r="D119" i="269"/>
  <c r="F69" i="269" s="1"/>
  <c r="C70" i="269"/>
  <c r="C71" i="269"/>
  <c r="C72" i="269"/>
  <c r="C73" i="269"/>
  <c r="C74" i="269"/>
  <c r="C75" i="269"/>
  <c r="C76" i="269"/>
  <c r="C77" i="269"/>
  <c r="C78" i="269"/>
  <c r="C79" i="269"/>
  <c r="C80" i="269"/>
  <c r="C81" i="269"/>
  <c r="C82" i="269"/>
  <c r="C83" i="269"/>
  <c r="C84" i="269"/>
  <c r="C85" i="269"/>
  <c r="C86" i="269"/>
  <c r="C87" i="269"/>
  <c r="C88" i="269"/>
  <c r="C89" i="269"/>
  <c r="C90" i="269"/>
  <c r="C91" i="269"/>
  <c r="C92" i="269"/>
  <c r="C93" i="269"/>
  <c r="C94" i="269"/>
  <c r="C95" i="269"/>
  <c r="C96" i="269"/>
  <c r="C97" i="269"/>
  <c r="C98" i="269"/>
  <c r="C99" i="269"/>
  <c r="C100" i="269"/>
  <c r="C101" i="269"/>
  <c r="C102" i="269"/>
  <c r="C103" i="269"/>
  <c r="C104" i="269"/>
  <c r="C105" i="269"/>
  <c r="C106" i="269"/>
  <c r="C107" i="269"/>
  <c r="C108" i="269"/>
  <c r="C109" i="269"/>
  <c r="C110" i="269"/>
  <c r="C111" i="269"/>
  <c r="C112" i="269"/>
  <c r="C113" i="269"/>
  <c r="C114" i="269"/>
  <c r="C115" i="269"/>
  <c r="C116" i="269"/>
  <c r="C117" i="269"/>
  <c r="C118" i="269"/>
  <c r="C119" i="269"/>
  <c r="B70" i="269"/>
  <c r="B71" i="269"/>
  <c r="B72" i="269"/>
  <c r="B73" i="269"/>
  <c r="B74" i="269"/>
  <c r="B75" i="269"/>
  <c r="B76" i="269"/>
  <c r="B77" i="269"/>
  <c r="B78" i="269"/>
  <c r="B79" i="269"/>
  <c r="B80" i="269"/>
  <c r="B81" i="269"/>
  <c r="B82" i="269"/>
  <c r="B83" i="269"/>
  <c r="B84" i="269"/>
  <c r="B85" i="269"/>
  <c r="B86" i="269"/>
  <c r="B87" i="269"/>
  <c r="B88" i="269"/>
  <c r="B89" i="269"/>
  <c r="B90" i="269"/>
  <c r="B91" i="269"/>
  <c r="B92" i="269"/>
  <c r="B93" i="269"/>
  <c r="B94" i="269"/>
  <c r="B95" i="269"/>
  <c r="B96" i="269"/>
  <c r="B97" i="269"/>
  <c r="B98" i="269"/>
  <c r="B99" i="269"/>
  <c r="B100" i="269"/>
  <c r="B101" i="269"/>
  <c r="B102" i="269"/>
  <c r="B103" i="269"/>
  <c r="B104" i="269"/>
  <c r="B105" i="269"/>
  <c r="B106" i="269"/>
  <c r="B107" i="269"/>
  <c r="B108" i="269"/>
  <c r="B109" i="269"/>
  <c r="B110" i="269"/>
  <c r="B111" i="269"/>
  <c r="B112" i="269"/>
  <c r="B113" i="269"/>
  <c r="B114" i="269"/>
  <c r="B115" i="269"/>
  <c r="B116" i="269"/>
  <c r="B117" i="269"/>
  <c r="B118" i="269"/>
  <c r="B119" i="269"/>
  <c r="E37" i="268"/>
  <c r="D37" i="268"/>
  <c r="B37" i="268"/>
  <c r="F123" i="268"/>
  <c r="F121" i="268"/>
  <c r="I70" i="268"/>
  <c r="I71" i="268"/>
  <c r="I72" i="268"/>
  <c r="I73" i="268"/>
  <c r="I74" i="268"/>
  <c r="I75" i="268"/>
  <c r="I76" i="268"/>
  <c r="I77" i="268"/>
  <c r="I78" i="268"/>
  <c r="I79" i="268"/>
  <c r="I80" i="268"/>
  <c r="I81" i="268"/>
  <c r="I82" i="268"/>
  <c r="I83" i="268"/>
  <c r="I84" i="268"/>
  <c r="I85" i="268"/>
  <c r="I86" i="268"/>
  <c r="I87" i="268"/>
  <c r="I88" i="268"/>
  <c r="I89" i="268"/>
  <c r="I90" i="268"/>
  <c r="I91" i="268"/>
  <c r="I92" i="268"/>
  <c r="I93" i="268"/>
  <c r="I94" i="268"/>
  <c r="I95" i="268"/>
  <c r="I96" i="268"/>
  <c r="I97" i="268"/>
  <c r="I98" i="268"/>
  <c r="I99" i="268"/>
  <c r="I100" i="268"/>
  <c r="I101" i="268"/>
  <c r="I102" i="268"/>
  <c r="I103" i="268"/>
  <c r="I104" i="268"/>
  <c r="I105" i="268"/>
  <c r="I106" i="268"/>
  <c r="I107" i="268"/>
  <c r="I108" i="268"/>
  <c r="I109" i="268"/>
  <c r="I110" i="268"/>
  <c r="I111" i="268"/>
  <c r="I112" i="268"/>
  <c r="I113" i="268"/>
  <c r="I114" i="268"/>
  <c r="I115" i="268"/>
  <c r="I116" i="268"/>
  <c r="I117" i="268"/>
  <c r="I118" i="268"/>
  <c r="I119" i="268"/>
  <c r="H70" i="268"/>
  <c r="H71" i="268"/>
  <c r="H72" i="268"/>
  <c r="H73" i="268"/>
  <c r="H74" i="268"/>
  <c r="H75" i="268"/>
  <c r="H76" i="268"/>
  <c r="H77" i="268"/>
  <c r="H78" i="268"/>
  <c r="H79" i="268"/>
  <c r="H80" i="268"/>
  <c r="H81" i="268"/>
  <c r="H82" i="268"/>
  <c r="H83" i="268"/>
  <c r="H84" i="268"/>
  <c r="H85" i="268"/>
  <c r="H86" i="268"/>
  <c r="H87" i="268"/>
  <c r="H88" i="268"/>
  <c r="H89" i="268"/>
  <c r="H90" i="268"/>
  <c r="H91" i="268"/>
  <c r="H92" i="268"/>
  <c r="H93" i="268"/>
  <c r="H94" i="268"/>
  <c r="H95" i="268"/>
  <c r="H96" i="268"/>
  <c r="H97" i="268"/>
  <c r="H98" i="268"/>
  <c r="H99" i="268"/>
  <c r="H100" i="268"/>
  <c r="H101" i="268"/>
  <c r="H102" i="268"/>
  <c r="H103" i="268"/>
  <c r="H104" i="268"/>
  <c r="H105" i="268"/>
  <c r="H106" i="268"/>
  <c r="H107" i="268"/>
  <c r="H108" i="268"/>
  <c r="H109" i="268"/>
  <c r="H110" i="268"/>
  <c r="H111" i="268"/>
  <c r="H112" i="268"/>
  <c r="H113" i="268"/>
  <c r="H114" i="268"/>
  <c r="H115" i="268"/>
  <c r="H116" i="268"/>
  <c r="H117" i="268"/>
  <c r="H118" i="268"/>
  <c r="H119" i="268"/>
  <c r="E70" i="268"/>
  <c r="G70" i="268" s="1"/>
  <c r="E71" i="268"/>
  <c r="G71" i="268" s="1"/>
  <c r="E72" i="268"/>
  <c r="G72" i="268" s="1"/>
  <c r="E73" i="268"/>
  <c r="G73" i="268" s="1"/>
  <c r="E74" i="268"/>
  <c r="G74" i="268" s="1"/>
  <c r="E75" i="268"/>
  <c r="G75" i="268" s="1"/>
  <c r="E76" i="268"/>
  <c r="G76" i="268" s="1"/>
  <c r="E77" i="268"/>
  <c r="G77" i="268" s="1"/>
  <c r="E78" i="268"/>
  <c r="G78" i="268" s="1"/>
  <c r="E79" i="268"/>
  <c r="G79" i="268" s="1"/>
  <c r="E80" i="268"/>
  <c r="G80" i="268" s="1"/>
  <c r="E81" i="268"/>
  <c r="G81" i="268" s="1"/>
  <c r="E82" i="268"/>
  <c r="G82" i="268" s="1"/>
  <c r="E83" i="268"/>
  <c r="G83" i="268" s="1"/>
  <c r="E84" i="268"/>
  <c r="G84" i="268" s="1"/>
  <c r="E85" i="268"/>
  <c r="G85" i="268" s="1"/>
  <c r="E86" i="268"/>
  <c r="G86" i="268" s="1"/>
  <c r="E87" i="268"/>
  <c r="G87" i="268" s="1"/>
  <c r="E88" i="268"/>
  <c r="G88" i="268" s="1"/>
  <c r="E89" i="268"/>
  <c r="G89" i="268" s="1"/>
  <c r="E90" i="268"/>
  <c r="G90" i="268" s="1"/>
  <c r="E91" i="268"/>
  <c r="G91" i="268" s="1"/>
  <c r="E92" i="268"/>
  <c r="G92" i="268" s="1"/>
  <c r="E93" i="268"/>
  <c r="G93" i="268" s="1"/>
  <c r="E94" i="268"/>
  <c r="G94" i="268" s="1"/>
  <c r="E95" i="268"/>
  <c r="G95" i="268" s="1"/>
  <c r="E96" i="268"/>
  <c r="G96" i="268" s="1"/>
  <c r="E97" i="268"/>
  <c r="G97" i="268" s="1"/>
  <c r="E98" i="268"/>
  <c r="G98" i="268" s="1"/>
  <c r="E99" i="268"/>
  <c r="G99" i="268" s="1"/>
  <c r="E100" i="268"/>
  <c r="G100" i="268" s="1"/>
  <c r="E101" i="268"/>
  <c r="G101" i="268" s="1"/>
  <c r="E102" i="268"/>
  <c r="G102" i="268" s="1"/>
  <c r="E103" i="268"/>
  <c r="G103" i="268" s="1"/>
  <c r="E104" i="268"/>
  <c r="G104" i="268" s="1"/>
  <c r="E105" i="268"/>
  <c r="G105" i="268" s="1"/>
  <c r="E106" i="268"/>
  <c r="G106" i="268" s="1"/>
  <c r="E107" i="268"/>
  <c r="G107" i="268" s="1"/>
  <c r="E108" i="268"/>
  <c r="G108" i="268" s="1"/>
  <c r="E109" i="268"/>
  <c r="G109" i="268" s="1"/>
  <c r="E110" i="268"/>
  <c r="G110" i="268" s="1"/>
  <c r="E111" i="268"/>
  <c r="G111" i="268" s="1"/>
  <c r="E112" i="268"/>
  <c r="G112" i="268" s="1"/>
  <c r="E113" i="268"/>
  <c r="G113" i="268" s="1"/>
  <c r="E114" i="268"/>
  <c r="G114" i="268" s="1"/>
  <c r="E115" i="268"/>
  <c r="G115" i="268" s="1"/>
  <c r="E116" i="268"/>
  <c r="G116" i="268" s="1"/>
  <c r="E117" i="268"/>
  <c r="G117" i="268" s="1"/>
  <c r="E118" i="268"/>
  <c r="G118" i="268" s="1"/>
  <c r="E119" i="268"/>
  <c r="G69" i="268" s="1"/>
  <c r="D70" i="268"/>
  <c r="F70" i="268" s="1"/>
  <c r="D71" i="268"/>
  <c r="F71" i="268" s="1"/>
  <c r="D72" i="268"/>
  <c r="F72" i="268" s="1"/>
  <c r="D73" i="268"/>
  <c r="F73" i="268" s="1"/>
  <c r="D74" i="268"/>
  <c r="F74" i="268" s="1"/>
  <c r="D75" i="268"/>
  <c r="F75" i="268" s="1"/>
  <c r="D76" i="268"/>
  <c r="F76" i="268" s="1"/>
  <c r="D77" i="268"/>
  <c r="F77" i="268" s="1"/>
  <c r="D78" i="268"/>
  <c r="F78" i="268" s="1"/>
  <c r="D79" i="268"/>
  <c r="F79" i="268" s="1"/>
  <c r="D80" i="268"/>
  <c r="F80" i="268" s="1"/>
  <c r="D81" i="268"/>
  <c r="F81" i="268" s="1"/>
  <c r="D82" i="268"/>
  <c r="F82" i="268" s="1"/>
  <c r="D83" i="268"/>
  <c r="F83" i="268" s="1"/>
  <c r="D84" i="268"/>
  <c r="F84" i="268" s="1"/>
  <c r="D85" i="268"/>
  <c r="F85" i="268" s="1"/>
  <c r="D86" i="268"/>
  <c r="F86" i="268" s="1"/>
  <c r="D87" i="268"/>
  <c r="F87" i="268" s="1"/>
  <c r="D88" i="268"/>
  <c r="F88" i="268" s="1"/>
  <c r="D89" i="268"/>
  <c r="F89" i="268" s="1"/>
  <c r="D90" i="268"/>
  <c r="F90" i="268" s="1"/>
  <c r="D91" i="268"/>
  <c r="F91" i="268" s="1"/>
  <c r="D92" i="268"/>
  <c r="F92" i="268" s="1"/>
  <c r="D93" i="268"/>
  <c r="F93" i="268" s="1"/>
  <c r="D94" i="268"/>
  <c r="F94" i="268" s="1"/>
  <c r="D95" i="268"/>
  <c r="F95" i="268" s="1"/>
  <c r="D96" i="268"/>
  <c r="F96" i="268" s="1"/>
  <c r="D97" i="268"/>
  <c r="F97" i="268" s="1"/>
  <c r="D98" i="268"/>
  <c r="F98" i="268" s="1"/>
  <c r="D99" i="268"/>
  <c r="F99" i="268" s="1"/>
  <c r="D100" i="268"/>
  <c r="F100" i="268" s="1"/>
  <c r="D101" i="268"/>
  <c r="F101" i="268" s="1"/>
  <c r="D102" i="268"/>
  <c r="F102" i="268" s="1"/>
  <c r="D103" i="268"/>
  <c r="F103" i="268" s="1"/>
  <c r="D104" i="268"/>
  <c r="F104" i="268" s="1"/>
  <c r="D105" i="268"/>
  <c r="F105" i="268" s="1"/>
  <c r="D106" i="268"/>
  <c r="F106" i="268" s="1"/>
  <c r="D107" i="268"/>
  <c r="F107" i="268" s="1"/>
  <c r="D108" i="268"/>
  <c r="F108" i="268" s="1"/>
  <c r="D109" i="268"/>
  <c r="F109" i="268" s="1"/>
  <c r="D110" i="268"/>
  <c r="F110" i="268" s="1"/>
  <c r="D111" i="268"/>
  <c r="F111" i="268" s="1"/>
  <c r="D112" i="268"/>
  <c r="F112" i="268" s="1"/>
  <c r="D113" i="268"/>
  <c r="F113" i="268" s="1"/>
  <c r="D114" i="268"/>
  <c r="F114" i="268" s="1"/>
  <c r="D115" i="268"/>
  <c r="F115" i="268" s="1"/>
  <c r="D116" i="268"/>
  <c r="F116" i="268" s="1"/>
  <c r="D117" i="268"/>
  <c r="F117" i="268" s="1"/>
  <c r="D118" i="268"/>
  <c r="F118" i="268" s="1"/>
  <c r="D119" i="268"/>
  <c r="F69" i="268" s="1"/>
  <c r="C70" i="268"/>
  <c r="C71" i="268"/>
  <c r="C72" i="268"/>
  <c r="C73" i="268"/>
  <c r="C74" i="268"/>
  <c r="C75" i="268"/>
  <c r="C76" i="268"/>
  <c r="C77" i="268"/>
  <c r="C78" i="268"/>
  <c r="C79" i="268"/>
  <c r="C80" i="268"/>
  <c r="C81" i="268"/>
  <c r="C82" i="268"/>
  <c r="C83" i="268"/>
  <c r="C84" i="268"/>
  <c r="C85" i="268"/>
  <c r="C86" i="268"/>
  <c r="C87" i="268"/>
  <c r="C88" i="268"/>
  <c r="C89" i="268"/>
  <c r="C90" i="268"/>
  <c r="C91" i="268"/>
  <c r="C92" i="268"/>
  <c r="C93" i="268"/>
  <c r="C94" i="268"/>
  <c r="C95" i="268"/>
  <c r="C96" i="268"/>
  <c r="C97" i="268"/>
  <c r="C98" i="268"/>
  <c r="C99" i="268"/>
  <c r="C100" i="268"/>
  <c r="C101" i="268"/>
  <c r="C102" i="268"/>
  <c r="C103" i="268"/>
  <c r="C104" i="268"/>
  <c r="C105" i="268"/>
  <c r="C106" i="268"/>
  <c r="C107" i="268"/>
  <c r="C108" i="268"/>
  <c r="C109" i="268"/>
  <c r="C110" i="268"/>
  <c r="C111" i="268"/>
  <c r="C112" i="268"/>
  <c r="C113" i="268"/>
  <c r="C114" i="268"/>
  <c r="C115" i="268"/>
  <c r="C116" i="268"/>
  <c r="C117" i="268"/>
  <c r="C118" i="268"/>
  <c r="C119" i="268"/>
  <c r="B70" i="268"/>
  <c r="B71" i="268"/>
  <c r="B72" i="268"/>
  <c r="B73" i="268"/>
  <c r="B74" i="268"/>
  <c r="B75" i="268"/>
  <c r="B76" i="268"/>
  <c r="B77" i="268"/>
  <c r="B78" i="268"/>
  <c r="B79" i="268"/>
  <c r="B80" i="268"/>
  <c r="B81" i="268"/>
  <c r="B82" i="268"/>
  <c r="B83" i="268"/>
  <c r="B84" i="268"/>
  <c r="B85" i="268"/>
  <c r="B86" i="268"/>
  <c r="B87" i="268"/>
  <c r="B88" i="268"/>
  <c r="B89" i="268"/>
  <c r="B90" i="268"/>
  <c r="B91" i="268"/>
  <c r="B92" i="268"/>
  <c r="B93" i="268"/>
  <c r="B94" i="268"/>
  <c r="B95" i="268"/>
  <c r="B96" i="268"/>
  <c r="B97" i="268"/>
  <c r="B98" i="268"/>
  <c r="B99" i="268"/>
  <c r="B100" i="268"/>
  <c r="B101" i="268"/>
  <c r="B102" i="268"/>
  <c r="B103" i="268"/>
  <c r="B104" i="268"/>
  <c r="B105" i="268"/>
  <c r="B106" i="268"/>
  <c r="B107" i="268"/>
  <c r="B108" i="268"/>
  <c r="B109" i="268"/>
  <c r="B110" i="268"/>
  <c r="B111" i="268"/>
  <c r="B112" i="268"/>
  <c r="B113" i="268"/>
  <c r="B114" i="268"/>
  <c r="B115" i="268"/>
  <c r="B116" i="268"/>
  <c r="B117" i="268"/>
  <c r="B118" i="268"/>
  <c r="B119" i="268"/>
  <c r="E37" i="267"/>
  <c r="D37" i="267"/>
  <c r="B37" i="267"/>
  <c r="F123" i="267"/>
  <c r="F121" i="267"/>
  <c r="I70" i="267"/>
  <c r="I71" i="267"/>
  <c r="I72" i="267"/>
  <c r="I73" i="267"/>
  <c r="I74" i="267"/>
  <c r="I75" i="267"/>
  <c r="I76" i="267"/>
  <c r="I77" i="267"/>
  <c r="I78" i="267"/>
  <c r="I79" i="267"/>
  <c r="I80" i="267"/>
  <c r="I81" i="267"/>
  <c r="I82" i="267"/>
  <c r="I83" i="267"/>
  <c r="I84" i="267"/>
  <c r="I85" i="267"/>
  <c r="I86" i="267"/>
  <c r="I87" i="267"/>
  <c r="I88" i="267"/>
  <c r="I89" i="267"/>
  <c r="I90" i="267"/>
  <c r="I91" i="267"/>
  <c r="I92" i="267"/>
  <c r="I93" i="267"/>
  <c r="I94" i="267"/>
  <c r="I95" i="267"/>
  <c r="I96" i="267"/>
  <c r="I97" i="267"/>
  <c r="I98" i="267"/>
  <c r="I99" i="267"/>
  <c r="I100" i="267"/>
  <c r="I101" i="267"/>
  <c r="I102" i="267"/>
  <c r="I103" i="267"/>
  <c r="I104" i="267"/>
  <c r="I105" i="267"/>
  <c r="I106" i="267"/>
  <c r="I107" i="267"/>
  <c r="I108" i="267"/>
  <c r="I109" i="267"/>
  <c r="I110" i="267"/>
  <c r="I111" i="267"/>
  <c r="I112" i="267"/>
  <c r="I113" i="267"/>
  <c r="I114" i="267"/>
  <c r="I115" i="267"/>
  <c r="I116" i="267"/>
  <c r="I117" i="267"/>
  <c r="I118" i="267"/>
  <c r="I119" i="267"/>
  <c r="H70" i="267"/>
  <c r="H71" i="267"/>
  <c r="H72" i="267"/>
  <c r="H73" i="267"/>
  <c r="H74" i="267"/>
  <c r="H75" i="267"/>
  <c r="H76" i="267"/>
  <c r="H77" i="267"/>
  <c r="H78" i="267"/>
  <c r="H79" i="267"/>
  <c r="H80" i="267"/>
  <c r="H81" i="267"/>
  <c r="H82" i="267"/>
  <c r="H83" i="267"/>
  <c r="H84" i="267"/>
  <c r="H85" i="267"/>
  <c r="H86" i="267"/>
  <c r="H87" i="267"/>
  <c r="H88" i="267"/>
  <c r="H89" i="267"/>
  <c r="H90" i="267"/>
  <c r="H91" i="267"/>
  <c r="H92" i="267"/>
  <c r="H93" i="267"/>
  <c r="H94" i="267"/>
  <c r="H95" i="267"/>
  <c r="H96" i="267"/>
  <c r="H97" i="267"/>
  <c r="H98" i="267"/>
  <c r="H99" i="267"/>
  <c r="H100" i="267"/>
  <c r="H101" i="267"/>
  <c r="H102" i="267"/>
  <c r="H103" i="267"/>
  <c r="H104" i="267"/>
  <c r="H105" i="267"/>
  <c r="H106" i="267"/>
  <c r="H107" i="267"/>
  <c r="H108" i="267"/>
  <c r="H109" i="267"/>
  <c r="H110" i="267"/>
  <c r="H111" i="267"/>
  <c r="H112" i="267"/>
  <c r="H113" i="267"/>
  <c r="H114" i="267"/>
  <c r="H115" i="267"/>
  <c r="H116" i="267"/>
  <c r="H117" i="267"/>
  <c r="H118" i="267"/>
  <c r="H119" i="267"/>
  <c r="E70" i="267"/>
  <c r="G70" i="267" s="1"/>
  <c r="E71" i="267"/>
  <c r="G71" i="267" s="1"/>
  <c r="E72" i="267"/>
  <c r="G72" i="267" s="1"/>
  <c r="E73" i="267"/>
  <c r="G73" i="267" s="1"/>
  <c r="E74" i="267"/>
  <c r="G74" i="267" s="1"/>
  <c r="E75" i="267"/>
  <c r="G75" i="267" s="1"/>
  <c r="E76" i="267"/>
  <c r="G76" i="267" s="1"/>
  <c r="E77" i="267"/>
  <c r="G77" i="267" s="1"/>
  <c r="E78" i="267"/>
  <c r="G78" i="267" s="1"/>
  <c r="E79" i="267"/>
  <c r="G79" i="267" s="1"/>
  <c r="E80" i="267"/>
  <c r="G80" i="267" s="1"/>
  <c r="E81" i="267"/>
  <c r="G81" i="267" s="1"/>
  <c r="E82" i="267"/>
  <c r="G82" i="267" s="1"/>
  <c r="E83" i="267"/>
  <c r="G83" i="267" s="1"/>
  <c r="E84" i="267"/>
  <c r="G84" i="267" s="1"/>
  <c r="E85" i="267"/>
  <c r="G85" i="267" s="1"/>
  <c r="E86" i="267"/>
  <c r="G86" i="267" s="1"/>
  <c r="E87" i="267"/>
  <c r="G87" i="267" s="1"/>
  <c r="E88" i="267"/>
  <c r="G88" i="267" s="1"/>
  <c r="E89" i="267"/>
  <c r="G89" i="267" s="1"/>
  <c r="E90" i="267"/>
  <c r="G90" i="267" s="1"/>
  <c r="E91" i="267"/>
  <c r="G91" i="267" s="1"/>
  <c r="E92" i="267"/>
  <c r="G92" i="267" s="1"/>
  <c r="E93" i="267"/>
  <c r="G93" i="267" s="1"/>
  <c r="E94" i="267"/>
  <c r="G94" i="267" s="1"/>
  <c r="E95" i="267"/>
  <c r="G95" i="267" s="1"/>
  <c r="E96" i="267"/>
  <c r="G96" i="267" s="1"/>
  <c r="E97" i="267"/>
  <c r="G97" i="267" s="1"/>
  <c r="E98" i="267"/>
  <c r="G98" i="267" s="1"/>
  <c r="E99" i="267"/>
  <c r="G99" i="267" s="1"/>
  <c r="E100" i="267"/>
  <c r="G100" i="267" s="1"/>
  <c r="E101" i="267"/>
  <c r="G101" i="267" s="1"/>
  <c r="E102" i="267"/>
  <c r="G102" i="267" s="1"/>
  <c r="E103" i="267"/>
  <c r="G103" i="267" s="1"/>
  <c r="E104" i="267"/>
  <c r="G104" i="267" s="1"/>
  <c r="E105" i="267"/>
  <c r="G105" i="267" s="1"/>
  <c r="E106" i="267"/>
  <c r="G106" i="267" s="1"/>
  <c r="E107" i="267"/>
  <c r="G107" i="267" s="1"/>
  <c r="E108" i="267"/>
  <c r="G108" i="267" s="1"/>
  <c r="E109" i="267"/>
  <c r="G109" i="267" s="1"/>
  <c r="E110" i="267"/>
  <c r="G110" i="267" s="1"/>
  <c r="E111" i="267"/>
  <c r="G111" i="267" s="1"/>
  <c r="E112" i="267"/>
  <c r="G112" i="267" s="1"/>
  <c r="E113" i="267"/>
  <c r="G113" i="267" s="1"/>
  <c r="E114" i="267"/>
  <c r="G114" i="267" s="1"/>
  <c r="E115" i="267"/>
  <c r="G115" i="267" s="1"/>
  <c r="E116" i="267"/>
  <c r="G116" i="267" s="1"/>
  <c r="E117" i="267"/>
  <c r="G117" i="267" s="1"/>
  <c r="E118" i="267"/>
  <c r="G118" i="267" s="1"/>
  <c r="E119" i="267"/>
  <c r="G69" i="267" s="1"/>
  <c r="D70" i="267"/>
  <c r="F70" i="267" s="1"/>
  <c r="D71" i="267"/>
  <c r="F71" i="267" s="1"/>
  <c r="D72" i="267"/>
  <c r="F72" i="267" s="1"/>
  <c r="D73" i="267"/>
  <c r="F73" i="267" s="1"/>
  <c r="D74" i="267"/>
  <c r="F74" i="267" s="1"/>
  <c r="D75" i="267"/>
  <c r="F75" i="267" s="1"/>
  <c r="D76" i="267"/>
  <c r="F76" i="267" s="1"/>
  <c r="D77" i="267"/>
  <c r="F77" i="267" s="1"/>
  <c r="D78" i="267"/>
  <c r="F78" i="267" s="1"/>
  <c r="D79" i="267"/>
  <c r="F79" i="267" s="1"/>
  <c r="D80" i="267"/>
  <c r="F80" i="267" s="1"/>
  <c r="D81" i="267"/>
  <c r="F81" i="267" s="1"/>
  <c r="D82" i="267"/>
  <c r="F82" i="267" s="1"/>
  <c r="D83" i="267"/>
  <c r="F83" i="267" s="1"/>
  <c r="D84" i="267"/>
  <c r="F84" i="267" s="1"/>
  <c r="D85" i="267"/>
  <c r="F85" i="267" s="1"/>
  <c r="D86" i="267"/>
  <c r="F86" i="267" s="1"/>
  <c r="D87" i="267"/>
  <c r="F87" i="267" s="1"/>
  <c r="D88" i="267"/>
  <c r="F88" i="267" s="1"/>
  <c r="D89" i="267"/>
  <c r="F89" i="267" s="1"/>
  <c r="D90" i="267"/>
  <c r="F90" i="267" s="1"/>
  <c r="D91" i="267"/>
  <c r="F91" i="267" s="1"/>
  <c r="D92" i="267"/>
  <c r="F92" i="267" s="1"/>
  <c r="D93" i="267"/>
  <c r="F93" i="267" s="1"/>
  <c r="D94" i="267"/>
  <c r="F94" i="267" s="1"/>
  <c r="D95" i="267"/>
  <c r="F95" i="267" s="1"/>
  <c r="D96" i="267"/>
  <c r="F96" i="267" s="1"/>
  <c r="D97" i="267"/>
  <c r="F97" i="267" s="1"/>
  <c r="D98" i="267"/>
  <c r="F98" i="267" s="1"/>
  <c r="D99" i="267"/>
  <c r="F99" i="267" s="1"/>
  <c r="D100" i="267"/>
  <c r="F100" i="267" s="1"/>
  <c r="D101" i="267"/>
  <c r="F101" i="267" s="1"/>
  <c r="D102" i="267"/>
  <c r="F102" i="267" s="1"/>
  <c r="D103" i="267"/>
  <c r="F103" i="267" s="1"/>
  <c r="D104" i="267"/>
  <c r="F104" i="267" s="1"/>
  <c r="D105" i="267"/>
  <c r="F105" i="267" s="1"/>
  <c r="D106" i="267"/>
  <c r="F106" i="267" s="1"/>
  <c r="D107" i="267"/>
  <c r="F107" i="267" s="1"/>
  <c r="D108" i="267"/>
  <c r="F108" i="267" s="1"/>
  <c r="D109" i="267"/>
  <c r="F109" i="267" s="1"/>
  <c r="D110" i="267"/>
  <c r="F110" i="267" s="1"/>
  <c r="D111" i="267"/>
  <c r="F111" i="267" s="1"/>
  <c r="D112" i="267"/>
  <c r="F112" i="267" s="1"/>
  <c r="D113" i="267"/>
  <c r="F113" i="267" s="1"/>
  <c r="D114" i="267"/>
  <c r="F114" i="267" s="1"/>
  <c r="D115" i="267"/>
  <c r="F115" i="267" s="1"/>
  <c r="D116" i="267"/>
  <c r="F116" i="267" s="1"/>
  <c r="D117" i="267"/>
  <c r="F117" i="267" s="1"/>
  <c r="D118" i="267"/>
  <c r="F118" i="267" s="1"/>
  <c r="D119" i="267"/>
  <c r="F119" i="267" s="1"/>
  <c r="C119" i="267"/>
  <c r="C70" i="267"/>
  <c r="C71" i="267"/>
  <c r="C72" i="267"/>
  <c r="C73" i="267"/>
  <c r="C74" i="267"/>
  <c r="C75" i="267"/>
  <c r="C76" i="267"/>
  <c r="C77" i="267"/>
  <c r="C78" i="267"/>
  <c r="C79" i="267"/>
  <c r="C80" i="267"/>
  <c r="C81" i="267"/>
  <c r="C82" i="267"/>
  <c r="C83" i="267"/>
  <c r="C84" i="267"/>
  <c r="C85" i="267"/>
  <c r="C86" i="267"/>
  <c r="C87" i="267"/>
  <c r="C88" i="267"/>
  <c r="C89" i="267"/>
  <c r="C90" i="267"/>
  <c r="C91" i="267"/>
  <c r="C92" i="267"/>
  <c r="C93" i="267"/>
  <c r="C94" i="267"/>
  <c r="C95" i="267"/>
  <c r="C96" i="267"/>
  <c r="C97" i="267"/>
  <c r="C98" i="267"/>
  <c r="C99" i="267"/>
  <c r="C100" i="267"/>
  <c r="C101" i="267"/>
  <c r="C102" i="267"/>
  <c r="C103" i="267"/>
  <c r="C104" i="267"/>
  <c r="C105" i="267"/>
  <c r="C106" i="267"/>
  <c r="C107" i="267"/>
  <c r="C108" i="267"/>
  <c r="C109" i="267"/>
  <c r="C110" i="267"/>
  <c r="C111" i="267"/>
  <c r="C112" i="267"/>
  <c r="C113" i="267"/>
  <c r="C114" i="267"/>
  <c r="C115" i="267"/>
  <c r="C116" i="267"/>
  <c r="C117" i="267"/>
  <c r="C118" i="267"/>
  <c r="B70" i="267"/>
  <c r="B71" i="267"/>
  <c r="B72" i="267"/>
  <c r="B73" i="267"/>
  <c r="B74" i="267"/>
  <c r="B75" i="267"/>
  <c r="B76" i="267"/>
  <c r="B77" i="267"/>
  <c r="B78" i="267"/>
  <c r="B79" i="267"/>
  <c r="B80" i="267"/>
  <c r="B81" i="267"/>
  <c r="B82" i="267"/>
  <c r="B83" i="267"/>
  <c r="B84" i="267"/>
  <c r="B85" i="267"/>
  <c r="B86" i="267"/>
  <c r="B87" i="267"/>
  <c r="B88" i="267"/>
  <c r="B89" i="267"/>
  <c r="B90" i="267"/>
  <c r="B91" i="267"/>
  <c r="B92" i="267"/>
  <c r="B93" i="267"/>
  <c r="B94" i="267"/>
  <c r="B95" i="267"/>
  <c r="B96" i="267"/>
  <c r="B97" i="267"/>
  <c r="B98" i="267"/>
  <c r="B99" i="267"/>
  <c r="B100" i="267"/>
  <c r="B101" i="267"/>
  <c r="B102" i="267"/>
  <c r="B103" i="267"/>
  <c r="B104" i="267"/>
  <c r="B105" i="267"/>
  <c r="B106" i="267"/>
  <c r="B107" i="267"/>
  <c r="B108" i="267"/>
  <c r="B109" i="267"/>
  <c r="B110" i="267"/>
  <c r="B111" i="267"/>
  <c r="B112" i="267"/>
  <c r="B113" i="267"/>
  <c r="B114" i="267"/>
  <c r="B115" i="267"/>
  <c r="B116" i="267"/>
  <c r="B117" i="267"/>
  <c r="B118" i="267"/>
  <c r="B119" i="267"/>
  <c r="E37" i="266"/>
  <c r="D37" i="266"/>
  <c r="B37" i="266"/>
  <c r="F123" i="266"/>
  <c r="F121" i="266"/>
  <c r="I70" i="266"/>
  <c r="I71" i="266"/>
  <c r="I72" i="266"/>
  <c r="I73" i="266"/>
  <c r="I74" i="266"/>
  <c r="I75" i="266"/>
  <c r="I76" i="266"/>
  <c r="I77" i="266"/>
  <c r="I78" i="266"/>
  <c r="I79" i="266"/>
  <c r="I80" i="266"/>
  <c r="I81" i="266"/>
  <c r="I82" i="266"/>
  <c r="I83" i="266"/>
  <c r="I84" i="266"/>
  <c r="I85" i="266"/>
  <c r="I86" i="266"/>
  <c r="I87" i="266"/>
  <c r="I88" i="266"/>
  <c r="I89" i="266"/>
  <c r="I90" i="266"/>
  <c r="I91" i="266"/>
  <c r="I92" i="266"/>
  <c r="I93" i="266"/>
  <c r="I94" i="266"/>
  <c r="I95" i="266"/>
  <c r="I96" i="266"/>
  <c r="I97" i="266"/>
  <c r="I98" i="266"/>
  <c r="I99" i="266"/>
  <c r="I100" i="266"/>
  <c r="I101" i="266"/>
  <c r="I102" i="266"/>
  <c r="I103" i="266"/>
  <c r="I104" i="266"/>
  <c r="I105" i="266"/>
  <c r="I106" i="266"/>
  <c r="I107" i="266"/>
  <c r="I108" i="266"/>
  <c r="I109" i="266"/>
  <c r="I110" i="266"/>
  <c r="I111" i="266"/>
  <c r="I112" i="266"/>
  <c r="I113" i="266"/>
  <c r="I114" i="266"/>
  <c r="I115" i="266"/>
  <c r="I116" i="266"/>
  <c r="I117" i="266"/>
  <c r="I118" i="266"/>
  <c r="I119" i="266"/>
  <c r="H70" i="266"/>
  <c r="H71" i="266"/>
  <c r="H72" i="266"/>
  <c r="H73" i="266"/>
  <c r="H74" i="266"/>
  <c r="H75" i="266"/>
  <c r="H76" i="266"/>
  <c r="H77" i="266"/>
  <c r="H78" i="266"/>
  <c r="H79" i="266"/>
  <c r="H80" i="266"/>
  <c r="H81" i="266"/>
  <c r="H82" i="266"/>
  <c r="H83" i="266"/>
  <c r="H84" i="266"/>
  <c r="H85" i="266"/>
  <c r="H86" i="266"/>
  <c r="H87" i="266"/>
  <c r="H88" i="266"/>
  <c r="H89" i="266"/>
  <c r="H90" i="266"/>
  <c r="H91" i="266"/>
  <c r="H92" i="266"/>
  <c r="H93" i="266"/>
  <c r="H94" i="266"/>
  <c r="H95" i="266"/>
  <c r="H96" i="266"/>
  <c r="H97" i="266"/>
  <c r="H98" i="266"/>
  <c r="H99" i="266"/>
  <c r="H100" i="266"/>
  <c r="H101" i="266"/>
  <c r="H102" i="266"/>
  <c r="H103" i="266"/>
  <c r="H104" i="266"/>
  <c r="H105" i="266"/>
  <c r="H106" i="266"/>
  <c r="H107" i="266"/>
  <c r="H108" i="266"/>
  <c r="H109" i="266"/>
  <c r="H110" i="266"/>
  <c r="H111" i="266"/>
  <c r="H112" i="266"/>
  <c r="H113" i="266"/>
  <c r="H114" i="266"/>
  <c r="H115" i="266"/>
  <c r="H116" i="266"/>
  <c r="H117" i="266"/>
  <c r="H118" i="266"/>
  <c r="H119" i="266"/>
  <c r="E70" i="266"/>
  <c r="G70" i="266" s="1"/>
  <c r="E71" i="266"/>
  <c r="G71" i="266" s="1"/>
  <c r="E72" i="266"/>
  <c r="G72" i="266" s="1"/>
  <c r="E73" i="266"/>
  <c r="G73" i="266" s="1"/>
  <c r="E74" i="266"/>
  <c r="G74" i="266" s="1"/>
  <c r="E75" i="266"/>
  <c r="G75" i="266" s="1"/>
  <c r="E76" i="266"/>
  <c r="G76" i="266" s="1"/>
  <c r="E77" i="266"/>
  <c r="G77" i="266" s="1"/>
  <c r="E78" i="266"/>
  <c r="G78" i="266" s="1"/>
  <c r="E79" i="266"/>
  <c r="G79" i="266" s="1"/>
  <c r="E80" i="266"/>
  <c r="G80" i="266" s="1"/>
  <c r="E81" i="266"/>
  <c r="G81" i="266" s="1"/>
  <c r="E82" i="266"/>
  <c r="G82" i="266" s="1"/>
  <c r="E83" i="266"/>
  <c r="G83" i="266" s="1"/>
  <c r="E84" i="266"/>
  <c r="G84" i="266" s="1"/>
  <c r="E85" i="266"/>
  <c r="G85" i="266" s="1"/>
  <c r="E86" i="266"/>
  <c r="G86" i="266" s="1"/>
  <c r="E87" i="266"/>
  <c r="G87" i="266" s="1"/>
  <c r="E88" i="266"/>
  <c r="G88" i="266" s="1"/>
  <c r="E89" i="266"/>
  <c r="G89" i="266" s="1"/>
  <c r="E90" i="266"/>
  <c r="G90" i="266" s="1"/>
  <c r="E91" i="266"/>
  <c r="G91" i="266" s="1"/>
  <c r="E92" i="266"/>
  <c r="G92" i="266" s="1"/>
  <c r="E93" i="266"/>
  <c r="G93" i="266" s="1"/>
  <c r="E94" i="266"/>
  <c r="G94" i="266" s="1"/>
  <c r="E95" i="266"/>
  <c r="G95" i="266" s="1"/>
  <c r="E96" i="266"/>
  <c r="G96" i="266" s="1"/>
  <c r="E97" i="266"/>
  <c r="G97" i="266" s="1"/>
  <c r="E98" i="266"/>
  <c r="G98" i="266" s="1"/>
  <c r="E99" i="266"/>
  <c r="G99" i="266" s="1"/>
  <c r="E100" i="266"/>
  <c r="G100" i="266" s="1"/>
  <c r="E101" i="266"/>
  <c r="G101" i="266" s="1"/>
  <c r="E102" i="266"/>
  <c r="G102" i="266" s="1"/>
  <c r="E103" i="266"/>
  <c r="G103" i="266" s="1"/>
  <c r="E104" i="266"/>
  <c r="G104" i="266" s="1"/>
  <c r="E105" i="266"/>
  <c r="G105" i="266" s="1"/>
  <c r="E106" i="266"/>
  <c r="G106" i="266" s="1"/>
  <c r="E107" i="266"/>
  <c r="G107" i="266" s="1"/>
  <c r="E108" i="266"/>
  <c r="G108" i="266" s="1"/>
  <c r="E109" i="266"/>
  <c r="G109" i="266" s="1"/>
  <c r="E110" i="266"/>
  <c r="G110" i="266" s="1"/>
  <c r="E111" i="266"/>
  <c r="G111" i="266" s="1"/>
  <c r="E112" i="266"/>
  <c r="G112" i="266" s="1"/>
  <c r="E113" i="266"/>
  <c r="G113" i="266" s="1"/>
  <c r="E114" i="266"/>
  <c r="G114" i="266" s="1"/>
  <c r="E115" i="266"/>
  <c r="G115" i="266" s="1"/>
  <c r="E116" i="266"/>
  <c r="G116" i="266" s="1"/>
  <c r="E117" i="266"/>
  <c r="G117" i="266" s="1"/>
  <c r="E118" i="266"/>
  <c r="G118" i="266" s="1"/>
  <c r="E119" i="266"/>
  <c r="G69" i="266" s="1"/>
  <c r="D70" i="266"/>
  <c r="F70" i="266" s="1"/>
  <c r="D71" i="266"/>
  <c r="F71" i="266" s="1"/>
  <c r="D72" i="266"/>
  <c r="F72" i="266" s="1"/>
  <c r="D73" i="266"/>
  <c r="F73" i="266" s="1"/>
  <c r="D74" i="266"/>
  <c r="F74" i="266" s="1"/>
  <c r="D75" i="266"/>
  <c r="F75" i="266" s="1"/>
  <c r="D76" i="266"/>
  <c r="F76" i="266" s="1"/>
  <c r="D77" i="266"/>
  <c r="F77" i="266" s="1"/>
  <c r="D78" i="266"/>
  <c r="F78" i="266" s="1"/>
  <c r="D79" i="266"/>
  <c r="F79" i="266" s="1"/>
  <c r="D80" i="266"/>
  <c r="F80" i="266" s="1"/>
  <c r="D81" i="266"/>
  <c r="F81" i="266" s="1"/>
  <c r="D82" i="266"/>
  <c r="F82" i="266" s="1"/>
  <c r="D83" i="266"/>
  <c r="F83" i="266" s="1"/>
  <c r="D84" i="266"/>
  <c r="F84" i="266" s="1"/>
  <c r="D85" i="266"/>
  <c r="F85" i="266" s="1"/>
  <c r="D86" i="266"/>
  <c r="F86" i="266" s="1"/>
  <c r="D87" i="266"/>
  <c r="F87" i="266" s="1"/>
  <c r="D88" i="266"/>
  <c r="F88" i="266" s="1"/>
  <c r="D89" i="266"/>
  <c r="F89" i="266" s="1"/>
  <c r="D90" i="266"/>
  <c r="F90" i="266" s="1"/>
  <c r="D91" i="266"/>
  <c r="F91" i="266" s="1"/>
  <c r="D92" i="266"/>
  <c r="F92" i="266" s="1"/>
  <c r="D93" i="266"/>
  <c r="F93" i="266" s="1"/>
  <c r="D94" i="266"/>
  <c r="F94" i="266" s="1"/>
  <c r="D95" i="266"/>
  <c r="F95" i="266" s="1"/>
  <c r="D96" i="266"/>
  <c r="F96" i="266" s="1"/>
  <c r="D97" i="266"/>
  <c r="F97" i="266" s="1"/>
  <c r="D98" i="266"/>
  <c r="F98" i="266" s="1"/>
  <c r="D99" i="266"/>
  <c r="F99" i="266" s="1"/>
  <c r="D100" i="266"/>
  <c r="F100" i="266" s="1"/>
  <c r="D101" i="266"/>
  <c r="F101" i="266" s="1"/>
  <c r="D102" i="266"/>
  <c r="F102" i="266" s="1"/>
  <c r="D103" i="266"/>
  <c r="F103" i="266" s="1"/>
  <c r="D104" i="266"/>
  <c r="F104" i="266" s="1"/>
  <c r="D105" i="266"/>
  <c r="F105" i="266" s="1"/>
  <c r="D106" i="266"/>
  <c r="F106" i="266" s="1"/>
  <c r="D107" i="266"/>
  <c r="F107" i="266" s="1"/>
  <c r="D108" i="266"/>
  <c r="F108" i="266" s="1"/>
  <c r="D109" i="266"/>
  <c r="F109" i="266" s="1"/>
  <c r="D110" i="266"/>
  <c r="F110" i="266" s="1"/>
  <c r="D111" i="266"/>
  <c r="F111" i="266" s="1"/>
  <c r="D112" i="266"/>
  <c r="F112" i="266" s="1"/>
  <c r="D113" i="266"/>
  <c r="F113" i="266" s="1"/>
  <c r="D114" i="266"/>
  <c r="F114" i="266" s="1"/>
  <c r="D115" i="266"/>
  <c r="F115" i="266" s="1"/>
  <c r="D116" i="266"/>
  <c r="F116" i="266" s="1"/>
  <c r="D117" i="266"/>
  <c r="F117" i="266" s="1"/>
  <c r="D118" i="266"/>
  <c r="F118" i="266" s="1"/>
  <c r="D119" i="266"/>
  <c r="F69" i="266" s="1"/>
  <c r="C119" i="266"/>
  <c r="C70" i="266"/>
  <c r="C71" i="266"/>
  <c r="C72" i="266"/>
  <c r="C73" i="266"/>
  <c r="C74" i="266"/>
  <c r="C75" i="266"/>
  <c r="C76" i="266"/>
  <c r="C77" i="266"/>
  <c r="C78" i="266"/>
  <c r="C79" i="266"/>
  <c r="C80" i="266"/>
  <c r="C81" i="266"/>
  <c r="C82" i="266"/>
  <c r="C83" i="266"/>
  <c r="C84" i="266"/>
  <c r="C85" i="266"/>
  <c r="C86" i="266"/>
  <c r="C87" i="266"/>
  <c r="C88" i="266"/>
  <c r="C89" i="266"/>
  <c r="C90" i="266"/>
  <c r="C91" i="266"/>
  <c r="C92" i="266"/>
  <c r="C93" i="266"/>
  <c r="C94" i="266"/>
  <c r="C95" i="266"/>
  <c r="C96" i="266"/>
  <c r="C97" i="266"/>
  <c r="C98" i="266"/>
  <c r="C99" i="266"/>
  <c r="C100" i="266"/>
  <c r="C101" i="266"/>
  <c r="C102" i="266"/>
  <c r="C103" i="266"/>
  <c r="C104" i="266"/>
  <c r="C105" i="266"/>
  <c r="C106" i="266"/>
  <c r="C107" i="266"/>
  <c r="C108" i="266"/>
  <c r="C109" i="266"/>
  <c r="C110" i="266"/>
  <c r="C111" i="266"/>
  <c r="C112" i="266"/>
  <c r="C113" i="266"/>
  <c r="C114" i="266"/>
  <c r="C115" i="266"/>
  <c r="C116" i="266"/>
  <c r="C117" i="266"/>
  <c r="C118" i="266"/>
  <c r="B70" i="266"/>
  <c r="B71" i="266"/>
  <c r="B72" i="266"/>
  <c r="B73" i="266"/>
  <c r="B74" i="266"/>
  <c r="B75" i="266"/>
  <c r="B76" i="266"/>
  <c r="B77" i="266"/>
  <c r="B78" i="266"/>
  <c r="B79" i="266"/>
  <c r="B80" i="266"/>
  <c r="B81" i="266"/>
  <c r="B82" i="266"/>
  <c r="B83" i="266"/>
  <c r="B84" i="266"/>
  <c r="B85" i="266"/>
  <c r="B86" i="266"/>
  <c r="B87" i="266"/>
  <c r="B88" i="266"/>
  <c r="B89" i="266"/>
  <c r="B90" i="266"/>
  <c r="B91" i="266"/>
  <c r="B92" i="266"/>
  <c r="B93" i="266"/>
  <c r="B94" i="266"/>
  <c r="B95" i="266"/>
  <c r="B96" i="266"/>
  <c r="B97" i="266"/>
  <c r="B98" i="266"/>
  <c r="B99" i="266"/>
  <c r="B100" i="266"/>
  <c r="B101" i="266"/>
  <c r="B102" i="266"/>
  <c r="B103" i="266"/>
  <c r="B104" i="266"/>
  <c r="B105" i="266"/>
  <c r="B106" i="266"/>
  <c r="B107" i="266"/>
  <c r="B108" i="266"/>
  <c r="B109" i="266"/>
  <c r="B110" i="266"/>
  <c r="B111" i="266"/>
  <c r="B112" i="266"/>
  <c r="B113" i="266"/>
  <c r="B114" i="266"/>
  <c r="B115" i="266"/>
  <c r="B116" i="266"/>
  <c r="B117" i="266"/>
  <c r="B118" i="266"/>
  <c r="B119" i="266"/>
  <c r="E37" i="265"/>
  <c r="D37" i="265"/>
  <c r="B37" i="265"/>
  <c r="F123" i="265"/>
  <c r="F121" i="265"/>
  <c r="I70" i="265"/>
  <c r="I71" i="265"/>
  <c r="I72" i="265"/>
  <c r="I73" i="265"/>
  <c r="I74" i="265"/>
  <c r="I75" i="265"/>
  <c r="I76" i="265"/>
  <c r="I77" i="265"/>
  <c r="I78" i="265"/>
  <c r="I79" i="265"/>
  <c r="I80" i="265"/>
  <c r="I81" i="265"/>
  <c r="I82" i="265"/>
  <c r="I83" i="265"/>
  <c r="I84" i="265"/>
  <c r="I85" i="265"/>
  <c r="I86" i="265"/>
  <c r="I87" i="265"/>
  <c r="I88" i="265"/>
  <c r="I89" i="265"/>
  <c r="I90" i="265"/>
  <c r="I91" i="265"/>
  <c r="I92" i="265"/>
  <c r="I93" i="265"/>
  <c r="I94" i="265"/>
  <c r="I95" i="265"/>
  <c r="I96" i="265"/>
  <c r="I97" i="265"/>
  <c r="I98" i="265"/>
  <c r="I99" i="265"/>
  <c r="I100" i="265"/>
  <c r="I101" i="265"/>
  <c r="I102" i="265"/>
  <c r="I103" i="265"/>
  <c r="I104" i="265"/>
  <c r="I105" i="265"/>
  <c r="I106" i="265"/>
  <c r="I107" i="265"/>
  <c r="I108" i="265"/>
  <c r="I109" i="265"/>
  <c r="I110" i="265"/>
  <c r="I111" i="265"/>
  <c r="I112" i="265"/>
  <c r="I113" i="265"/>
  <c r="I114" i="265"/>
  <c r="I115" i="265"/>
  <c r="I116" i="265"/>
  <c r="I117" i="265"/>
  <c r="I118" i="265"/>
  <c r="I119" i="265"/>
  <c r="H70" i="265"/>
  <c r="H71" i="265"/>
  <c r="H72" i="265"/>
  <c r="H73" i="265"/>
  <c r="H74" i="265"/>
  <c r="H75" i="265"/>
  <c r="H76" i="265"/>
  <c r="H77" i="265"/>
  <c r="H78" i="265"/>
  <c r="H79" i="265"/>
  <c r="H80" i="265"/>
  <c r="H81" i="265"/>
  <c r="H82" i="265"/>
  <c r="H83" i="265"/>
  <c r="H84" i="265"/>
  <c r="H85" i="265"/>
  <c r="H86" i="265"/>
  <c r="H87" i="265"/>
  <c r="H88" i="265"/>
  <c r="H89" i="265"/>
  <c r="H90" i="265"/>
  <c r="H91" i="265"/>
  <c r="H92" i="265"/>
  <c r="H93" i="265"/>
  <c r="H94" i="265"/>
  <c r="H95" i="265"/>
  <c r="H96" i="265"/>
  <c r="H97" i="265"/>
  <c r="H98" i="265"/>
  <c r="H99" i="265"/>
  <c r="H100" i="265"/>
  <c r="H101" i="265"/>
  <c r="H102" i="265"/>
  <c r="H103" i="265"/>
  <c r="H104" i="265"/>
  <c r="H105" i="265"/>
  <c r="H106" i="265"/>
  <c r="H107" i="265"/>
  <c r="H108" i="265"/>
  <c r="H109" i="265"/>
  <c r="H110" i="265"/>
  <c r="H111" i="265"/>
  <c r="H112" i="265"/>
  <c r="H113" i="265"/>
  <c r="H114" i="265"/>
  <c r="H115" i="265"/>
  <c r="H116" i="265"/>
  <c r="H117" i="265"/>
  <c r="H118" i="265"/>
  <c r="H119" i="265"/>
  <c r="E70" i="265"/>
  <c r="G70" i="265" s="1"/>
  <c r="E71" i="265"/>
  <c r="G71" i="265" s="1"/>
  <c r="E72" i="265"/>
  <c r="G72" i="265" s="1"/>
  <c r="E73" i="265"/>
  <c r="G73" i="265" s="1"/>
  <c r="E74" i="265"/>
  <c r="G74" i="265" s="1"/>
  <c r="E75" i="265"/>
  <c r="G75" i="265" s="1"/>
  <c r="E76" i="265"/>
  <c r="G76" i="265" s="1"/>
  <c r="E77" i="265"/>
  <c r="G77" i="265" s="1"/>
  <c r="E78" i="265"/>
  <c r="G78" i="265" s="1"/>
  <c r="E79" i="265"/>
  <c r="G79" i="265" s="1"/>
  <c r="E80" i="265"/>
  <c r="G80" i="265" s="1"/>
  <c r="E81" i="265"/>
  <c r="G81" i="265" s="1"/>
  <c r="E82" i="265"/>
  <c r="G82" i="265" s="1"/>
  <c r="E83" i="265"/>
  <c r="G83" i="265" s="1"/>
  <c r="E84" i="265"/>
  <c r="G84" i="265" s="1"/>
  <c r="E85" i="265"/>
  <c r="G85" i="265" s="1"/>
  <c r="E86" i="265"/>
  <c r="G86" i="265" s="1"/>
  <c r="E87" i="265"/>
  <c r="G87" i="265" s="1"/>
  <c r="E88" i="265"/>
  <c r="G88" i="265" s="1"/>
  <c r="E89" i="265"/>
  <c r="G89" i="265" s="1"/>
  <c r="E90" i="265"/>
  <c r="G90" i="265" s="1"/>
  <c r="E91" i="265"/>
  <c r="G91" i="265" s="1"/>
  <c r="E92" i="265"/>
  <c r="G92" i="265" s="1"/>
  <c r="E93" i="265"/>
  <c r="G93" i="265" s="1"/>
  <c r="E94" i="265"/>
  <c r="G94" i="265" s="1"/>
  <c r="E95" i="265"/>
  <c r="G95" i="265" s="1"/>
  <c r="E96" i="265"/>
  <c r="G96" i="265" s="1"/>
  <c r="E97" i="265"/>
  <c r="G97" i="265" s="1"/>
  <c r="E98" i="265"/>
  <c r="G98" i="265" s="1"/>
  <c r="E99" i="265"/>
  <c r="G99" i="265" s="1"/>
  <c r="E100" i="265"/>
  <c r="G100" i="265" s="1"/>
  <c r="E101" i="265"/>
  <c r="G101" i="265" s="1"/>
  <c r="E102" i="265"/>
  <c r="G102" i="265" s="1"/>
  <c r="E103" i="265"/>
  <c r="G103" i="265" s="1"/>
  <c r="E104" i="265"/>
  <c r="G104" i="265" s="1"/>
  <c r="E105" i="265"/>
  <c r="G105" i="265" s="1"/>
  <c r="E106" i="265"/>
  <c r="G106" i="265" s="1"/>
  <c r="E107" i="265"/>
  <c r="G107" i="265" s="1"/>
  <c r="E108" i="265"/>
  <c r="G108" i="265" s="1"/>
  <c r="E109" i="265"/>
  <c r="G109" i="265" s="1"/>
  <c r="E110" i="265"/>
  <c r="G110" i="265" s="1"/>
  <c r="E111" i="265"/>
  <c r="G111" i="265" s="1"/>
  <c r="E112" i="265"/>
  <c r="G112" i="265" s="1"/>
  <c r="E113" i="265"/>
  <c r="G113" i="265" s="1"/>
  <c r="E114" i="265"/>
  <c r="G114" i="265" s="1"/>
  <c r="E115" i="265"/>
  <c r="G115" i="265" s="1"/>
  <c r="E116" i="265"/>
  <c r="G116" i="265" s="1"/>
  <c r="E117" i="265"/>
  <c r="G117" i="265" s="1"/>
  <c r="E118" i="265"/>
  <c r="G118" i="265" s="1"/>
  <c r="E119" i="265"/>
  <c r="G69" i="265" s="1"/>
  <c r="D70" i="265"/>
  <c r="F70" i="265" s="1"/>
  <c r="D71" i="265"/>
  <c r="F71" i="265" s="1"/>
  <c r="D72" i="265"/>
  <c r="F72" i="265" s="1"/>
  <c r="D73" i="265"/>
  <c r="F73" i="265" s="1"/>
  <c r="D74" i="265"/>
  <c r="F74" i="265" s="1"/>
  <c r="D75" i="265"/>
  <c r="F75" i="265" s="1"/>
  <c r="D76" i="265"/>
  <c r="F76" i="265" s="1"/>
  <c r="D77" i="265"/>
  <c r="F77" i="265" s="1"/>
  <c r="D78" i="265"/>
  <c r="F78" i="265" s="1"/>
  <c r="D79" i="265"/>
  <c r="F79" i="265" s="1"/>
  <c r="D80" i="265"/>
  <c r="F80" i="265" s="1"/>
  <c r="D81" i="265"/>
  <c r="F81" i="265" s="1"/>
  <c r="D82" i="265"/>
  <c r="F82" i="265" s="1"/>
  <c r="D83" i="265"/>
  <c r="F83" i="265" s="1"/>
  <c r="D84" i="265"/>
  <c r="F84" i="265" s="1"/>
  <c r="D85" i="265"/>
  <c r="F85" i="265" s="1"/>
  <c r="D86" i="265"/>
  <c r="F86" i="265" s="1"/>
  <c r="D87" i="265"/>
  <c r="F87" i="265" s="1"/>
  <c r="D88" i="265"/>
  <c r="F88" i="265" s="1"/>
  <c r="D89" i="265"/>
  <c r="F89" i="265" s="1"/>
  <c r="D90" i="265"/>
  <c r="F90" i="265" s="1"/>
  <c r="D91" i="265"/>
  <c r="F91" i="265" s="1"/>
  <c r="D92" i="265"/>
  <c r="F92" i="265" s="1"/>
  <c r="D93" i="265"/>
  <c r="F93" i="265" s="1"/>
  <c r="D94" i="265"/>
  <c r="F94" i="265" s="1"/>
  <c r="D95" i="265"/>
  <c r="F95" i="265" s="1"/>
  <c r="D96" i="265"/>
  <c r="F96" i="265" s="1"/>
  <c r="D97" i="265"/>
  <c r="F97" i="265" s="1"/>
  <c r="D98" i="265"/>
  <c r="F98" i="265" s="1"/>
  <c r="D99" i="265"/>
  <c r="F99" i="265" s="1"/>
  <c r="D100" i="265"/>
  <c r="F100" i="265" s="1"/>
  <c r="D101" i="265"/>
  <c r="F101" i="265" s="1"/>
  <c r="D102" i="265"/>
  <c r="F102" i="265" s="1"/>
  <c r="D103" i="265"/>
  <c r="F103" i="265" s="1"/>
  <c r="D104" i="265"/>
  <c r="F104" i="265" s="1"/>
  <c r="D105" i="265"/>
  <c r="F105" i="265" s="1"/>
  <c r="D106" i="265"/>
  <c r="F106" i="265" s="1"/>
  <c r="D107" i="265"/>
  <c r="F107" i="265" s="1"/>
  <c r="D108" i="265"/>
  <c r="F108" i="265" s="1"/>
  <c r="D109" i="265"/>
  <c r="F109" i="265" s="1"/>
  <c r="D110" i="265"/>
  <c r="F110" i="265" s="1"/>
  <c r="D111" i="265"/>
  <c r="F111" i="265" s="1"/>
  <c r="D112" i="265"/>
  <c r="F112" i="265" s="1"/>
  <c r="D113" i="265"/>
  <c r="F113" i="265" s="1"/>
  <c r="D114" i="265"/>
  <c r="F114" i="265" s="1"/>
  <c r="D115" i="265"/>
  <c r="F115" i="265" s="1"/>
  <c r="D116" i="265"/>
  <c r="F116" i="265" s="1"/>
  <c r="D117" i="265"/>
  <c r="F117" i="265" s="1"/>
  <c r="D118" i="265"/>
  <c r="F118" i="265" s="1"/>
  <c r="D119" i="265"/>
  <c r="F119" i="265" s="1"/>
  <c r="C70" i="265"/>
  <c r="C71" i="265"/>
  <c r="C72" i="265"/>
  <c r="C73" i="265"/>
  <c r="C74" i="265"/>
  <c r="C75" i="265"/>
  <c r="C76" i="265"/>
  <c r="C77" i="265"/>
  <c r="C78" i="265"/>
  <c r="C79" i="265"/>
  <c r="C80" i="265"/>
  <c r="C81" i="265"/>
  <c r="C82" i="265"/>
  <c r="C83" i="265"/>
  <c r="C84" i="265"/>
  <c r="C85" i="265"/>
  <c r="C86" i="265"/>
  <c r="C87" i="265"/>
  <c r="C88" i="265"/>
  <c r="C89" i="265"/>
  <c r="C90" i="265"/>
  <c r="C91" i="265"/>
  <c r="C92" i="265"/>
  <c r="C93" i="265"/>
  <c r="C94" i="265"/>
  <c r="C95" i="265"/>
  <c r="C96" i="265"/>
  <c r="C97" i="265"/>
  <c r="C98" i="265"/>
  <c r="C99" i="265"/>
  <c r="C100" i="265"/>
  <c r="C101" i="265"/>
  <c r="C102" i="265"/>
  <c r="C103" i="265"/>
  <c r="C104" i="265"/>
  <c r="C105" i="265"/>
  <c r="C106" i="265"/>
  <c r="C107" i="265"/>
  <c r="C108" i="265"/>
  <c r="C109" i="265"/>
  <c r="C110" i="265"/>
  <c r="C111" i="265"/>
  <c r="C112" i="265"/>
  <c r="C113" i="265"/>
  <c r="C114" i="265"/>
  <c r="C115" i="265"/>
  <c r="C116" i="265"/>
  <c r="C117" i="265"/>
  <c r="C118" i="265"/>
  <c r="C119" i="265"/>
  <c r="B70" i="265"/>
  <c r="B71" i="265"/>
  <c r="B72" i="265"/>
  <c r="B73" i="265"/>
  <c r="B74" i="265"/>
  <c r="B75" i="265"/>
  <c r="B76" i="265"/>
  <c r="B77" i="265"/>
  <c r="B78" i="265"/>
  <c r="B79" i="265"/>
  <c r="B80" i="265"/>
  <c r="B81" i="265"/>
  <c r="B82" i="265"/>
  <c r="B83" i="265"/>
  <c r="B84" i="265"/>
  <c r="B85" i="265"/>
  <c r="B86" i="265"/>
  <c r="B87" i="265"/>
  <c r="B88" i="265"/>
  <c r="B89" i="265"/>
  <c r="B90" i="265"/>
  <c r="B91" i="265"/>
  <c r="B92" i="265"/>
  <c r="B93" i="265"/>
  <c r="B94" i="265"/>
  <c r="B95" i="265"/>
  <c r="B96" i="265"/>
  <c r="B97" i="265"/>
  <c r="B98" i="265"/>
  <c r="B99" i="265"/>
  <c r="B100" i="265"/>
  <c r="B101" i="265"/>
  <c r="B102" i="265"/>
  <c r="B103" i="265"/>
  <c r="B104" i="265"/>
  <c r="B105" i="265"/>
  <c r="B106" i="265"/>
  <c r="B107" i="265"/>
  <c r="B108" i="265"/>
  <c r="B109" i="265"/>
  <c r="B110" i="265"/>
  <c r="B111" i="265"/>
  <c r="B112" i="265"/>
  <c r="B113" i="265"/>
  <c r="B114" i="265"/>
  <c r="B115" i="265"/>
  <c r="B116" i="265"/>
  <c r="B117" i="265"/>
  <c r="B118" i="265"/>
  <c r="B119" i="265"/>
  <c r="E37" i="264"/>
  <c r="D37" i="264"/>
  <c r="B37" i="264"/>
  <c r="F123" i="264"/>
  <c r="F121" i="264"/>
  <c r="I70" i="264"/>
  <c r="I71" i="264"/>
  <c r="I72" i="264"/>
  <c r="I73" i="264"/>
  <c r="I74" i="264"/>
  <c r="I75" i="264"/>
  <c r="I76" i="264"/>
  <c r="I77" i="264"/>
  <c r="I78" i="264"/>
  <c r="I79" i="264"/>
  <c r="I80" i="264"/>
  <c r="I81" i="264"/>
  <c r="I82" i="264"/>
  <c r="I83" i="264"/>
  <c r="I84" i="264"/>
  <c r="I85" i="264"/>
  <c r="I86" i="264"/>
  <c r="I87" i="264"/>
  <c r="I88" i="264"/>
  <c r="I89" i="264"/>
  <c r="I90" i="264"/>
  <c r="I91" i="264"/>
  <c r="I92" i="264"/>
  <c r="I93" i="264"/>
  <c r="I94" i="264"/>
  <c r="I95" i="264"/>
  <c r="I96" i="264"/>
  <c r="I97" i="264"/>
  <c r="I98" i="264"/>
  <c r="I99" i="264"/>
  <c r="I100" i="264"/>
  <c r="I101" i="264"/>
  <c r="I102" i="264"/>
  <c r="I103" i="264"/>
  <c r="I104" i="264"/>
  <c r="I105" i="264"/>
  <c r="I106" i="264"/>
  <c r="I107" i="264"/>
  <c r="I108" i="264"/>
  <c r="I109" i="264"/>
  <c r="I110" i="264"/>
  <c r="I111" i="264"/>
  <c r="I112" i="264"/>
  <c r="I113" i="264"/>
  <c r="I114" i="264"/>
  <c r="I115" i="264"/>
  <c r="I116" i="264"/>
  <c r="I117" i="264"/>
  <c r="I118" i="264"/>
  <c r="I119" i="264"/>
  <c r="H70" i="264"/>
  <c r="H71" i="264"/>
  <c r="H72" i="264"/>
  <c r="H73" i="264"/>
  <c r="H74" i="264"/>
  <c r="H75" i="264"/>
  <c r="H76" i="264"/>
  <c r="H77" i="264"/>
  <c r="H78" i="264"/>
  <c r="H79" i="264"/>
  <c r="H80" i="264"/>
  <c r="H81" i="264"/>
  <c r="H82" i="264"/>
  <c r="H83" i="264"/>
  <c r="H84" i="264"/>
  <c r="H85" i="264"/>
  <c r="H86" i="264"/>
  <c r="H87" i="264"/>
  <c r="H88" i="264"/>
  <c r="H89" i="264"/>
  <c r="H90" i="264"/>
  <c r="H91" i="264"/>
  <c r="H92" i="264"/>
  <c r="H93" i="264"/>
  <c r="H94" i="264"/>
  <c r="H95" i="264"/>
  <c r="H96" i="264"/>
  <c r="H97" i="264"/>
  <c r="H98" i="264"/>
  <c r="H99" i="264"/>
  <c r="H100" i="264"/>
  <c r="H101" i="264"/>
  <c r="H102" i="264"/>
  <c r="H103" i="264"/>
  <c r="H104" i="264"/>
  <c r="H105" i="264"/>
  <c r="H106" i="264"/>
  <c r="H107" i="264"/>
  <c r="H108" i="264"/>
  <c r="H109" i="264"/>
  <c r="H110" i="264"/>
  <c r="H111" i="264"/>
  <c r="H112" i="264"/>
  <c r="H113" i="264"/>
  <c r="H114" i="264"/>
  <c r="H115" i="264"/>
  <c r="H116" i="264"/>
  <c r="H117" i="264"/>
  <c r="H118" i="264"/>
  <c r="H119" i="264"/>
  <c r="E70" i="264"/>
  <c r="G70" i="264" s="1"/>
  <c r="E71" i="264"/>
  <c r="G71" i="264" s="1"/>
  <c r="E72" i="264"/>
  <c r="G72" i="264" s="1"/>
  <c r="E73" i="264"/>
  <c r="G73" i="264" s="1"/>
  <c r="E74" i="264"/>
  <c r="G74" i="264" s="1"/>
  <c r="E75" i="264"/>
  <c r="G75" i="264" s="1"/>
  <c r="E76" i="264"/>
  <c r="G76" i="264" s="1"/>
  <c r="E77" i="264"/>
  <c r="G77" i="264" s="1"/>
  <c r="E78" i="264"/>
  <c r="G78" i="264" s="1"/>
  <c r="E79" i="264"/>
  <c r="G79" i="264" s="1"/>
  <c r="E80" i="264"/>
  <c r="G80" i="264" s="1"/>
  <c r="E81" i="264"/>
  <c r="G81" i="264" s="1"/>
  <c r="E82" i="264"/>
  <c r="G82" i="264" s="1"/>
  <c r="E83" i="264"/>
  <c r="G83" i="264" s="1"/>
  <c r="E84" i="264"/>
  <c r="G84" i="264" s="1"/>
  <c r="E85" i="264"/>
  <c r="G85" i="264" s="1"/>
  <c r="E86" i="264"/>
  <c r="G86" i="264" s="1"/>
  <c r="E87" i="264"/>
  <c r="G87" i="264" s="1"/>
  <c r="E88" i="264"/>
  <c r="G88" i="264" s="1"/>
  <c r="E89" i="264"/>
  <c r="G89" i="264" s="1"/>
  <c r="E90" i="264"/>
  <c r="G90" i="264" s="1"/>
  <c r="E91" i="264"/>
  <c r="G91" i="264" s="1"/>
  <c r="E92" i="264"/>
  <c r="G92" i="264" s="1"/>
  <c r="E93" i="264"/>
  <c r="G93" i="264" s="1"/>
  <c r="E94" i="264"/>
  <c r="G94" i="264" s="1"/>
  <c r="E95" i="264"/>
  <c r="G95" i="264" s="1"/>
  <c r="E96" i="264"/>
  <c r="G96" i="264" s="1"/>
  <c r="E97" i="264"/>
  <c r="G97" i="264" s="1"/>
  <c r="E98" i="264"/>
  <c r="G98" i="264" s="1"/>
  <c r="E99" i="264"/>
  <c r="G99" i="264" s="1"/>
  <c r="E100" i="264"/>
  <c r="G100" i="264" s="1"/>
  <c r="E101" i="264"/>
  <c r="G101" i="264" s="1"/>
  <c r="E102" i="264"/>
  <c r="G102" i="264" s="1"/>
  <c r="E103" i="264"/>
  <c r="G103" i="264" s="1"/>
  <c r="E104" i="264"/>
  <c r="G104" i="264" s="1"/>
  <c r="E105" i="264"/>
  <c r="G105" i="264" s="1"/>
  <c r="E106" i="264"/>
  <c r="G106" i="264" s="1"/>
  <c r="E107" i="264"/>
  <c r="G107" i="264" s="1"/>
  <c r="E108" i="264"/>
  <c r="G108" i="264" s="1"/>
  <c r="E109" i="264"/>
  <c r="G109" i="264" s="1"/>
  <c r="E110" i="264"/>
  <c r="G110" i="264" s="1"/>
  <c r="E111" i="264"/>
  <c r="G111" i="264" s="1"/>
  <c r="E112" i="264"/>
  <c r="G112" i="264" s="1"/>
  <c r="E113" i="264"/>
  <c r="G113" i="264" s="1"/>
  <c r="E114" i="264"/>
  <c r="G114" i="264" s="1"/>
  <c r="E115" i="264"/>
  <c r="G115" i="264" s="1"/>
  <c r="E116" i="264"/>
  <c r="G116" i="264" s="1"/>
  <c r="E117" i="264"/>
  <c r="G117" i="264" s="1"/>
  <c r="E118" i="264"/>
  <c r="G118" i="264" s="1"/>
  <c r="E119" i="264"/>
  <c r="G69" i="264" s="1"/>
  <c r="C119" i="264"/>
  <c r="D70" i="264"/>
  <c r="F70" i="264" s="1"/>
  <c r="D71" i="264"/>
  <c r="F71" i="264" s="1"/>
  <c r="D72" i="264"/>
  <c r="F72" i="264" s="1"/>
  <c r="D73" i="264"/>
  <c r="F73" i="264" s="1"/>
  <c r="D74" i="264"/>
  <c r="F74" i="264" s="1"/>
  <c r="D75" i="264"/>
  <c r="F75" i="264" s="1"/>
  <c r="D76" i="264"/>
  <c r="F76" i="264" s="1"/>
  <c r="D77" i="264"/>
  <c r="F77" i="264" s="1"/>
  <c r="D78" i="264"/>
  <c r="F78" i="264" s="1"/>
  <c r="D79" i="264"/>
  <c r="F79" i="264" s="1"/>
  <c r="D80" i="264"/>
  <c r="F80" i="264" s="1"/>
  <c r="D81" i="264"/>
  <c r="F81" i="264" s="1"/>
  <c r="D82" i="264"/>
  <c r="F82" i="264" s="1"/>
  <c r="D83" i="264"/>
  <c r="F83" i="264" s="1"/>
  <c r="D84" i="264"/>
  <c r="F84" i="264" s="1"/>
  <c r="D85" i="264"/>
  <c r="F85" i="264" s="1"/>
  <c r="D86" i="264"/>
  <c r="F86" i="264" s="1"/>
  <c r="D87" i="264"/>
  <c r="F87" i="264" s="1"/>
  <c r="D88" i="264"/>
  <c r="F88" i="264" s="1"/>
  <c r="D89" i="264"/>
  <c r="F89" i="264" s="1"/>
  <c r="D90" i="264"/>
  <c r="F90" i="264" s="1"/>
  <c r="D91" i="264"/>
  <c r="F91" i="264" s="1"/>
  <c r="D92" i="264"/>
  <c r="F92" i="264" s="1"/>
  <c r="D93" i="264"/>
  <c r="F93" i="264" s="1"/>
  <c r="D94" i="264"/>
  <c r="F94" i="264" s="1"/>
  <c r="D95" i="264"/>
  <c r="F95" i="264" s="1"/>
  <c r="D96" i="264"/>
  <c r="F96" i="264" s="1"/>
  <c r="D97" i="264"/>
  <c r="F97" i="264" s="1"/>
  <c r="D98" i="264"/>
  <c r="F98" i="264" s="1"/>
  <c r="D99" i="264"/>
  <c r="F99" i="264" s="1"/>
  <c r="D100" i="264"/>
  <c r="F100" i="264" s="1"/>
  <c r="D101" i="264"/>
  <c r="F101" i="264" s="1"/>
  <c r="D102" i="264"/>
  <c r="F102" i="264" s="1"/>
  <c r="D103" i="264"/>
  <c r="F103" i="264" s="1"/>
  <c r="D104" i="264"/>
  <c r="F104" i="264" s="1"/>
  <c r="D105" i="264"/>
  <c r="F105" i="264" s="1"/>
  <c r="D106" i="264"/>
  <c r="F106" i="264" s="1"/>
  <c r="D107" i="264"/>
  <c r="F107" i="264" s="1"/>
  <c r="D108" i="264"/>
  <c r="F108" i="264" s="1"/>
  <c r="D109" i="264"/>
  <c r="F109" i="264" s="1"/>
  <c r="D110" i="264"/>
  <c r="F110" i="264" s="1"/>
  <c r="D111" i="264"/>
  <c r="F111" i="264" s="1"/>
  <c r="D112" i="264"/>
  <c r="F112" i="264" s="1"/>
  <c r="D113" i="264"/>
  <c r="F113" i="264" s="1"/>
  <c r="D114" i="264"/>
  <c r="F114" i="264" s="1"/>
  <c r="D115" i="264"/>
  <c r="F115" i="264" s="1"/>
  <c r="D116" i="264"/>
  <c r="F116" i="264" s="1"/>
  <c r="D117" i="264"/>
  <c r="F117" i="264" s="1"/>
  <c r="D118" i="264"/>
  <c r="F118" i="264" s="1"/>
  <c r="D119" i="264"/>
  <c r="F69" i="264" s="1"/>
  <c r="C70" i="264"/>
  <c r="C71" i="264"/>
  <c r="C72" i="264"/>
  <c r="C73" i="264"/>
  <c r="C74" i="264"/>
  <c r="C75" i="264"/>
  <c r="C76" i="264"/>
  <c r="C77" i="264"/>
  <c r="C78" i="264"/>
  <c r="C79" i="264"/>
  <c r="C80" i="264"/>
  <c r="C81" i="264"/>
  <c r="C82" i="264"/>
  <c r="C83" i="264"/>
  <c r="C84" i="264"/>
  <c r="C85" i="264"/>
  <c r="C86" i="264"/>
  <c r="C87" i="264"/>
  <c r="C88" i="264"/>
  <c r="C89" i="264"/>
  <c r="C90" i="264"/>
  <c r="C91" i="264"/>
  <c r="C92" i="264"/>
  <c r="C93" i="264"/>
  <c r="C94" i="264"/>
  <c r="C95" i="264"/>
  <c r="C96" i="264"/>
  <c r="C97" i="264"/>
  <c r="C98" i="264"/>
  <c r="C99" i="264"/>
  <c r="C100" i="264"/>
  <c r="C101" i="264"/>
  <c r="C102" i="264"/>
  <c r="C103" i="264"/>
  <c r="C104" i="264"/>
  <c r="C105" i="264"/>
  <c r="C106" i="264"/>
  <c r="C107" i="264"/>
  <c r="C108" i="264"/>
  <c r="C109" i="264"/>
  <c r="C110" i="264"/>
  <c r="C111" i="264"/>
  <c r="C112" i="264"/>
  <c r="C113" i="264"/>
  <c r="C114" i="264"/>
  <c r="C115" i="264"/>
  <c r="C116" i="264"/>
  <c r="C117" i="264"/>
  <c r="C118" i="264"/>
  <c r="B70" i="264"/>
  <c r="B71" i="264"/>
  <c r="B72" i="264"/>
  <c r="B73" i="264"/>
  <c r="B74" i="264"/>
  <c r="B75" i="264"/>
  <c r="B76" i="264"/>
  <c r="B77" i="264"/>
  <c r="B78" i="264"/>
  <c r="B79" i="264"/>
  <c r="B80" i="264"/>
  <c r="B81" i="264"/>
  <c r="B82" i="264"/>
  <c r="B83" i="264"/>
  <c r="B84" i="264"/>
  <c r="B85" i="264"/>
  <c r="B86" i="264"/>
  <c r="B87" i="264"/>
  <c r="B88" i="264"/>
  <c r="B89" i="264"/>
  <c r="B90" i="264"/>
  <c r="B91" i="264"/>
  <c r="B92" i="264"/>
  <c r="B93" i="264"/>
  <c r="B94" i="264"/>
  <c r="B95" i="264"/>
  <c r="B96" i="264"/>
  <c r="B97" i="264"/>
  <c r="B98" i="264"/>
  <c r="B99" i="264"/>
  <c r="B100" i="264"/>
  <c r="B101" i="264"/>
  <c r="B102" i="264"/>
  <c r="B103" i="264"/>
  <c r="B104" i="264"/>
  <c r="B105" i="264"/>
  <c r="B106" i="264"/>
  <c r="B107" i="264"/>
  <c r="B108" i="264"/>
  <c r="B109" i="264"/>
  <c r="B110" i="264"/>
  <c r="B111" i="264"/>
  <c r="B112" i="264"/>
  <c r="B113" i="264"/>
  <c r="B114" i="264"/>
  <c r="B115" i="264"/>
  <c r="B116" i="264"/>
  <c r="B117" i="264"/>
  <c r="B118" i="264"/>
  <c r="B119" i="264"/>
  <c r="D37" i="263"/>
  <c r="B37" i="263"/>
  <c r="F123" i="263"/>
  <c r="F121" i="263"/>
  <c r="E37" i="263"/>
  <c r="I70" i="263"/>
  <c r="I71" i="263"/>
  <c r="I72" i="263"/>
  <c r="I73" i="263"/>
  <c r="I74" i="263"/>
  <c r="I75" i="263"/>
  <c r="I76" i="263"/>
  <c r="I77" i="263"/>
  <c r="I78" i="263"/>
  <c r="I79" i="263"/>
  <c r="I80" i="263"/>
  <c r="I81" i="263"/>
  <c r="I82" i="263"/>
  <c r="I83" i="263"/>
  <c r="I84" i="263"/>
  <c r="I85" i="263"/>
  <c r="I86" i="263"/>
  <c r="I87" i="263"/>
  <c r="I88" i="263"/>
  <c r="I89" i="263"/>
  <c r="I90" i="263"/>
  <c r="I91" i="263"/>
  <c r="I92" i="263"/>
  <c r="I93" i="263"/>
  <c r="I94" i="263"/>
  <c r="I95" i="263"/>
  <c r="I96" i="263"/>
  <c r="I97" i="263"/>
  <c r="I98" i="263"/>
  <c r="I99" i="263"/>
  <c r="I100" i="263"/>
  <c r="I101" i="263"/>
  <c r="I102" i="263"/>
  <c r="I103" i="263"/>
  <c r="I104" i="263"/>
  <c r="I105" i="263"/>
  <c r="I106" i="263"/>
  <c r="I107" i="263"/>
  <c r="I108" i="263"/>
  <c r="I109" i="263"/>
  <c r="I110" i="263"/>
  <c r="I111" i="263"/>
  <c r="I112" i="263"/>
  <c r="I113" i="263"/>
  <c r="I114" i="263"/>
  <c r="I115" i="263"/>
  <c r="I116" i="263"/>
  <c r="I117" i="263"/>
  <c r="I118" i="263"/>
  <c r="I119" i="263"/>
  <c r="H70" i="263"/>
  <c r="H71" i="263"/>
  <c r="H72" i="263"/>
  <c r="H73" i="263"/>
  <c r="H74" i="263"/>
  <c r="H75" i="263"/>
  <c r="H76" i="263"/>
  <c r="H77" i="263"/>
  <c r="H78" i="263"/>
  <c r="H79" i="263"/>
  <c r="H80" i="263"/>
  <c r="H81" i="263"/>
  <c r="H82" i="263"/>
  <c r="H83" i="263"/>
  <c r="H84" i="263"/>
  <c r="H85" i="263"/>
  <c r="H86" i="263"/>
  <c r="H87" i="263"/>
  <c r="H88" i="263"/>
  <c r="H89" i="263"/>
  <c r="H90" i="263"/>
  <c r="H91" i="263"/>
  <c r="H92" i="263"/>
  <c r="H93" i="263"/>
  <c r="H94" i="263"/>
  <c r="H95" i="263"/>
  <c r="H96" i="263"/>
  <c r="H97" i="263"/>
  <c r="H98" i="263"/>
  <c r="H99" i="263"/>
  <c r="H100" i="263"/>
  <c r="H101" i="263"/>
  <c r="H102" i="263"/>
  <c r="H103" i="263"/>
  <c r="H104" i="263"/>
  <c r="H105" i="263"/>
  <c r="H106" i="263"/>
  <c r="H107" i="263"/>
  <c r="H108" i="263"/>
  <c r="H109" i="263"/>
  <c r="H110" i="263"/>
  <c r="H111" i="263"/>
  <c r="H112" i="263"/>
  <c r="H113" i="263"/>
  <c r="H114" i="263"/>
  <c r="H115" i="263"/>
  <c r="H116" i="263"/>
  <c r="H117" i="263"/>
  <c r="H118" i="263"/>
  <c r="H119" i="263"/>
  <c r="E70" i="263"/>
  <c r="G70" i="263" s="1"/>
  <c r="E71" i="263"/>
  <c r="G71" i="263" s="1"/>
  <c r="E72" i="263"/>
  <c r="G72" i="263" s="1"/>
  <c r="E73" i="263"/>
  <c r="G73" i="263" s="1"/>
  <c r="E74" i="263"/>
  <c r="G74" i="263" s="1"/>
  <c r="E75" i="263"/>
  <c r="G75" i="263" s="1"/>
  <c r="E76" i="263"/>
  <c r="G76" i="263" s="1"/>
  <c r="E77" i="263"/>
  <c r="G77" i="263" s="1"/>
  <c r="E78" i="263"/>
  <c r="G78" i="263" s="1"/>
  <c r="E79" i="263"/>
  <c r="G79" i="263" s="1"/>
  <c r="E80" i="263"/>
  <c r="G80" i="263" s="1"/>
  <c r="E81" i="263"/>
  <c r="G81" i="263" s="1"/>
  <c r="E82" i="263"/>
  <c r="G82" i="263" s="1"/>
  <c r="E83" i="263"/>
  <c r="G83" i="263" s="1"/>
  <c r="E84" i="263"/>
  <c r="G84" i="263" s="1"/>
  <c r="E85" i="263"/>
  <c r="G85" i="263" s="1"/>
  <c r="E86" i="263"/>
  <c r="G86" i="263" s="1"/>
  <c r="E87" i="263"/>
  <c r="G87" i="263" s="1"/>
  <c r="E88" i="263"/>
  <c r="G88" i="263" s="1"/>
  <c r="E89" i="263"/>
  <c r="G89" i="263" s="1"/>
  <c r="E90" i="263"/>
  <c r="G90" i="263" s="1"/>
  <c r="E91" i="263"/>
  <c r="G91" i="263" s="1"/>
  <c r="E92" i="263"/>
  <c r="G92" i="263" s="1"/>
  <c r="E93" i="263"/>
  <c r="G93" i="263" s="1"/>
  <c r="E94" i="263"/>
  <c r="G94" i="263" s="1"/>
  <c r="E95" i="263"/>
  <c r="G95" i="263" s="1"/>
  <c r="E96" i="263"/>
  <c r="G96" i="263" s="1"/>
  <c r="E97" i="263"/>
  <c r="G97" i="263" s="1"/>
  <c r="E98" i="263"/>
  <c r="G98" i="263" s="1"/>
  <c r="E99" i="263"/>
  <c r="G99" i="263" s="1"/>
  <c r="E100" i="263"/>
  <c r="G100" i="263" s="1"/>
  <c r="E101" i="263"/>
  <c r="G101" i="263" s="1"/>
  <c r="E102" i="263"/>
  <c r="G102" i="263" s="1"/>
  <c r="E103" i="263"/>
  <c r="G103" i="263" s="1"/>
  <c r="E104" i="263"/>
  <c r="G104" i="263" s="1"/>
  <c r="E105" i="263"/>
  <c r="G105" i="263" s="1"/>
  <c r="E106" i="263"/>
  <c r="G106" i="263" s="1"/>
  <c r="E107" i="263"/>
  <c r="G107" i="263" s="1"/>
  <c r="E108" i="263"/>
  <c r="G108" i="263" s="1"/>
  <c r="E109" i="263"/>
  <c r="G109" i="263" s="1"/>
  <c r="E110" i="263"/>
  <c r="G110" i="263" s="1"/>
  <c r="E111" i="263"/>
  <c r="G111" i="263" s="1"/>
  <c r="E112" i="263"/>
  <c r="G112" i="263" s="1"/>
  <c r="E113" i="263"/>
  <c r="G113" i="263" s="1"/>
  <c r="E114" i="263"/>
  <c r="G114" i="263" s="1"/>
  <c r="E115" i="263"/>
  <c r="G115" i="263" s="1"/>
  <c r="E116" i="263"/>
  <c r="G116" i="263" s="1"/>
  <c r="E117" i="263"/>
  <c r="G117" i="263" s="1"/>
  <c r="E118" i="263"/>
  <c r="G118" i="263" s="1"/>
  <c r="E119" i="263"/>
  <c r="G69" i="263" s="1"/>
  <c r="D70" i="263"/>
  <c r="F70" i="263" s="1"/>
  <c r="D71" i="263"/>
  <c r="F71" i="263" s="1"/>
  <c r="D72" i="263"/>
  <c r="F72" i="263" s="1"/>
  <c r="D73" i="263"/>
  <c r="F73" i="263" s="1"/>
  <c r="D74" i="263"/>
  <c r="F74" i="263" s="1"/>
  <c r="D75" i="263"/>
  <c r="F75" i="263" s="1"/>
  <c r="D76" i="263"/>
  <c r="F76" i="263" s="1"/>
  <c r="D77" i="263"/>
  <c r="F77" i="263" s="1"/>
  <c r="D78" i="263"/>
  <c r="F78" i="263" s="1"/>
  <c r="D79" i="263"/>
  <c r="F79" i="263" s="1"/>
  <c r="D80" i="263"/>
  <c r="F80" i="263" s="1"/>
  <c r="D81" i="263"/>
  <c r="F81" i="263" s="1"/>
  <c r="D82" i="263"/>
  <c r="F82" i="263" s="1"/>
  <c r="D83" i="263"/>
  <c r="F83" i="263" s="1"/>
  <c r="D84" i="263"/>
  <c r="F84" i="263" s="1"/>
  <c r="D85" i="263"/>
  <c r="F85" i="263" s="1"/>
  <c r="D86" i="263"/>
  <c r="F86" i="263" s="1"/>
  <c r="D87" i="263"/>
  <c r="F87" i="263" s="1"/>
  <c r="D88" i="263"/>
  <c r="F88" i="263" s="1"/>
  <c r="D89" i="263"/>
  <c r="F89" i="263" s="1"/>
  <c r="D90" i="263"/>
  <c r="F90" i="263" s="1"/>
  <c r="D91" i="263"/>
  <c r="F91" i="263" s="1"/>
  <c r="D92" i="263"/>
  <c r="F92" i="263" s="1"/>
  <c r="D93" i="263"/>
  <c r="F93" i="263" s="1"/>
  <c r="D94" i="263"/>
  <c r="F94" i="263" s="1"/>
  <c r="D95" i="263"/>
  <c r="F95" i="263" s="1"/>
  <c r="D96" i="263"/>
  <c r="F96" i="263" s="1"/>
  <c r="D97" i="263"/>
  <c r="F97" i="263" s="1"/>
  <c r="D98" i="263"/>
  <c r="F98" i="263" s="1"/>
  <c r="D99" i="263"/>
  <c r="F99" i="263" s="1"/>
  <c r="D100" i="263"/>
  <c r="F100" i="263" s="1"/>
  <c r="D101" i="263"/>
  <c r="F101" i="263" s="1"/>
  <c r="D102" i="263"/>
  <c r="F102" i="263" s="1"/>
  <c r="D103" i="263"/>
  <c r="F103" i="263" s="1"/>
  <c r="D104" i="263"/>
  <c r="F104" i="263" s="1"/>
  <c r="D105" i="263"/>
  <c r="F105" i="263" s="1"/>
  <c r="D106" i="263"/>
  <c r="F106" i="263" s="1"/>
  <c r="D107" i="263"/>
  <c r="F107" i="263" s="1"/>
  <c r="D108" i="263"/>
  <c r="F108" i="263" s="1"/>
  <c r="D109" i="263"/>
  <c r="F109" i="263" s="1"/>
  <c r="D110" i="263"/>
  <c r="F110" i="263" s="1"/>
  <c r="D111" i="263"/>
  <c r="F111" i="263" s="1"/>
  <c r="D112" i="263"/>
  <c r="F112" i="263" s="1"/>
  <c r="D113" i="263"/>
  <c r="F113" i="263" s="1"/>
  <c r="D114" i="263"/>
  <c r="F114" i="263" s="1"/>
  <c r="D115" i="263"/>
  <c r="F115" i="263" s="1"/>
  <c r="D116" i="263"/>
  <c r="F116" i="263" s="1"/>
  <c r="D117" i="263"/>
  <c r="F117" i="263" s="1"/>
  <c r="D118" i="263"/>
  <c r="F118" i="263" s="1"/>
  <c r="D119" i="263"/>
  <c r="F69" i="263" s="1"/>
  <c r="C70" i="263"/>
  <c r="C71" i="263"/>
  <c r="C72" i="263"/>
  <c r="C73" i="263"/>
  <c r="C74" i="263"/>
  <c r="C75" i="263"/>
  <c r="C76" i="263"/>
  <c r="C77" i="263"/>
  <c r="C78" i="263"/>
  <c r="C79" i="263"/>
  <c r="C80" i="263"/>
  <c r="C81" i="263"/>
  <c r="C82" i="263"/>
  <c r="C83" i="263"/>
  <c r="C84" i="263"/>
  <c r="C85" i="263"/>
  <c r="C86" i="263"/>
  <c r="C87" i="263"/>
  <c r="C88" i="263"/>
  <c r="C89" i="263"/>
  <c r="C90" i="263"/>
  <c r="C91" i="263"/>
  <c r="C92" i="263"/>
  <c r="C93" i="263"/>
  <c r="C94" i="263"/>
  <c r="C95" i="263"/>
  <c r="C96" i="263"/>
  <c r="C97" i="263"/>
  <c r="C98" i="263"/>
  <c r="C99" i="263"/>
  <c r="C100" i="263"/>
  <c r="C101" i="263"/>
  <c r="C102" i="263"/>
  <c r="C103" i="263"/>
  <c r="C104" i="263"/>
  <c r="C105" i="263"/>
  <c r="C106" i="263"/>
  <c r="C107" i="263"/>
  <c r="C108" i="263"/>
  <c r="C109" i="263"/>
  <c r="C110" i="263"/>
  <c r="C111" i="263"/>
  <c r="C112" i="263"/>
  <c r="C113" i="263"/>
  <c r="C114" i="263"/>
  <c r="C115" i="263"/>
  <c r="C116" i="263"/>
  <c r="C117" i="263"/>
  <c r="C118" i="263"/>
  <c r="C119" i="263"/>
  <c r="B70" i="263"/>
  <c r="B71" i="263"/>
  <c r="B72" i="263"/>
  <c r="B73" i="263"/>
  <c r="B74" i="263"/>
  <c r="B75" i="263"/>
  <c r="B76" i="263"/>
  <c r="B77" i="263"/>
  <c r="B78" i="263"/>
  <c r="B79" i="263"/>
  <c r="B80" i="263"/>
  <c r="B81" i="263"/>
  <c r="B82" i="263"/>
  <c r="B83" i="263"/>
  <c r="B84" i="263"/>
  <c r="B85" i="263"/>
  <c r="B86" i="263"/>
  <c r="B87" i="263"/>
  <c r="B88" i="263"/>
  <c r="B89" i="263"/>
  <c r="B90" i="263"/>
  <c r="B91" i="263"/>
  <c r="B92" i="263"/>
  <c r="B93" i="263"/>
  <c r="B94" i="263"/>
  <c r="B95" i="263"/>
  <c r="B96" i="263"/>
  <c r="B97" i="263"/>
  <c r="B98" i="263"/>
  <c r="B99" i="263"/>
  <c r="B100" i="263"/>
  <c r="B101" i="263"/>
  <c r="B102" i="263"/>
  <c r="B103" i="263"/>
  <c r="B104" i="263"/>
  <c r="B105" i="263"/>
  <c r="B106" i="263"/>
  <c r="B107" i="263"/>
  <c r="B108" i="263"/>
  <c r="B109" i="263"/>
  <c r="B110" i="263"/>
  <c r="B111" i="263"/>
  <c r="B112" i="263"/>
  <c r="B113" i="263"/>
  <c r="B114" i="263"/>
  <c r="B115" i="263"/>
  <c r="B116" i="263"/>
  <c r="B117" i="263"/>
  <c r="B118" i="263"/>
  <c r="B119" i="263"/>
  <c r="E37" i="262"/>
  <c r="D37" i="262"/>
  <c r="B37" i="262"/>
  <c r="F123" i="262"/>
  <c r="F121" i="262"/>
  <c r="I70" i="262"/>
  <c r="I71" i="262"/>
  <c r="I72" i="262"/>
  <c r="I73" i="262"/>
  <c r="I74" i="262"/>
  <c r="I75" i="262"/>
  <c r="I76" i="262"/>
  <c r="I77" i="262"/>
  <c r="I78" i="262"/>
  <c r="I79" i="262"/>
  <c r="I80" i="262"/>
  <c r="I81" i="262"/>
  <c r="I82" i="262"/>
  <c r="I83" i="262"/>
  <c r="I84" i="262"/>
  <c r="I85" i="262"/>
  <c r="I86" i="262"/>
  <c r="I87" i="262"/>
  <c r="I88" i="262"/>
  <c r="I89" i="262"/>
  <c r="I90" i="262"/>
  <c r="I91" i="262"/>
  <c r="I92" i="262"/>
  <c r="I93" i="262"/>
  <c r="I94" i="262"/>
  <c r="I95" i="262"/>
  <c r="I96" i="262"/>
  <c r="I97" i="262"/>
  <c r="I98" i="262"/>
  <c r="I99" i="262"/>
  <c r="I100" i="262"/>
  <c r="I101" i="262"/>
  <c r="I102" i="262"/>
  <c r="I103" i="262"/>
  <c r="I104" i="262"/>
  <c r="I105" i="262"/>
  <c r="I106" i="262"/>
  <c r="I107" i="262"/>
  <c r="I108" i="262"/>
  <c r="I109" i="262"/>
  <c r="I110" i="262"/>
  <c r="I111" i="262"/>
  <c r="I112" i="262"/>
  <c r="I113" i="262"/>
  <c r="I114" i="262"/>
  <c r="I115" i="262"/>
  <c r="I116" i="262"/>
  <c r="I117" i="262"/>
  <c r="I118" i="262"/>
  <c r="I119" i="262"/>
  <c r="H70" i="262"/>
  <c r="H71" i="262"/>
  <c r="H72" i="262"/>
  <c r="H73" i="262"/>
  <c r="H74" i="262"/>
  <c r="H75" i="262"/>
  <c r="H76" i="262"/>
  <c r="H77" i="262"/>
  <c r="H78" i="262"/>
  <c r="H79" i="262"/>
  <c r="H80" i="262"/>
  <c r="H81" i="262"/>
  <c r="H82" i="262"/>
  <c r="H83" i="262"/>
  <c r="H84" i="262"/>
  <c r="H85" i="262"/>
  <c r="H86" i="262"/>
  <c r="H87" i="262"/>
  <c r="H88" i="262"/>
  <c r="H89" i="262"/>
  <c r="H90" i="262"/>
  <c r="H91" i="262"/>
  <c r="H92" i="262"/>
  <c r="H93" i="262"/>
  <c r="H94" i="262"/>
  <c r="H95" i="262"/>
  <c r="H96" i="262"/>
  <c r="H97" i="262"/>
  <c r="H98" i="262"/>
  <c r="H99" i="262"/>
  <c r="H100" i="262"/>
  <c r="H101" i="262"/>
  <c r="H102" i="262"/>
  <c r="H103" i="262"/>
  <c r="H104" i="262"/>
  <c r="H105" i="262"/>
  <c r="H106" i="262"/>
  <c r="H107" i="262"/>
  <c r="H108" i="262"/>
  <c r="H109" i="262"/>
  <c r="H110" i="262"/>
  <c r="H111" i="262"/>
  <c r="H112" i="262"/>
  <c r="H113" i="262"/>
  <c r="H114" i="262"/>
  <c r="H115" i="262"/>
  <c r="H116" i="262"/>
  <c r="H117" i="262"/>
  <c r="H118" i="262"/>
  <c r="H119" i="262"/>
  <c r="E70" i="262"/>
  <c r="G70" i="262" s="1"/>
  <c r="E71" i="262"/>
  <c r="G71" i="262" s="1"/>
  <c r="E72" i="262"/>
  <c r="G72" i="262" s="1"/>
  <c r="E73" i="262"/>
  <c r="G73" i="262" s="1"/>
  <c r="E74" i="262"/>
  <c r="G74" i="262" s="1"/>
  <c r="E75" i="262"/>
  <c r="G75" i="262" s="1"/>
  <c r="E76" i="262"/>
  <c r="G76" i="262" s="1"/>
  <c r="E77" i="262"/>
  <c r="G77" i="262" s="1"/>
  <c r="E78" i="262"/>
  <c r="G78" i="262" s="1"/>
  <c r="E79" i="262"/>
  <c r="G79" i="262" s="1"/>
  <c r="E80" i="262"/>
  <c r="G80" i="262" s="1"/>
  <c r="E81" i="262"/>
  <c r="G81" i="262" s="1"/>
  <c r="E82" i="262"/>
  <c r="G82" i="262" s="1"/>
  <c r="E83" i="262"/>
  <c r="G83" i="262" s="1"/>
  <c r="E84" i="262"/>
  <c r="G84" i="262" s="1"/>
  <c r="E85" i="262"/>
  <c r="G85" i="262" s="1"/>
  <c r="E86" i="262"/>
  <c r="G86" i="262" s="1"/>
  <c r="E87" i="262"/>
  <c r="G87" i="262" s="1"/>
  <c r="E88" i="262"/>
  <c r="G88" i="262" s="1"/>
  <c r="E89" i="262"/>
  <c r="G89" i="262" s="1"/>
  <c r="E90" i="262"/>
  <c r="G90" i="262" s="1"/>
  <c r="E91" i="262"/>
  <c r="G91" i="262" s="1"/>
  <c r="E92" i="262"/>
  <c r="G92" i="262" s="1"/>
  <c r="E93" i="262"/>
  <c r="G93" i="262" s="1"/>
  <c r="E94" i="262"/>
  <c r="G94" i="262" s="1"/>
  <c r="E95" i="262"/>
  <c r="G95" i="262" s="1"/>
  <c r="E96" i="262"/>
  <c r="G96" i="262" s="1"/>
  <c r="E97" i="262"/>
  <c r="G97" i="262" s="1"/>
  <c r="E98" i="262"/>
  <c r="G98" i="262" s="1"/>
  <c r="E99" i="262"/>
  <c r="G99" i="262" s="1"/>
  <c r="E100" i="262"/>
  <c r="G100" i="262" s="1"/>
  <c r="E101" i="262"/>
  <c r="G101" i="262" s="1"/>
  <c r="E102" i="262"/>
  <c r="G102" i="262" s="1"/>
  <c r="E103" i="262"/>
  <c r="G103" i="262" s="1"/>
  <c r="E104" i="262"/>
  <c r="G104" i="262" s="1"/>
  <c r="E105" i="262"/>
  <c r="G105" i="262" s="1"/>
  <c r="E106" i="262"/>
  <c r="G106" i="262" s="1"/>
  <c r="E107" i="262"/>
  <c r="G107" i="262" s="1"/>
  <c r="E108" i="262"/>
  <c r="G108" i="262" s="1"/>
  <c r="E109" i="262"/>
  <c r="G109" i="262" s="1"/>
  <c r="E110" i="262"/>
  <c r="G110" i="262" s="1"/>
  <c r="E111" i="262"/>
  <c r="G111" i="262" s="1"/>
  <c r="E112" i="262"/>
  <c r="G112" i="262" s="1"/>
  <c r="E113" i="262"/>
  <c r="G113" i="262" s="1"/>
  <c r="E114" i="262"/>
  <c r="G114" i="262" s="1"/>
  <c r="E115" i="262"/>
  <c r="G115" i="262" s="1"/>
  <c r="E116" i="262"/>
  <c r="G116" i="262" s="1"/>
  <c r="E117" i="262"/>
  <c r="G117" i="262" s="1"/>
  <c r="E118" i="262"/>
  <c r="G118" i="262" s="1"/>
  <c r="E119" i="262"/>
  <c r="G69" i="262" s="1"/>
  <c r="D70" i="262"/>
  <c r="F70" i="262" s="1"/>
  <c r="D71" i="262"/>
  <c r="F71" i="262" s="1"/>
  <c r="D72" i="262"/>
  <c r="F72" i="262" s="1"/>
  <c r="D73" i="262"/>
  <c r="F73" i="262" s="1"/>
  <c r="D74" i="262"/>
  <c r="F74" i="262" s="1"/>
  <c r="D75" i="262"/>
  <c r="F75" i="262" s="1"/>
  <c r="D76" i="262"/>
  <c r="F76" i="262" s="1"/>
  <c r="D77" i="262"/>
  <c r="F77" i="262" s="1"/>
  <c r="D78" i="262"/>
  <c r="F78" i="262" s="1"/>
  <c r="D79" i="262"/>
  <c r="F79" i="262" s="1"/>
  <c r="D80" i="262"/>
  <c r="F80" i="262" s="1"/>
  <c r="D81" i="262"/>
  <c r="F81" i="262" s="1"/>
  <c r="D82" i="262"/>
  <c r="F82" i="262" s="1"/>
  <c r="D83" i="262"/>
  <c r="F83" i="262" s="1"/>
  <c r="D84" i="262"/>
  <c r="F84" i="262" s="1"/>
  <c r="D85" i="262"/>
  <c r="F85" i="262" s="1"/>
  <c r="D86" i="262"/>
  <c r="F86" i="262" s="1"/>
  <c r="D87" i="262"/>
  <c r="F87" i="262" s="1"/>
  <c r="D88" i="262"/>
  <c r="F88" i="262" s="1"/>
  <c r="D89" i="262"/>
  <c r="F89" i="262" s="1"/>
  <c r="D90" i="262"/>
  <c r="F90" i="262" s="1"/>
  <c r="D91" i="262"/>
  <c r="F91" i="262" s="1"/>
  <c r="D92" i="262"/>
  <c r="F92" i="262" s="1"/>
  <c r="D93" i="262"/>
  <c r="F93" i="262" s="1"/>
  <c r="D94" i="262"/>
  <c r="F94" i="262" s="1"/>
  <c r="D95" i="262"/>
  <c r="F95" i="262" s="1"/>
  <c r="D96" i="262"/>
  <c r="F96" i="262" s="1"/>
  <c r="D97" i="262"/>
  <c r="F97" i="262" s="1"/>
  <c r="D98" i="262"/>
  <c r="F98" i="262" s="1"/>
  <c r="D99" i="262"/>
  <c r="F99" i="262" s="1"/>
  <c r="D100" i="262"/>
  <c r="F100" i="262" s="1"/>
  <c r="D101" i="262"/>
  <c r="F101" i="262" s="1"/>
  <c r="D102" i="262"/>
  <c r="F102" i="262" s="1"/>
  <c r="D103" i="262"/>
  <c r="F103" i="262" s="1"/>
  <c r="D104" i="262"/>
  <c r="F104" i="262" s="1"/>
  <c r="D105" i="262"/>
  <c r="F105" i="262" s="1"/>
  <c r="D106" i="262"/>
  <c r="F106" i="262" s="1"/>
  <c r="D107" i="262"/>
  <c r="F107" i="262" s="1"/>
  <c r="D108" i="262"/>
  <c r="F108" i="262" s="1"/>
  <c r="D109" i="262"/>
  <c r="F109" i="262" s="1"/>
  <c r="D110" i="262"/>
  <c r="F110" i="262" s="1"/>
  <c r="D111" i="262"/>
  <c r="F111" i="262" s="1"/>
  <c r="D112" i="262"/>
  <c r="F112" i="262" s="1"/>
  <c r="D113" i="262"/>
  <c r="F113" i="262" s="1"/>
  <c r="D114" i="262"/>
  <c r="F114" i="262" s="1"/>
  <c r="D115" i="262"/>
  <c r="F115" i="262" s="1"/>
  <c r="D116" i="262"/>
  <c r="F116" i="262" s="1"/>
  <c r="D117" i="262"/>
  <c r="F117" i="262" s="1"/>
  <c r="D118" i="262"/>
  <c r="F118" i="262" s="1"/>
  <c r="D119" i="262"/>
  <c r="F119" i="262" s="1"/>
  <c r="C70" i="262"/>
  <c r="C71" i="262"/>
  <c r="C72" i="262"/>
  <c r="C73" i="262"/>
  <c r="C74" i="262"/>
  <c r="C75" i="262"/>
  <c r="C76" i="262"/>
  <c r="C77" i="262"/>
  <c r="C78" i="262"/>
  <c r="C79" i="262"/>
  <c r="C80" i="262"/>
  <c r="C81" i="262"/>
  <c r="C82" i="262"/>
  <c r="C83" i="262"/>
  <c r="C84" i="262"/>
  <c r="C85" i="262"/>
  <c r="C86" i="262"/>
  <c r="C87" i="262"/>
  <c r="C88" i="262"/>
  <c r="C89" i="262"/>
  <c r="C90" i="262"/>
  <c r="C91" i="262"/>
  <c r="C92" i="262"/>
  <c r="C93" i="262"/>
  <c r="C94" i="262"/>
  <c r="C95" i="262"/>
  <c r="C96" i="262"/>
  <c r="C97" i="262"/>
  <c r="C98" i="262"/>
  <c r="C99" i="262"/>
  <c r="C100" i="262"/>
  <c r="C101" i="262"/>
  <c r="C102" i="262"/>
  <c r="C103" i="262"/>
  <c r="C104" i="262"/>
  <c r="C105" i="262"/>
  <c r="C106" i="262"/>
  <c r="C107" i="262"/>
  <c r="C108" i="262"/>
  <c r="C109" i="262"/>
  <c r="C110" i="262"/>
  <c r="C111" i="262"/>
  <c r="C112" i="262"/>
  <c r="C113" i="262"/>
  <c r="C114" i="262"/>
  <c r="C115" i="262"/>
  <c r="C116" i="262"/>
  <c r="C117" i="262"/>
  <c r="C118" i="262"/>
  <c r="C119" i="262"/>
  <c r="B119" i="262"/>
  <c r="B70" i="262"/>
  <c r="B71" i="262"/>
  <c r="B72" i="262"/>
  <c r="B73" i="262"/>
  <c r="B74" i="262"/>
  <c r="B75" i="262"/>
  <c r="B76" i="262"/>
  <c r="B77" i="262"/>
  <c r="B78" i="262"/>
  <c r="B79" i="262"/>
  <c r="B80" i="262"/>
  <c r="B81" i="262"/>
  <c r="B82" i="262"/>
  <c r="B83" i="262"/>
  <c r="B84" i="262"/>
  <c r="B85" i="262"/>
  <c r="B86" i="262"/>
  <c r="B87" i="262"/>
  <c r="B88" i="262"/>
  <c r="B89" i="262"/>
  <c r="B90" i="262"/>
  <c r="B91" i="262"/>
  <c r="B92" i="262"/>
  <c r="B93" i="262"/>
  <c r="B94" i="262"/>
  <c r="B95" i="262"/>
  <c r="B96" i="262"/>
  <c r="B97" i="262"/>
  <c r="B98" i="262"/>
  <c r="B99" i="262"/>
  <c r="B100" i="262"/>
  <c r="B101" i="262"/>
  <c r="B102" i="262"/>
  <c r="B103" i="262"/>
  <c r="B104" i="262"/>
  <c r="B105" i="262"/>
  <c r="B106" i="262"/>
  <c r="B107" i="262"/>
  <c r="B108" i="262"/>
  <c r="B109" i="262"/>
  <c r="B110" i="262"/>
  <c r="B111" i="262"/>
  <c r="B112" i="262"/>
  <c r="B113" i="262"/>
  <c r="B114" i="262"/>
  <c r="B115" i="262"/>
  <c r="B116" i="262"/>
  <c r="B117" i="262"/>
  <c r="B118" i="262"/>
  <c r="E37" i="261"/>
  <c r="D37" i="261"/>
  <c r="B37" i="261"/>
  <c r="F123" i="261"/>
  <c r="F121" i="261"/>
  <c r="I70" i="261"/>
  <c r="I71" i="261"/>
  <c r="I72" i="261"/>
  <c r="I73" i="261"/>
  <c r="I74" i="261"/>
  <c r="I75" i="261"/>
  <c r="I76" i="261"/>
  <c r="I77" i="261"/>
  <c r="I78" i="261"/>
  <c r="I79" i="261"/>
  <c r="I80" i="261"/>
  <c r="I81" i="261"/>
  <c r="I82" i="261"/>
  <c r="I83" i="261"/>
  <c r="I84" i="261"/>
  <c r="I85" i="261"/>
  <c r="I86" i="261"/>
  <c r="I87" i="261"/>
  <c r="I88" i="261"/>
  <c r="I89" i="261"/>
  <c r="I90" i="261"/>
  <c r="I91" i="261"/>
  <c r="I92" i="261"/>
  <c r="I93" i="261"/>
  <c r="I94" i="261"/>
  <c r="I95" i="261"/>
  <c r="I96" i="261"/>
  <c r="I97" i="261"/>
  <c r="I98" i="261"/>
  <c r="I99" i="261"/>
  <c r="I100" i="261"/>
  <c r="I101" i="261"/>
  <c r="I102" i="261"/>
  <c r="I103" i="261"/>
  <c r="I104" i="261"/>
  <c r="I105" i="261"/>
  <c r="I106" i="261"/>
  <c r="I107" i="261"/>
  <c r="I108" i="261"/>
  <c r="I109" i="261"/>
  <c r="I110" i="261"/>
  <c r="I111" i="261"/>
  <c r="I112" i="261"/>
  <c r="I113" i="261"/>
  <c r="I114" i="261"/>
  <c r="I115" i="261"/>
  <c r="I116" i="261"/>
  <c r="I117" i="261"/>
  <c r="I118" i="261"/>
  <c r="I119" i="261"/>
  <c r="H70" i="261"/>
  <c r="H71" i="261"/>
  <c r="H72" i="261"/>
  <c r="H73" i="261"/>
  <c r="H74" i="261"/>
  <c r="H75" i="261"/>
  <c r="H76" i="261"/>
  <c r="H77" i="261"/>
  <c r="H78" i="261"/>
  <c r="H79" i="261"/>
  <c r="H80" i="261"/>
  <c r="H81" i="261"/>
  <c r="H82" i="261"/>
  <c r="H83" i="261"/>
  <c r="H84" i="261"/>
  <c r="H85" i="261"/>
  <c r="H86" i="261"/>
  <c r="H87" i="261"/>
  <c r="H88" i="261"/>
  <c r="H89" i="261"/>
  <c r="H90" i="261"/>
  <c r="H91" i="261"/>
  <c r="H92" i="261"/>
  <c r="H93" i="261"/>
  <c r="H94" i="261"/>
  <c r="H95" i="261"/>
  <c r="H96" i="261"/>
  <c r="H97" i="261"/>
  <c r="H98" i="261"/>
  <c r="H99" i="261"/>
  <c r="H100" i="261"/>
  <c r="H101" i="261"/>
  <c r="H102" i="261"/>
  <c r="H103" i="261"/>
  <c r="H104" i="261"/>
  <c r="H105" i="261"/>
  <c r="H106" i="261"/>
  <c r="H107" i="261"/>
  <c r="H108" i="261"/>
  <c r="H109" i="261"/>
  <c r="H110" i="261"/>
  <c r="H111" i="261"/>
  <c r="H112" i="261"/>
  <c r="H113" i="261"/>
  <c r="H114" i="261"/>
  <c r="H115" i="261"/>
  <c r="H116" i="261"/>
  <c r="H117" i="261"/>
  <c r="H118" i="261"/>
  <c r="H119" i="261"/>
  <c r="E70" i="261"/>
  <c r="G70" i="261" s="1"/>
  <c r="E71" i="261"/>
  <c r="G71" i="261" s="1"/>
  <c r="E72" i="261"/>
  <c r="G72" i="261" s="1"/>
  <c r="E73" i="261"/>
  <c r="G73" i="261" s="1"/>
  <c r="E74" i="261"/>
  <c r="G74" i="261" s="1"/>
  <c r="E75" i="261"/>
  <c r="G75" i="261" s="1"/>
  <c r="E76" i="261"/>
  <c r="G76" i="261" s="1"/>
  <c r="E77" i="261"/>
  <c r="G77" i="261" s="1"/>
  <c r="E78" i="261"/>
  <c r="G78" i="261" s="1"/>
  <c r="E79" i="261"/>
  <c r="G79" i="261" s="1"/>
  <c r="E80" i="261"/>
  <c r="G80" i="261" s="1"/>
  <c r="E81" i="261"/>
  <c r="G81" i="261" s="1"/>
  <c r="E82" i="261"/>
  <c r="G82" i="261" s="1"/>
  <c r="E83" i="261"/>
  <c r="G83" i="261" s="1"/>
  <c r="E84" i="261"/>
  <c r="G84" i="261" s="1"/>
  <c r="E85" i="261"/>
  <c r="G85" i="261" s="1"/>
  <c r="E86" i="261"/>
  <c r="G86" i="261" s="1"/>
  <c r="E87" i="261"/>
  <c r="G87" i="261" s="1"/>
  <c r="E88" i="261"/>
  <c r="G88" i="261" s="1"/>
  <c r="E89" i="261"/>
  <c r="G89" i="261" s="1"/>
  <c r="E90" i="261"/>
  <c r="G90" i="261" s="1"/>
  <c r="E91" i="261"/>
  <c r="G91" i="261" s="1"/>
  <c r="E92" i="261"/>
  <c r="G92" i="261" s="1"/>
  <c r="E93" i="261"/>
  <c r="G93" i="261" s="1"/>
  <c r="E94" i="261"/>
  <c r="G94" i="261" s="1"/>
  <c r="E95" i="261"/>
  <c r="G95" i="261" s="1"/>
  <c r="E96" i="261"/>
  <c r="G96" i="261" s="1"/>
  <c r="E97" i="261"/>
  <c r="G97" i="261" s="1"/>
  <c r="E98" i="261"/>
  <c r="G98" i="261" s="1"/>
  <c r="E99" i="261"/>
  <c r="G99" i="261" s="1"/>
  <c r="E100" i="261"/>
  <c r="G100" i="261" s="1"/>
  <c r="E101" i="261"/>
  <c r="G101" i="261" s="1"/>
  <c r="E102" i="261"/>
  <c r="G102" i="261" s="1"/>
  <c r="E103" i="261"/>
  <c r="G103" i="261" s="1"/>
  <c r="E104" i="261"/>
  <c r="G104" i="261" s="1"/>
  <c r="E105" i="261"/>
  <c r="G105" i="261" s="1"/>
  <c r="E106" i="261"/>
  <c r="G106" i="261" s="1"/>
  <c r="E107" i="261"/>
  <c r="G107" i="261" s="1"/>
  <c r="E108" i="261"/>
  <c r="G108" i="261" s="1"/>
  <c r="E109" i="261"/>
  <c r="G109" i="261" s="1"/>
  <c r="E110" i="261"/>
  <c r="G110" i="261" s="1"/>
  <c r="E111" i="261"/>
  <c r="G111" i="261" s="1"/>
  <c r="E112" i="261"/>
  <c r="G112" i="261" s="1"/>
  <c r="E113" i="261"/>
  <c r="G113" i="261" s="1"/>
  <c r="E114" i="261"/>
  <c r="G114" i="261" s="1"/>
  <c r="E115" i="261"/>
  <c r="G115" i="261" s="1"/>
  <c r="E116" i="261"/>
  <c r="G116" i="261" s="1"/>
  <c r="E117" i="261"/>
  <c r="G117" i="261" s="1"/>
  <c r="E118" i="261"/>
  <c r="G118" i="261" s="1"/>
  <c r="E119" i="261"/>
  <c r="G119" i="261" s="1"/>
  <c r="D119" i="261"/>
  <c r="F69" i="261" s="1"/>
  <c r="D70" i="261"/>
  <c r="F70" i="261" s="1"/>
  <c r="D71" i="261"/>
  <c r="F71" i="261" s="1"/>
  <c r="D72" i="261"/>
  <c r="F72" i="261" s="1"/>
  <c r="D73" i="261"/>
  <c r="F73" i="261" s="1"/>
  <c r="D74" i="261"/>
  <c r="F74" i="261" s="1"/>
  <c r="D75" i="261"/>
  <c r="F75" i="261" s="1"/>
  <c r="D76" i="261"/>
  <c r="F76" i="261" s="1"/>
  <c r="D77" i="261"/>
  <c r="F77" i="261" s="1"/>
  <c r="D78" i="261"/>
  <c r="F78" i="261" s="1"/>
  <c r="D79" i="261"/>
  <c r="F79" i="261" s="1"/>
  <c r="D80" i="261"/>
  <c r="F80" i="261" s="1"/>
  <c r="D81" i="261"/>
  <c r="F81" i="261" s="1"/>
  <c r="D82" i="261"/>
  <c r="F82" i="261" s="1"/>
  <c r="D83" i="261"/>
  <c r="F83" i="261" s="1"/>
  <c r="D84" i="261"/>
  <c r="F84" i="261" s="1"/>
  <c r="D85" i="261"/>
  <c r="F85" i="261" s="1"/>
  <c r="D86" i="261"/>
  <c r="F86" i="261" s="1"/>
  <c r="D87" i="261"/>
  <c r="F87" i="261" s="1"/>
  <c r="D88" i="261"/>
  <c r="F88" i="261" s="1"/>
  <c r="D89" i="261"/>
  <c r="F89" i="261" s="1"/>
  <c r="D90" i="261"/>
  <c r="F90" i="261" s="1"/>
  <c r="D91" i="261"/>
  <c r="F91" i="261" s="1"/>
  <c r="D92" i="261"/>
  <c r="F92" i="261" s="1"/>
  <c r="D93" i="261"/>
  <c r="F93" i="261" s="1"/>
  <c r="D94" i="261"/>
  <c r="F94" i="261" s="1"/>
  <c r="D95" i="261"/>
  <c r="F95" i="261" s="1"/>
  <c r="D96" i="261"/>
  <c r="F96" i="261" s="1"/>
  <c r="D97" i="261"/>
  <c r="F97" i="261" s="1"/>
  <c r="D98" i="261"/>
  <c r="F98" i="261" s="1"/>
  <c r="D99" i="261"/>
  <c r="F99" i="261" s="1"/>
  <c r="D100" i="261"/>
  <c r="F100" i="261" s="1"/>
  <c r="D101" i="261"/>
  <c r="F101" i="261" s="1"/>
  <c r="D102" i="261"/>
  <c r="F102" i="261" s="1"/>
  <c r="D103" i="261"/>
  <c r="F103" i="261" s="1"/>
  <c r="D104" i="261"/>
  <c r="F104" i="261" s="1"/>
  <c r="D105" i="261"/>
  <c r="F105" i="261" s="1"/>
  <c r="D106" i="261"/>
  <c r="F106" i="261" s="1"/>
  <c r="D107" i="261"/>
  <c r="F107" i="261" s="1"/>
  <c r="D108" i="261"/>
  <c r="F108" i="261" s="1"/>
  <c r="D109" i="261"/>
  <c r="F109" i="261" s="1"/>
  <c r="D110" i="261"/>
  <c r="F110" i="261" s="1"/>
  <c r="D111" i="261"/>
  <c r="F111" i="261" s="1"/>
  <c r="D112" i="261"/>
  <c r="F112" i="261" s="1"/>
  <c r="D113" i="261"/>
  <c r="F113" i="261" s="1"/>
  <c r="D114" i="261"/>
  <c r="F114" i="261" s="1"/>
  <c r="D115" i="261"/>
  <c r="F115" i="261" s="1"/>
  <c r="D116" i="261"/>
  <c r="F116" i="261" s="1"/>
  <c r="D117" i="261"/>
  <c r="F117" i="261" s="1"/>
  <c r="D118" i="261"/>
  <c r="F118" i="261" s="1"/>
  <c r="C70" i="261"/>
  <c r="C71" i="261"/>
  <c r="C72" i="261"/>
  <c r="C73" i="261"/>
  <c r="C74" i="261"/>
  <c r="C75" i="261"/>
  <c r="C76" i="261"/>
  <c r="C77" i="261"/>
  <c r="C78" i="261"/>
  <c r="C79" i="261"/>
  <c r="C80" i="261"/>
  <c r="C81" i="261"/>
  <c r="C82" i="261"/>
  <c r="C83" i="261"/>
  <c r="C84" i="261"/>
  <c r="C85" i="261"/>
  <c r="C86" i="261"/>
  <c r="C87" i="261"/>
  <c r="C88" i="261"/>
  <c r="C89" i="261"/>
  <c r="C90" i="261"/>
  <c r="C91" i="261"/>
  <c r="C92" i="261"/>
  <c r="C93" i="261"/>
  <c r="C94" i="261"/>
  <c r="C95" i="261"/>
  <c r="C96" i="261"/>
  <c r="C97" i="261"/>
  <c r="C98" i="261"/>
  <c r="C99" i="261"/>
  <c r="C100" i="261"/>
  <c r="C101" i="261"/>
  <c r="C102" i="261"/>
  <c r="C103" i="261"/>
  <c r="C104" i="261"/>
  <c r="C105" i="261"/>
  <c r="C106" i="261"/>
  <c r="C107" i="261"/>
  <c r="C108" i="261"/>
  <c r="C109" i="261"/>
  <c r="C110" i="261"/>
  <c r="C111" i="261"/>
  <c r="C112" i="261"/>
  <c r="C113" i="261"/>
  <c r="C114" i="261"/>
  <c r="C115" i="261"/>
  <c r="C116" i="261"/>
  <c r="C117" i="261"/>
  <c r="C118" i="261"/>
  <c r="C119" i="261"/>
  <c r="B70" i="261"/>
  <c r="B71" i="261"/>
  <c r="B72" i="261"/>
  <c r="B73" i="261"/>
  <c r="B74" i="261"/>
  <c r="B75" i="261"/>
  <c r="B76" i="261"/>
  <c r="B77" i="261"/>
  <c r="B78" i="261"/>
  <c r="B79" i="261"/>
  <c r="B80" i="261"/>
  <c r="B81" i="261"/>
  <c r="B82" i="261"/>
  <c r="B83" i="261"/>
  <c r="B84" i="261"/>
  <c r="B85" i="261"/>
  <c r="B86" i="261"/>
  <c r="B87" i="261"/>
  <c r="B88" i="261"/>
  <c r="B89" i="261"/>
  <c r="B90" i="261"/>
  <c r="B91" i="261"/>
  <c r="B92" i="261"/>
  <c r="B93" i="261"/>
  <c r="B94" i="261"/>
  <c r="B95" i="261"/>
  <c r="B96" i="261"/>
  <c r="B97" i="261"/>
  <c r="B98" i="261"/>
  <c r="B99" i="261"/>
  <c r="B100" i="261"/>
  <c r="B101" i="261"/>
  <c r="B102" i="261"/>
  <c r="B103" i="261"/>
  <c r="B104" i="261"/>
  <c r="B105" i="261"/>
  <c r="B106" i="261"/>
  <c r="B107" i="261"/>
  <c r="B108" i="261"/>
  <c r="B109" i="261"/>
  <c r="B110" i="261"/>
  <c r="B111" i="261"/>
  <c r="B112" i="261"/>
  <c r="B113" i="261"/>
  <c r="B114" i="261"/>
  <c r="B115" i="261"/>
  <c r="B116" i="261"/>
  <c r="B117" i="261"/>
  <c r="B118" i="261"/>
  <c r="B119" i="261"/>
  <c r="E37" i="260"/>
  <c r="D37" i="260"/>
  <c r="B37" i="260"/>
  <c r="F123" i="260"/>
  <c r="F121" i="260"/>
  <c r="I70" i="260"/>
  <c r="I71" i="260"/>
  <c r="I72" i="260"/>
  <c r="I73" i="260"/>
  <c r="I74" i="260"/>
  <c r="I75" i="260"/>
  <c r="I76" i="260"/>
  <c r="I77" i="260"/>
  <c r="I78" i="260"/>
  <c r="I79" i="260"/>
  <c r="I80" i="260"/>
  <c r="I81" i="260"/>
  <c r="I82" i="260"/>
  <c r="I83" i="260"/>
  <c r="I84" i="260"/>
  <c r="I85" i="260"/>
  <c r="I86" i="260"/>
  <c r="I87" i="260"/>
  <c r="I88" i="260"/>
  <c r="I89" i="260"/>
  <c r="I90" i="260"/>
  <c r="I91" i="260"/>
  <c r="I92" i="260"/>
  <c r="I93" i="260"/>
  <c r="I94" i="260"/>
  <c r="I95" i="260"/>
  <c r="I96" i="260"/>
  <c r="I97" i="260"/>
  <c r="I98" i="260"/>
  <c r="I99" i="260"/>
  <c r="I100" i="260"/>
  <c r="I101" i="260"/>
  <c r="I102" i="260"/>
  <c r="I103" i="260"/>
  <c r="I104" i="260"/>
  <c r="I105" i="260"/>
  <c r="I106" i="260"/>
  <c r="I107" i="260"/>
  <c r="I108" i="260"/>
  <c r="I109" i="260"/>
  <c r="I110" i="260"/>
  <c r="I111" i="260"/>
  <c r="I112" i="260"/>
  <c r="I113" i="260"/>
  <c r="I114" i="260"/>
  <c r="I115" i="260"/>
  <c r="I116" i="260"/>
  <c r="I117" i="260"/>
  <c r="I118" i="260"/>
  <c r="I119" i="260"/>
  <c r="H70" i="260"/>
  <c r="H71" i="260"/>
  <c r="H72" i="260"/>
  <c r="H73" i="260"/>
  <c r="H74" i="260"/>
  <c r="H75" i="260"/>
  <c r="H76" i="260"/>
  <c r="H77" i="260"/>
  <c r="H78" i="260"/>
  <c r="H79" i="260"/>
  <c r="H80" i="260"/>
  <c r="H81" i="260"/>
  <c r="H82" i="260"/>
  <c r="H83" i="260"/>
  <c r="H84" i="260"/>
  <c r="H85" i="260"/>
  <c r="H86" i="260"/>
  <c r="H87" i="260"/>
  <c r="H88" i="260"/>
  <c r="H89" i="260"/>
  <c r="H90" i="260"/>
  <c r="H91" i="260"/>
  <c r="H92" i="260"/>
  <c r="H93" i="260"/>
  <c r="H94" i="260"/>
  <c r="H95" i="260"/>
  <c r="H96" i="260"/>
  <c r="H97" i="260"/>
  <c r="H98" i="260"/>
  <c r="H99" i="260"/>
  <c r="H100" i="260"/>
  <c r="H101" i="260"/>
  <c r="H102" i="260"/>
  <c r="H103" i="260"/>
  <c r="H104" i="260"/>
  <c r="H105" i="260"/>
  <c r="H106" i="260"/>
  <c r="H107" i="260"/>
  <c r="H108" i="260"/>
  <c r="H109" i="260"/>
  <c r="H110" i="260"/>
  <c r="H111" i="260"/>
  <c r="H112" i="260"/>
  <c r="H113" i="260"/>
  <c r="H114" i="260"/>
  <c r="H115" i="260"/>
  <c r="H116" i="260"/>
  <c r="H117" i="260"/>
  <c r="H118" i="260"/>
  <c r="H119" i="260"/>
  <c r="E70" i="260"/>
  <c r="G70" i="260" s="1"/>
  <c r="E71" i="260"/>
  <c r="G71" i="260" s="1"/>
  <c r="E72" i="260"/>
  <c r="G72" i="260" s="1"/>
  <c r="E73" i="260"/>
  <c r="G73" i="260" s="1"/>
  <c r="E74" i="260"/>
  <c r="G74" i="260" s="1"/>
  <c r="E75" i="260"/>
  <c r="G75" i="260" s="1"/>
  <c r="E76" i="260"/>
  <c r="G76" i="260" s="1"/>
  <c r="E77" i="260"/>
  <c r="G77" i="260" s="1"/>
  <c r="E78" i="260"/>
  <c r="G78" i="260" s="1"/>
  <c r="E79" i="260"/>
  <c r="G79" i="260" s="1"/>
  <c r="E80" i="260"/>
  <c r="G80" i="260" s="1"/>
  <c r="E81" i="260"/>
  <c r="G81" i="260" s="1"/>
  <c r="E82" i="260"/>
  <c r="G82" i="260" s="1"/>
  <c r="E83" i="260"/>
  <c r="G83" i="260" s="1"/>
  <c r="E84" i="260"/>
  <c r="G84" i="260" s="1"/>
  <c r="E85" i="260"/>
  <c r="G85" i="260" s="1"/>
  <c r="E86" i="260"/>
  <c r="G86" i="260" s="1"/>
  <c r="E87" i="260"/>
  <c r="G87" i="260" s="1"/>
  <c r="E88" i="260"/>
  <c r="G88" i="260" s="1"/>
  <c r="E89" i="260"/>
  <c r="G89" i="260" s="1"/>
  <c r="E90" i="260"/>
  <c r="G90" i="260" s="1"/>
  <c r="E91" i="260"/>
  <c r="G91" i="260" s="1"/>
  <c r="E92" i="260"/>
  <c r="G92" i="260" s="1"/>
  <c r="E93" i="260"/>
  <c r="G93" i="260" s="1"/>
  <c r="E94" i="260"/>
  <c r="G94" i="260" s="1"/>
  <c r="E95" i="260"/>
  <c r="G95" i="260" s="1"/>
  <c r="E96" i="260"/>
  <c r="G96" i="260" s="1"/>
  <c r="E97" i="260"/>
  <c r="G97" i="260" s="1"/>
  <c r="E98" i="260"/>
  <c r="G98" i="260" s="1"/>
  <c r="E99" i="260"/>
  <c r="G99" i="260" s="1"/>
  <c r="E100" i="260"/>
  <c r="G100" i="260" s="1"/>
  <c r="E101" i="260"/>
  <c r="G101" i="260" s="1"/>
  <c r="E102" i="260"/>
  <c r="G102" i="260" s="1"/>
  <c r="E103" i="260"/>
  <c r="G103" i="260" s="1"/>
  <c r="E104" i="260"/>
  <c r="G104" i="260" s="1"/>
  <c r="E105" i="260"/>
  <c r="G105" i="260" s="1"/>
  <c r="E106" i="260"/>
  <c r="G106" i="260" s="1"/>
  <c r="E107" i="260"/>
  <c r="G107" i="260" s="1"/>
  <c r="E108" i="260"/>
  <c r="G108" i="260" s="1"/>
  <c r="E109" i="260"/>
  <c r="G109" i="260" s="1"/>
  <c r="E110" i="260"/>
  <c r="G110" i="260" s="1"/>
  <c r="E111" i="260"/>
  <c r="G111" i="260" s="1"/>
  <c r="E112" i="260"/>
  <c r="G112" i="260" s="1"/>
  <c r="E113" i="260"/>
  <c r="G113" i="260" s="1"/>
  <c r="E114" i="260"/>
  <c r="G114" i="260" s="1"/>
  <c r="E115" i="260"/>
  <c r="G115" i="260" s="1"/>
  <c r="E116" i="260"/>
  <c r="G116" i="260" s="1"/>
  <c r="E117" i="260"/>
  <c r="G117" i="260" s="1"/>
  <c r="E118" i="260"/>
  <c r="G118" i="260" s="1"/>
  <c r="E119" i="260"/>
  <c r="G69" i="260" s="1"/>
  <c r="D70" i="260"/>
  <c r="F70" i="260" s="1"/>
  <c r="D71" i="260"/>
  <c r="F71" i="260" s="1"/>
  <c r="D72" i="260"/>
  <c r="F72" i="260" s="1"/>
  <c r="D73" i="260"/>
  <c r="F73" i="260" s="1"/>
  <c r="D74" i="260"/>
  <c r="F74" i="260" s="1"/>
  <c r="D75" i="260"/>
  <c r="F75" i="260" s="1"/>
  <c r="D76" i="260"/>
  <c r="F76" i="260" s="1"/>
  <c r="D77" i="260"/>
  <c r="F77" i="260" s="1"/>
  <c r="D78" i="260"/>
  <c r="F78" i="260" s="1"/>
  <c r="D79" i="260"/>
  <c r="F79" i="260" s="1"/>
  <c r="D80" i="260"/>
  <c r="F80" i="260" s="1"/>
  <c r="D81" i="260"/>
  <c r="F81" i="260" s="1"/>
  <c r="D82" i="260"/>
  <c r="F82" i="260" s="1"/>
  <c r="D83" i="260"/>
  <c r="F83" i="260" s="1"/>
  <c r="D84" i="260"/>
  <c r="F84" i="260" s="1"/>
  <c r="D85" i="260"/>
  <c r="F85" i="260" s="1"/>
  <c r="D86" i="260"/>
  <c r="F86" i="260" s="1"/>
  <c r="D87" i="260"/>
  <c r="F87" i="260" s="1"/>
  <c r="D88" i="260"/>
  <c r="F88" i="260" s="1"/>
  <c r="D89" i="260"/>
  <c r="F89" i="260" s="1"/>
  <c r="D90" i="260"/>
  <c r="F90" i="260" s="1"/>
  <c r="D91" i="260"/>
  <c r="F91" i="260" s="1"/>
  <c r="D92" i="260"/>
  <c r="F92" i="260" s="1"/>
  <c r="D93" i="260"/>
  <c r="F93" i="260" s="1"/>
  <c r="D94" i="260"/>
  <c r="F94" i="260" s="1"/>
  <c r="D95" i="260"/>
  <c r="F95" i="260" s="1"/>
  <c r="D96" i="260"/>
  <c r="F96" i="260" s="1"/>
  <c r="D97" i="260"/>
  <c r="F97" i="260" s="1"/>
  <c r="D98" i="260"/>
  <c r="F98" i="260" s="1"/>
  <c r="D99" i="260"/>
  <c r="F99" i="260" s="1"/>
  <c r="D100" i="260"/>
  <c r="F100" i="260" s="1"/>
  <c r="D101" i="260"/>
  <c r="F101" i="260" s="1"/>
  <c r="D102" i="260"/>
  <c r="F102" i="260" s="1"/>
  <c r="D103" i="260"/>
  <c r="F103" i="260" s="1"/>
  <c r="D104" i="260"/>
  <c r="F104" i="260" s="1"/>
  <c r="D105" i="260"/>
  <c r="F105" i="260" s="1"/>
  <c r="D106" i="260"/>
  <c r="F106" i="260" s="1"/>
  <c r="D107" i="260"/>
  <c r="F107" i="260" s="1"/>
  <c r="D108" i="260"/>
  <c r="F108" i="260" s="1"/>
  <c r="D109" i="260"/>
  <c r="F109" i="260" s="1"/>
  <c r="D110" i="260"/>
  <c r="F110" i="260" s="1"/>
  <c r="D111" i="260"/>
  <c r="F111" i="260" s="1"/>
  <c r="D112" i="260"/>
  <c r="F112" i="260" s="1"/>
  <c r="D113" i="260"/>
  <c r="F113" i="260" s="1"/>
  <c r="D114" i="260"/>
  <c r="F114" i="260" s="1"/>
  <c r="D115" i="260"/>
  <c r="F115" i="260" s="1"/>
  <c r="D116" i="260"/>
  <c r="F116" i="260" s="1"/>
  <c r="D117" i="260"/>
  <c r="F117" i="260" s="1"/>
  <c r="D118" i="260"/>
  <c r="F118" i="260" s="1"/>
  <c r="D119" i="260"/>
  <c r="F69" i="260" s="1"/>
  <c r="C70" i="260"/>
  <c r="C71" i="260"/>
  <c r="C72" i="260"/>
  <c r="C73" i="260"/>
  <c r="C74" i="260"/>
  <c r="C75" i="260"/>
  <c r="C76" i="260"/>
  <c r="C77" i="260"/>
  <c r="C78" i="260"/>
  <c r="C79" i="260"/>
  <c r="C80" i="260"/>
  <c r="C81" i="260"/>
  <c r="C82" i="260"/>
  <c r="C83" i="260"/>
  <c r="C84" i="260"/>
  <c r="C85" i="260"/>
  <c r="C86" i="260"/>
  <c r="C87" i="260"/>
  <c r="C88" i="260"/>
  <c r="C89" i="260"/>
  <c r="C90" i="260"/>
  <c r="C91" i="260"/>
  <c r="C92" i="260"/>
  <c r="C93" i="260"/>
  <c r="C94" i="260"/>
  <c r="C95" i="260"/>
  <c r="C96" i="260"/>
  <c r="C97" i="260"/>
  <c r="C98" i="260"/>
  <c r="C99" i="260"/>
  <c r="C100" i="260"/>
  <c r="C101" i="260"/>
  <c r="C102" i="260"/>
  <c r="C103" i="260"/>
  <c r="C104" i="260"/>
  <c r="C105" i="260"/>
  <c r="C106" i="260"/>
  <c r="C107" i="260"/>
  <c r="C108" i="260"/>
  <c r="C109" i="260"/>
  <c r="C110" i="260"/>
  <c r="C111" i="260"/>
  <c r="C112" i="260"/>
  <c r="C113" i="260"/>
  <c r="C114" i="260"/>
  <c r="C115" i="260"/>
  <c r="C116" i="260"/>
  <c r="C117" i="260"/>
  <c r="C118" i="260"/>
  <c r="C119" i="260"/>
  <c r="B70" i="260"/>
  <c r="B71" i="260"/>
  <c r="B72" i="260"/>
  <c r="B73" i="260"/>
  <c r="B74" i="260"/>
  <c r="B75" i="260"/>
  <c r="B76" i="260"/>
  <c r="B77" i="260"/>
  <c r="B78" i="260"/>
  <c r="B79" i="260"/>
  <c r="B80" i="260"/>
  <c r="B81" i="260"/>
  <c r="B82" i="260"/>
  <c r="B83" i="260"/>
  <c r="B84" i="260"/>
  <c r="B85" i="260"/>
  <c r="B86" i="260"/>
  <c r="B87" i="260"/>
  <c r="B88" i="260"/>
  <c r="B89" i="260"/>
  <c r="B90" i="260"/>
  <c r="B91" i="260"/>
  <c r="B92" i="260"/>
  <c r="B93" i="260"/>
  <c r="B94" i="260"/>
  <c r="B95" i="260"/>
  <c r="B96" i="260"/>
  <c r="B97" i="260"/>
  <c r="B98" i="260"/>
  <c r="B99" i="260"/>
  <c r="B100" i="260"/>
  <c r="B101" i="260"/>
  <c r="B102" i="260"/>
  <c r="B103" i="260"/>
  <c r="B104" i="260"/>
  <c r="B105" i="260"/>
  <c r="B106" i="260"/>
  <c r="B107" i="260"/>
  <c r="B108" i="260"/>
  <c r="B109" i="260"/>
  <c r="B110" i="260"/>
  <c r="B111" i="260"/>
  <c r="B112" i="260"/>
  <c r="B113" i="260"/>
  <c r="B114" i="260"/>
  <c r="B115" i="260"/>
  <c r="B116" i="260"/>
  <c r="B117" i="260"/>
  <c r="B118" i="260"/>
  <c r="B119" i="260"/>
  <c r="E37" i="259"/>
  <c r="D37" i="259"/>
  <c r="B37" i="259"/>
  <c r="F123" i="259"/>
  <c r="F121" i="259"/>
  <c r="I70" i="259"/>
  <c r="I71" i="259"/>
  <c r="I72" i="259"/>
  <c r="I73" i="259"/>
  <c r="I74" i="259"/>
  <c r="I75" i="259"/>
  <c r="I76" i="259"/>
  <c r="I77" i="259"/>
  <c r="I78" i="259"/>
  <c r="I79" i="259"/>
  <c r="I80" i="259"/>
  <c r="I81" i="259"/>
  <c r="I82" i="259"/>
  <c r="I83" i="259"/>
  <c r="I84" i="259"/>
  <c r="I85" i="259"/>
  <c r="I86" i="259"/>
  <c r="I87" i="259"/>
  <c r="I88" i="259"/>
  <c r="I89" i="259"/>
  <c r="I90" i="259"/>
  <c r="I91" i="259"/>
  <c r="I92" i="259"/>
  <c r="I93" i="259"/>
  <c r="I94" i="259"/>
  <c r="I95" i="259"/>
  <c r="I96" i="259"/>
  <c r="I97" i="259"/>
  <c r="I98" i="259"/>
  <c r="I99" i="259"/>
  <c r="I100" i="259"/>
  <c r="I101" i="259"/>
  <c r="I102" i="259"/>
  <c r="I103" i="259"/>
  <c r="I104" i="259"/>
  <c r="I105" i="259"/>
  <c r="I106" i="259"/>
  <c r="I107" i="259"/>
  <c r="I108" i="259"/>
  <c r="I109" i="259"/>
  <c r="I110" i="259"/>
  <c r="I111" i="259"/>
  <c r="I112" i="259"/>
  <c r="I113" i="259"/>
  <c r="I114" i="259"/>
  <c r="I115" i="259"/>
  <c r="I116" i="259"/>
  <c r="I117" i="259"/>
  <c r="I118" i="259"/>
  <c r="I119" i="259"/>
  <c r="H70" i="259"/>
  <c r="H71" i="259"/>
  <c r="H72" i="259"/>
  <c r="H73" i="259"/>
  <c r="H74" i="259"/>
  <c r="H75" i="259"/>
  <c r="H76" i="259"/>
  <c r="H77" i="259"/>
  <c r="H78" i="259"/>
  <c r="H79" i="259"/>
  <c r="H80" i="259"/>
  <c r="H81" i="259"/>
  <c r="H82" i="259"/>
  <c r="H83" i="259"/>
  <c r="H84" i="259"/>
  <c r="H85" i="259"/>
  <c r="H86" i="259"/>
  <c r="H87" i="259"/>
  <c r="H88" i="259"/>
  <c r="H89" i="259"/>
  <c r="H90" i="259"/>
  <c r="H91" i="259"/>
  <c r="H92" i="259"/>
  <c r="H93" i="259"/>
  <c r="H94" i="259"/>
  <c r="H95" i="259"/>
  <c r="H96" i="259"/>
  <c r="H97" i="259"/>
  <c r="H98" i="259"/>
  <c r="H99" i="259"/>
  <c r="H100" i="259"/>
  <c r="H101" i="259"/>
  <c r="H102" i="259"/>
  <c r="H103" i="259"/>
  <c r="H104" i="259"/>
  <c r="H105" i="259"/>
  <c r="H106" i="259"/>
  <c r="H107" i="259"/>
  <c r="H108" i="259"/>
  <c r="H109" i="259"/>
  <c r="H110" i="259"/>
  <c r="H111" i="259"/>
  <c r="H112" i="259"/>
  <c r="H113" i="259"/>
  <c r="H114" i="259"/>
  <c r="H115" i="259"/>
  <c r="H116" i="259"/>
  <c r="H117" i="259"/>
  <c r="H118" i="259"/>
  <c r="H119" i="259"/>
  <c r="E70" i="259"/>
  <c r="G70" i="259" s="1"/>
  <c r="E71" i="259"/>
  <c r="G71" i="259" s="1"/>
  <c r="E72" i="259"/>
  <c r="G72" i="259" s="1"/>
  <c r="E73" i="259"/>
  <c r="G73" i="259" s="1"/>
  <c r="E74" i="259"/>
  <c r="G74" i="259" s="1"/>
  <c r="E75" i="259"/>
  <c r="G75" i="259" s="1"/>
  <c r="E76" i="259"/>
  <c r="G76" i="259" s="1"/>
  <c r="E77" i="259"/>
  <c r="G77" i="259" s="1"/>
  <c r="E78" i="259"/>
  <c r="G78" i="259" s="1"/>
  <c r="E79" i="259"/>
  <c r="G79" i="259" s="1"/>
  <c r="E80" i="259"/>
  <c r="G80" i="259" s="1"/>
  <c r="E81" i="259"/>
  <c r="G81" i="259" s="1"/>
  <c r="E82" i="259"/>
  <c r="G82" i="259" s="1"/>
  <c r="E83" i="259"/>
  <c r="G83" i="259" s="1"/>
  <c r="E84" i="259"/>
  <c r="G84" i="259" s="1"/>
  <c r="E85" i="259"/>
  <c r="G85" i="259" s="1"/>
  <c r="E86" i="259"/>
  <c r="G86" i="259" s="1"/>
  <c r="E87" i="259"/>
  <c r="G87" i="259" s="1"/>
  <c r="E88" i="259"/>
  <c r="G88" i="259" s="1"/>
  <c r="E89" i="259"/>
  <c r="G89" i="259" s="1"/>
  <c r="E90" i="259"/>
  <c r="G90" i="259" s="1"/>
  <c r="E91" i="259"/>
  <c r="G91" i="259" s="1"/>
  <c r="E92" i="259"/>
  <c r="G92" i="259" s="1"/>
  <c r="E93" i="259"/>
  <c r="G93" i="259" s="1"/>
  <c r="E94" i="259"/>
  <c r="G94" i="259" s="1"/>
  <c r="E95" i="259"/>
  <c r="G95" i="259" s="1"/>
  <c r="E96" i="259"/>
  <c r="G96" i="259" s="1"/>
  <c r="E97" i="259"/>
  <c r="G97" i="259" s="1"/>
  <c r="E98" i="259"/>
  <c r="G98" i="259" s="1"/>
  <c r="E99" i="259"/>
  <c r="G99" i="259" s="1"/>
  <c r="E100" i="259"/>
  <c r="G100" i="259" s="1"/>
  <c r="E101" i="259"/>
  <c r="G101" i="259" s="1"/>
  <c r="E102" i="259"/>
  <c r="G102" i="259" s="1"/>
  <c r="E103" i="259"/>
  <c r="G103" i="259" s="1"/>
  <c r="E104" i="259"/>
  <c r="G104" i="259" s="1"/>
  <c r="E105" i="259"/>
  <c r="G105" i="259" s="1"/>
  <c r="E106" i="259"/>
  <c r="G106" i="259" s="1"/>
  <c r="E107" i="259"/>
  <c r="G107" i="259" s="1"/>
  <c r="E108" i="259"/>
  <c r="G108" i="259" s="1"/>
  <c r="E109" i="259"/>
  <c r="G109" i="259" s="1"/>
  <c r="E110" i="259"/>
  <c r="G110" i="259" s="1"/>
  <c r="E111" i="259"/>
  <c r="G111" i="259" s="1"/>
  <c r="E112" i="259"/>
  <c r="G112" i="259" s="1"/>
  <c r="E113" i="259"/>
  <c r="G113" i="259" s="1"/>
  <c r="E114" i="259"/>
  <c r="G114" i="259" s="1"/>
  <c r="E115" i="259"/>
  <c r="G115" i="259" s="1"/>
  <c r="E116" i="259"/>
  <c r="G116" i="259" s="1"/>
  <c r="E117" i="259"/>
  <c r="G117" i="259" s="1"/>
  <c r="E118" i="259"/>
  <c r="G118" i="259" s="1"/>
  <c r="E119" i="259"/>
  <c r="G69" i="259" s="1"/>
  <c r="D70" i="259"/>
  <c r="F70" i="259" s="1"/>
  <c r="D71" i="259"/>
  <c r="F71" i="259" s="1"/>
  <c r="D72" i="259"/>
  <c r="F72" i="259" s="1"/>
  <c r="D73" i="259"/>
  <c r="F73" i="259" s="1"/>
  <c r="D74" i="259"/>
  <c r="F74" i="259" s="1"/>
  <c r="D75" i="259"/>
  <c r="F75" i="259" s="1"/>
  <c r="D76" i="259"/>
  <c r="F76" i="259" s="1"/>
  <c r="D77" i="259"/>
  <c r="F77" i="259" s="1"/>
  <c r="D78" i="259"/>
  <c r="F78" i="259" s="1"/>
  <c r="D79" i="259"/>
  <c r="F79" i="259" s="1"/>
  <c r="D80" i="259"/>
  <c r="F80" i="259" s="1"/>
  <c r="D81" i="259"/>
  <c r="F81" i="259" s="1"/>
  <c r="D82" i="259"/>
  <c r="F82" i="259" s="1"/>
  <c r="D83" i="259"/>
  <c r="F83" i="259" s="1"/>
  <c r="D84" i="259"/>
  <c r="F84" i="259" s="1"/>
  <c r="D85" i="259"/>
  <c r="F85" i="259" s="1"/>
  <c r="D86" i="259"/>
  <c r="F86" i="259" s="1"/>
  <c r="D87" i="259"/>
  <c r="F87" i="259" s="1"/>
  <c r="D88" i="259"/>
  <c r="F88" i="259" s="1"/>
  <c r="D89" i="259"/>
  <c r="F89" i="259" s="1"/>
  <c r="D90" i="259"/>
  <c r="F90" i="259" s="1"/>
  <c r="D91" i="259"/>
  <c r="F91" i="259" s="1"/>
  <c r="D92" i="259"/>
  <c r="F92" i="259" s="1"/>
  <c r="D93" i="259"/>
  <c r="F93" i="259" s="1"/>
  <c r="D94" i="259"/>
  <c r="F94" i="259" s="1"/>
  <c r="D95" i="259"/>
  <c r="F95" i="259" s="1"/>
  <c r="D96" i="259"/>
  <c r="F96" i="259" s="1"/>
  <c r="D97" i="259"/>
  <c r="F97" i="259" s="1"/>
  <c r="D98" i="259"/>
  <c r="F98" i="259" s="1"/>
  <c r="D99" i="259"/>
  <c r="F99" i="259" s="1"/>
  <c r="D100" i="259"/>
  <c r="F100" i="259" s="1"/>
  <c r="D101" i="259"/>
  <c r="F101" i="259" s="1"/>
  <c r="D102" i="259"/>
  <c r="F102" i="259" s="1"/>
  <c r="D103" i="259"/>
  <c r="F103" i="259" s="1"/>
  <c r="D104" i="259"/>
  <c r="F104" i="259" s="1"/>
  <c r="D105" i="259"/>
  <c r="F105" i="259" s="1"/>
  <c r="D106" i="259"/>
  <c r="F106" i="259" s="1"/>
  <c r="D107" i="259"/>
  <c r="F107" i="259" s="1"/>
  <c r="D108" i="259"/>
  <c r="F108" i="259" s="1"/>
  <c r="D109" i="259"/>
  <c r="F109" i="259" s="1"/>
  <c r="D110" i="259"/>
  <c r="F110" i="259" s="1"/>
  <c r="D111" i="259"/>
  <c r="F111" i="259" s="1"/>
  <c r="D112" i="259"/>
  <c r="F112" i="259" s="1"/>
  <c r="D113" i="259"/>
  <c r="F113" i="259" s="1"/>
  <c r="D114" i="259"/>
  <c r="F114" i="259" s="1"/>
  <c r="D115" i="259"/>
  <c r="F115" i="259" s="1"/>
  <c r="D116" i="259"/>
  <c r="F116" i="259" s="1"/>
  <c r="D117" i="259"/>
  <c r="F117" i="259" s="1"/>
  <c r="D118" i="259"/>
  <c r="F118" i="259" s="1"/>
  <c r="D119" i="259"/>
  <c r="F69" i="259" s="1"/>
  <c r="C70" i="259"/>
  <c r="C71" i="259"/>
  <c r="C72" i="259"/>
  <c r="C73" i="259"/>
  <c r="C74" i="259"/>
  <c r="C75" i="259"/>
  <c r="C76" i="259"/>
  <c r="C77" i="259"/>
  <c r="C78" i="259"/>
  <c r="C79" i="259"/>
  <c r="C80" i="259"/>
  <c r="C81" i="259"/>
  <c r="C82" i="259"/>
  <c r="C83" i="259"/>
  <c r="C84" i="259"/>
  <c r="C85" i="259"/>
  <c r="C86" i="259"/>
  <c r="C87" i="259"/>
  <c r="C88" i="259"/>
  <c r="C89" i="259"/>
  <c r="C90" i="259"/>
  <c r="C91" i="259"/>
  <c r="C92" i="259"/>
  <c r="C93" i="259"/>
  <c r="C94" i="259"/>
  <c r="C95" i="259"/>
  <c r="C96" i="259"/>
  <c r="C97" i="259"/>
  <c r="C98" i="259"/>
  <c r="C99" i="259"/>
  <c r="C100" i="259"/>
  <c r="C101" i="259"/>
  <c r="C102" i="259"/>
  <c r="C103" i="259"/>
  <c r="C104" i="259"/>
  <c r="C105" i="259"/>
  <c r="C106" i="259"/>
  <c r="C107" i="259"/>
  <c r="C108" i="259"/>
  <c r="C109" i="259"/>
  <c r="C110" i="259"/>
  <c r="C111" i="259"/>
  <c r="C112" i="259"/>
  <c r="C113" i="259"/>
  <c r="C114" i="259"/>
  <c r="C115" i="259"/>
  <c r="C116" i="259"/>
  <c r="C117" i="259"/>
  <c r="C118" i="259"/>
  <c r="C119" i="259"/>
  <c r="B70" i="259"/>
  <c r="B71" i="259"/>
  <c r="B72" i="259"/>
  <c r="B73" i="259"/>
  <c r="B74" i="259"/>
  <c r="B75" i="259"/>
  <c r="B76" i="259"/>
  <c r="B77" i="259"/>
  <c r="B78" i="259"/>
  <c r="B79" i="259"/>
  <c r="B80" i="259"/>
  <c r="B81" i="259"/>
  <c r="B82" i="259"/>
  <c r="B83" i="259"/>
  <c r="B84" i="259"/>
  <c r="B85" i="259"/>
  <c r="B86" i="259"/>
  <c r="B87" i="259"/>
  <c r="B88" i="259"/>
  <c r="B89" i="259"/>
  <c r="B90" i="259"/>
  <c r="B91" i="259"/>
  <c r="B92" i="259"/>
  <c r="B93" i="259"/>
  <c r="B94" i="259"/>
  <c r="B95" i="259"/>
  <c r="B96" i="259"/>
  <c r="B97" i="259"/>
  <c r="B98" i="259"/>
  <c r="B99" i="259"/>
  <c r="B100" i="259"/>
  <c r="B101" i="259"/>
  <c r="B102" i="259"/>
  <c r="B103" i="259"/>
  <c r="B104" i="259"/>
  <c r="B105" i="259"/>
  <c r="B106" i="259"/>
  <c r="B107" i="259"/>
  <c r="B108" i="259"/>
  <c r="B109" i="259"/>
  <c r="B110" i="259"/>
  <c r="B111" i="259"/>
  <c r="B112" i="259"/>
  <c r="B113" i="259"/>
  <c r="B114" i="259"/>
  <c r="B115" i="259"/>
  <c r="B116" i="259"/>
  <c r="B117" i="259"/>
  <c r="B118" i="259"/>
  <c r="B119" i="259"/>
  <c r="E37" i="258"/>
  <c r="D37" i="258"/>
  <c r="B37" i="258"/>
  <c r="F123" i="258"/>
  <c r="F121" i="258"/>
  <c r="I70" i="258"/>
  <c r="I71" i="258"/>
  <c r="I72" i="258"/>
  <c r="I73" i="258"/>
  <c r="I74" i="258"/>
  <c r="I75" i="258"/>
  <c r="I76" i="258"/>
  <c r="I77" i="258"/>
  <c r="I78" i="258"/>
  <c r="I79" i="258"/>
  <c r="I80" i="258"/>
  <c r="I81" i="258"/>
  <c r="I82" i="258"/>
  <c r="I83" i="258"/>
  <c r="I84" i="258"/>
  <c r="I85" i="258"/>
  <c r="I86" i="258"/>
  <c r="I87" i="258"/>
  <c r="I88" i="258"/>
  <c r="I89" i="258"/>
  <c r="I90" i="258"/>
  <c r="I91" i="258"/>
  <c r="I92" i="258"/>
  <c r="I93" i="258"/>
  <c r="I94" i="258"/>
  <c r="I95" i="258"/>
  <c r="I96" i="258"/>
  <c r="I97" i="258"/>
  <c r="I98" i="258"/>
  <c r="I99" i="258"/>
  <c r="I100" i="258"/>
  <c r="I101" i="258"/>
  <c r="I102" i="258"/>
  <c r="I103" i="258"/>
  <c r="I104" i="258"/>
  <c r="I105" i="258"/>
  <c r="I106" i="258"/>
  <c r="I107" i="258"/>
  <c r="I108" i="258"/>
  <c r="I109" i="258"/>
  <c r="I110" i="258"/>
  <c r="I111" i="258"/>
  <c r="I112" i="258"/>
  <c r="I113" i="258"/>
  <c r="I114" i="258"/>
  <c r="I115" i="258"/>
  <c r="I116" i="258"/>
  <c r="I117" i="258"/>
  <c r="I118" i="258"/>
  <c r="I119" i="258"/>
  <c r="H70" i="258"/>
  <c r="H71" i="258"/>
  <c r="H72" i="258"/>
  <c r="H73" i="258"/>
  <c r="H74" i="258"/>
  <c r="H75" i="258"/>
  <c r="H76" i="258"/>
  <c r="H77" i="258"/>
  <c r="H78" i="258"/>
  <c r="H79" i="258"/>
  <c r="H80" i="258"/>
  <c r="H81" i="258"/>
  <c r="H82" i="258"/>
  <c r="H83" i="258"/>
  <c r="H84" i="258"/>
  <c r="H85" i="258"/>
  <c r="H86" i="258"/>
  <c r="H87" i="258"/>
  <c r="H88" i="258"/>
  <c r="H89" i="258"/>
  <c r="H90" i="258"/>
  <c r="H91" i="258"/>
  <c r="H92" i="258"/>
  <c r="H93" i="258"/>
  <c r="H94" i="258"/>
  <c r="H95" i="258"/>
  <c r="H96" i="258"/>
  <c r="H97" i="258"/>
  <c r="H98" i="258"/>
  <c r="H99" i="258"/>
  <c r="H100" i="258"/>
  <c r="H101" i="258"/>
  <c r="H102" i="258"/>
  <c r="H103" i="258"/>
  <c r="H104" i="258"/>
  <c r="H105" i="258"/>
  <c r="H106" i="258"/>
  <c r="H107" i="258"/>
  <c r="H108" i="258"/>
  <c r="H109" i="258"/>
  <c r="H110" i="258"/>
  <c r="H111" i="258"/>
  <c r="H112" i="258"/>
  <c r="H113" i="258"/>
  <c r="H114" i="258"/>
  <c r="H115" i="258"/>
  <c r="H116" i="258"/>
  <c r="H117" i="258"/>
  <c r="H118" i="258"/>
  <c r="H119" i="258"/>
  <c r="E70" i="258"/>
  <c r="G70" i="258" s="1"/>
  <c r="E71" i="258"/>
  <c r="G71" i="258" s="1"/>
  <c r="E72" i="258"/>
  <c r="G72" i="258" s="1"/>
  <c r="E73" i="258"/>
  <c r="G73" i="258" s="1"/>
  <c r="E74" i="258"/>
  <c r="G74" i="258" s="1"/>
  <c r="E75" i="258"/>
  <c r="G75" i="258" s="1"/>
  <c r="E76" i="258"/>
  <c r="G76" i="258" s="1"/>
  <c r="E77" i="258"/>
  <c r="G77" i="258" s="1"/>
  <c r="E78" i="258"/>
  <c r="G78" i="258" s="1"/>
  <c r="E79" i="258"/>
  <c r="G79" i="258" s="1"/>
  <c r="E80" i="258"/>
  <c r="G80" i="258" s="1"/>
  <c r="E81" i="258"/>
  <c r="G81" i="258" s="1"/>
  <c r="E82" i="258"/>
  <c r="G82" i="258" s="1"/>
  <c r="E83" i="258"/>
  <c r="G83" i="258" s="1"/>
  <c r="E84" i="258"/>
  <c r="G84" i="258" s="1"/>
  <c r="E85" i="258"/>
  <c r="G85" i="258" s="1"/>
  <c r="E86" i="258"/>
  <c r="G86" i="258" s="1"/>
  <c r="E87" i="258"/>
  <c r="G87" i="258" s="1"/>
  <c r="E88" i="258"/>
  <c r="G88" i="258" s="1"/>
  <c r="E89" i="258"/>
  <c r="G89" i="258" s="1"/>
  <c r="E90" i="258"/>
  <c r="G90" i="258" s="1"/>
  <c r="E91" i="258"/>
  <c r="G91" i="258" s="1"/>
  <c r="E92" i="258"/>
  <c r="G92" i="258" s="1"/>
  <c r="E93" i="258"/>
  <c r="G93" i="258" s="1"/>
  <c r="E94" i="258"/>
  <c r="G94" i="258" s="1"/>
  <c r="E95" i="258"/>
  <c r="G95" i="258" s="1"/>
  <c r="E96" i="258"/>
  <c r="G96" i="258" s="1"/>
  <c r="E97" i="258"/>
  <c r="G97" i="258" s="1"/>
  <c r="E98" i="258"/>
  <c r="G98" i="258" s="1"/>
  <c r="E99" i="258"/>
  <c r="G99" i="258" s="1"/>
  <c r="E100" i="258"/>
  <c r="G100" i="258" s="1"/>
  <c r="E101" i="258"/>
  <c r="G101" i="258" s="1"/>
  <c r="E102" i="258"/>
  <c r="G102" i="258" s="1"/>
  <c r="E103" i="258"/>
  <c r="G103" i="258" s="1"/>
  <c r="E104" i="258"/>
  <c r="G104" i="258" s="1"/>
  <c r="E105" i="258"/>
  <c r="G105" i="258" s="1"/>
  <c r="E106" i="258"/>
  <c r="G106" i="258" s="1"/>
  <c r="E107" i="258"/>
  <c r="G107" i="258" s="1"/>
  <c r="E108" i="258"/>
  <c r="G108" i="258" s="1"/>
  <c r="E109" i="258"/>
  <c r="G109" i="258" s="1"/>
  <c r="E110" i="258"/>
  <c r="G110" i="258" s="1"/>
  <c r="E111" i="258"/>
  <c r="G111" i="258" s="1"/>
  <c r="E112" i="258"/>
  <c r="G112" i="258" s="1"/>
  <c r="E113" i="258"/>
  <c r="G113" i="258" s="1"/>
  <c r="E114" i="258"/>
  <c r="G114" i="258" s="1"/>
  <c r="E115" i="258"/>
  <c r="G115" i="258" s="1"/>
  <c r="E116" i="258"/>
  <c r="G116" i="258" s="1"/>
  <c r="E117" i="258"/>
  <c r="G117" i="258" s="1"/>
  <c r="E118" i="258"/>
  <c r="G118" i="258" s="1"/>
  <c r="E119" i="258"/>
  <c r="G69" i="258" s="1"/>
  <c r="D70" i="258"/>
  <c r="F70" i="258" s="1"/>
  <c r="D71" i="258"/>
  <c r="F71" i="258" s="1"/>
  <c r="D72" i="258"/>
  <c r="F72" i="258" s="1"/>
  <c r="D73" i="258"/>
  <c r="F73" i="258" s="1"/>
  <c r="D74" i="258"/>
  <c r="F74" i="258" s="1"/>
  <c r="D75" i="258"/>
  <c r="F75" i="258" s="1"/>
  <c r="D76" i="258"/>
  <c r="F76" i="258" s="1"/>
  <c r="D77" i="258"/>
  <c r="F77" i="258" s="1"/>
  <c r="D78" i="258"/>
  <c r="F78" i="258" s="1"/>
  <c r="D79" i="258"/>
  <c r="F79" i="258" s="1"/>
  <c r="D80" i="258"/>
  <c r="F80" i="258" s="1"/>
  <c r="D81" i="258"/>
  <c r="F81" i="258" s="1"/>
  <c r="D82" i="258"/>
  <c r="F82" i="258" s="1"/>
  <c r="D83" i="258"/>
  <c r="F83" i="258" s="1"/>
  <c r="D84" i="258"/>
  <c r="F84" i="258" s="1"/>
  <c r="D85" i="258"/>
  <c r="F85" i="258" s="1"/>
  <c r="D86" i="258"/>
  <c r="F86" i="258" s="1"/>
  <c r="D87" i="258"/>
  <c r="F87" i="258" s="1"/>
  <c r="D88" i="258"/>
  <c r="F88" i="258" s="1"/>
  <c r="D89" i="258"/>
  <c r="F89" i="258" s="1"/>
  <c r="D90" i="258"/>
  <c r="F90" i="258" s="1"/>
  <c r="D91" i="258"/>
  <c r="F91" i="258" s="1"/>
  <c r="D92" i="258"/>
  <c r="F92" i="258" s="1"/>
  <c r="D93" i="258"/>
  <c r="F93" i="258" s="1"/>
  <c r="D94" i="258"/>
  <c r="F94" i="258" s="1"/>
  <c r="D95" i="258"/>
  <c r="F95" i="258" s="1"/>
  <c r="D96" i="258"/>
  <c r="F96" i="258" s="1"/>
  <c r="D97" i="258"/>
  <c r="F97" i="258" s="1"/>
  <c r="D98" i="258"/>
  <c r="F98" i="258" s="1"/>
  <c r="D99" i="258"/>
  <c r="F99" i="258" s="1"/>
  <c r="D100" i="258"/>
  <c r="F100" i="258" s="1"/>
  <c r="D101" i="258"/>
  <c r="F101" i="258" s="1"/>
  <c r="D102" i="258"/>
  <c r="F102" i="258" s="1"/>
  <c r="D103" i="258"/>
  <c r="F103" i="258" s="1"/>
  <c r="D104" i="258"/>
  <c r="F104" i="258" s="1"/>
  <c r="D105" i="258"/>
  <c r="F105" i="258" s="1"/>
  <c r="D106" i="258"/>
  <c r="F106" i="258" s="1"/>
  <c r="D107" i="258"/>
  <c r="F107" i="258" s="1"/>
  <c r="D108" i="258"/>
  <c r="F108" i="258" s="1"/>
  <c r="D109" i="258"/>
  <c r="F109" i="258" s="1"/>
  <c r="D110" i="258"/>
  <c r="F110" i="258" s="1"/>
  <c r="D111" i="258"/>
  <c r="F111" i="258" s="1"/>
  <c r="D112" i="258"/>
  <c r="F112" i="258" s="1"/>
  <c r="D113" i="258"/>
  <c r="F113" i="258" s="1"/>
  <c r="D114" i="258"/>
  <c r="F114" i="258" s="1"/>
  <c r="D115" i="258"/>
  <c r="F115" i="258" s="1"/>
  <c r="D116" i="258"/>
  <c r="F116" i="258" s="1"/>
  <c r="D117" i="258"/>
  <c r="F117" i="258" s="1"/>
  <c r="D118" i="258"/>
  <c r="F118" i="258" s="1"/>
  <c r="D119" i="258"/>
  <c r="F119" i="258" s="1"/>
  <c r="C70" i="258"/>
  <c r="C71" i="258"/>
  <c r="C72" i="258"/>
  <c r="C73" i="258"/>
  <c r="C74" i="258"/>
  <c r="C75" i="258"/>
  <c r="C76" i="258"/>
  <c r="C77" i="258"/>
  <c r="C78" i="258"/>
  <c r="C79" i="258"/>
  <c r="C80" i="258"/>
  <c r="C81" i="258"/>
  <c r="C82" i="258"/>
  <c r="C83" i="258"/>
  <c r="C84" i="258"/>
  <c r="C85" i="258"/>
  <c r="C86" i="258"/>
  <c r="C87" i="258"/>
  <c r="C88" i="258"/>
  <c r="C89" i="258"/>
  <c r="C90" i="258"/>
  <c r="C91" i="258"/>
  <c r="C92" i="258"/>
  <c r="C93" i="258"/>
  <c r="C94" i="258"/>
  <c r="C95" i="258"/>
  <c r="C96" i="258"/>
  <c r="C97" i="258"/>
  <c r="C98" i="258"/>
  <c r="C99" i="258"/>
  <c r="C100" i="258"/>
  <c r="C101" i="258"/>
  <c r="C102" i="258"/>
  <c r="C103" i="258"/>
  <c r="C104" i="258"/>
  <c r="C105" i="258"/>
  <c r="C106" i="258"/>
  <c r="C107" i="258"/>
  <c r="C108" i="258"/>
  <c r="C109" i="258"/>
  <c r="C110" i="258"/>
  <c r="C111" i="258"/>
  <c r="C112" i="258"/>
  <c r="C113" i="258"/>
  <c r="C114" i="258"/>
  <c r="C115" i="258"/>
  <c r="C116" i="258"/>
  <c r="C117" i="258"/>
  <c r="C118" i="258"/>
  <c r="C119" i="258"/>
  <c r="B70" i="258"/>
  <c r="B71" i="258"/>
  <c r="B72" i="258"/>
  <c r="B73" i="258"/>
  <c r="B74" i="258"/>
  <c r="B75" i="258"/>
  <c r="B76" i="258"/>
  <c r="B77" i="258"/>
  <c r="B78" i="258"/>
  <c r="B79" i="258"/>
  <c r="B80" i="258"/>
  <c r="B81" i="258"/>
  <c r="B82" i="258"/>
  <c r="B83" i="258"/>
  <c r="B84" i="258"/>
  <c r="B85" i="258"/>
  <c r="B86" i="258"/>
  <c r="B87" i="258"/>
  <c r="B88" i="258"/>
  <c r="B89" i="258"/>
  <c r="B90" i="258"/>
  <c r="B91" i="258"/>
  <c r="B92" i="258"/>
  <c r="B93" i="258"/>
  <c r="B94" i="258"/>
  <c r="B95" i="258"/>
  <c r="B96" i="258"/>
  <c r="B97" i="258"/>
  <c r="B98" i="258"/>
  <c r="B99" i="258"/>
  <c r="B100" i="258"/>
  <c r="B101" i="258"/>
  <c r="B102" i="258"/>
  <c r="B103" i="258"/>
  <c r="B104" i="258"/>
  <c r="B105" i="258"/>
  <c r="B106" i="258"/>
  <c r="B107" i="258"/>
  <c r="B108" i="258"/>
  <c r="B109" i="258"/>
  <c r="B110" i="258"/>
  <c r="B111" i="258"/>
  <c r="B112" i="258"/>
  <c r="B113" i="258"/>
  <c r="B114" i="258"/>
  <c r="B115" i="258"/>
  <c r="B116" i="258"/>
  <c r="B117" i="258"/>
  <c r="B118" i="258"/>
  <c r="B119" i="258"/>
  <c r="E37" i="257"/>
  <c r="D37" i="257"/>
  <c r="B37" i="257"/>
  <c r="F123" i="257"/>
  <c r="F121" i="257"/>
  <c r="I70" i="257"/>
  <c r="I71" i="257"/>
  <c r="I72" i="257"/>
  <c r="I73" i="257"/>
  <c r="I74" i="257"/>
  <c r="I75" i="257"/>
  <c r="I76" i="257"/>
  <c r="I77" i="257"/>
  <c r="I78" i="257"/>
  <c r="I79" i="257"/>
  <c r="I80" i="257"/>
  <c r="I81" i="257"/>
  <c r="I82" i="257"/>
  <c r="I83" i="257"/>
  <c r="I84" i="257"/>
  <c r="I85" i="257"/>
  <c r="I86" i="257"/>
  <c r="I87" i="257"/>
  <c r="I88" i="257"/>
  <c r="I89" i="257"/>
  <c r="I90" i="257"/>
  <c r="I91" i="257"/>
  <c r="I92" i="257"/>
  <c r="I93" i="257"/>
  <c r="I94" i="257"/>
  <c r="I95" i="257"/>
  <c r="I96" i="257"/>
  <c r="I97" i="257"/>
  <c r="I98" i="257"/>
  <c r="I99" i="257"/>
  <c r="I100" i="257"/>
  <c r="I101" i="257"/>
  <c r="I102" i="257"/>
  <c r="I103" i="257"/>
  <c r="I104" i="257"/>
  <c r="I105" i="257"/>
  <c r="I106" i="257"/>
  <c r="I107" i="257"/>
  <c r="I108" i="257"/>
  <c r="I109" i="257"/>
  <c r="I110" i="257"/>
  <c r="I111" i="257"/>
  <c r="I112" i="257"/>
  <c r="I113" i="257"/>
  <c r="I114" i="257"/>
  <c r="I115" i="257"/>
  <c r="I116" i="257"/>
  <c r="I117" i="257"/>
  <c r="I118" i="257"/>
  <c r="I119" i="257"/>
  <c r="H70" i="257"/>
  <c r="H71" i="257"/>
  <c r="H72" i="257"/>
  <c r="H73" i="257"/>
  <c r="H74" i="257"/>
  <c r="H75" i="257"/>
  <c r="H76" i="257"/>
  <c r="H77" i="257"/>
  <c r="H78" i="257"/>
  <c r="H79" i="257"/>
  <c r="H80" i="257"/>
  <c r="H81" i="257"/>
  <c r="H82" i="257"/>
  <c r="H83" i="257"/>
  <c r="H84" i="257"/>
  <c r="H85" i="257"/>
  <c r="H86" i="257"/>
  <c r="H87" i="257"/>
  <c r="H88" i="257"/>
  <c r="H89" i="257"/>
  <c r="H90" i="257"/>
  <c r="H91" i="257"/>
  <c r="H92" i="257"/>
  <c r="H93" i="257"/>
  <c r="H94" i="257"/>
  <c r="H95" i="257"/>
  <c r="H96" i="257"/>
  <c r="H97" i="257"/>
  <c r="H98" i="257"/>
  <c r="H99" i="257"/>
  <c r="H100" i="257"/>
  <c r="H101" i="257"/>
  <c r="H102" i="257"/>
  <c r="H103" i="257"/>
  <c r="H104" i="257"/>
  <c r="H105" i="257"/>
  <c r="H106" i="257"/>
  <c r="H107" i="257"/>
  <c r="H108" i="257"/>
  <c r="H109" i="257"/>
  <c r="H110" i="257"/>
  <c r="H111" i="257"/>
  <c r="H112" i="257"/>
  <c r="H113" i="257"/>
  <c r="H114" i="257"/>
  <c r="H115" i="257"/>
  <c r="H116" i="257"/>
  <c r="H117" i="257"/>
  <c r="H118" i="257"/>
  <c r="H119" i="257"/>
  <c r="E70" i="257"/>
  <c r="G70" i="257" s="1"/>
  <c r="E71" i="257"/>
  <c r="G71" i="257" s="1"/>
  <c r="E72" i="257"/>
  <c r="G72" i="257" s="1"/>
  <c r="E73" i="257"/>
  <c r="G73" i="257" s="1"/>
  <c r="E74" i="257"/>
  <c r="G74" i="257" s="1"/>
  <c r="E75" i="257"/>
  <c r="G75" i="257" s="1"/>
  <c r="E76" i="257"/>
  <c r="G76" i="257" s="1"/>
  <c r="E77" i="257"/>
  <c r="G77" i="257" s="1"/>
  <c r="E78" i="257"/>
  <c r="G78" i="257" s="1"/>
  <c r="E79" i="257"/>
  <c r="G79" i="257" s="1"/>
  <c r="E80" i="257"/>
  <c r="G80" i="257" s="1"/>
  <c r="E81" i="257"/>
  <c r="G81" i="257" s="1"/>
  <c r="E82" i="257"/>
  <c r="G82" i="257" s="1"/>
  <c r="E83" i="257"/>
  <c r="G83" i="257" s="1"/>
  <c r="E84" i="257"/>
  <c r="G84" i="257" s="1"/>
  <c r="E85" i="257"/>
  <c r="G85" i="257" s="1"/>
  <c r="E86" i="257"/>
  <c r="G86" i="257" s="1"/>
  <c r="E87" i="257"/>
  <c r="G87" i="257" s="1"/>
  <c r="E88" i="257"/>
  <c r="G88" i="257" s="1"/>
  <c r="E89" i="257"/>
  <c r="G89" i="257" s="1"/>
  <c r="E90" i="257"/>
  <c r="G90" i="257" s="1"/>
  <c r="E91" i="257"/>
  <c r="G91" i="257" s="1"/>
  <c r="E92" i="257"/>
  <c r="G92" i="257" s="1"/>
  <c r="E93" i="257"/>
  <c r="G93" i="257" s="1"/>
  <c r="E94" i="257"/>
  <c r="G94" i="257" s="1"/>
  <c r="E95" i="257"/>
  <c r="G95" i="257" s="1"/>
  <c r="E96" i="257"/>
  <c r="G96" i="257" s="1"/>
  <c r="E97" i="257"/>
  <c r="G97" i="257" s="1"/>
  <c r="E98" i="257"/>
  <c r="G98" i="257" s="1"/>
  <c r="E99" i="257"/>
  <c r="G99" i="257" s="1"/>
  <c r="E100" i="257"/>
  <c r="G100" i="257" s="1"/>
  <c r="E101" i="257"/>
  <c r="G101" i="257" s="1"/>
  <c r="E102" i="257"/>
  <c r="G102" i="257" s="1"/>
  <c r="E103" i="257"/>
  <c r="G103" i="257" s="1"/>
  <c r="E104" i="257"/>
  <c r="G104" i="257" s="1"/>
  <c r="E105" i="257"/>
  <c r="G105" i="257" s="1"/>
  <c r="E106" i="257"/>
  <c r="G106" i="257" s="1"/>
  <c r="E107" i="257"/>
  <c r="G107" i="257" s="1"/>
  <c r="E108" i="257"/>
  <c r="G108" i="257" s="1"/>
  <c r="E109" i="257"/>
  <c r="G109" i="257" s="1"/>
  <c r="E110" i="257"/>
  <c r="G110" i="257" s="1"/>
  <c r="E111" i="257"/>
  <c r="G111" i="257" s="1"/>
  <c r="E112" i="257"/>
  <c r="G112" i="257" s="1"/>
  <c r="E113" i="257"/>
  <c r="G113" i="257" s="1"/>
  <c r="E114" i="257"/>
  <c r="G114" i="257" s="1"/>
  <c r="E115" i="257"/>
  <c r="G115" i="257" s="1"/>
  <c r="E116" i="257"/>
  <c r="G116" i="257" s="1"/>
  <c r="E117" i="257"/>
  <c r="G117" i="257" s="1"/>
  <c r="E118" i="257"/>
  <c r="G118" i="257" s="1"/>
  <c r="E119" i="257"/>
  <c r="G69" i="257" s="1"/>
  <c r="D70" i="257"/>
  <c r="F70" i="257" s="1"/>
  <c r="D71" i="257"/>
  <c r="F71" i="257" s="1"/>
  <c r="D72" i="257"/>
  <c r="F72" i="257" s="1"/>
  <c r="D73" i="257"/>
  <c r="F73" i="257" s="1"/>
  <c r="D74" i="257"/>
  <c r="F74" i="257" s="1"/>
  <c r="D75" i="257"/>
  <c r="F75" i="257" s="1"/>
  <c r="D76" i="257"/>
  <c r="F76" i="257" s="1"/>
  <c r="D77" i="257"/>
  <c r="F77" i="257" s="1"/>
  <c r="D78" i="257"/>
  <c r="F78" i="257" s="1"/>
  <c r="D79" i="257"/>
  <c r="F79" i="257" s="1"/>
  <c r="D80" i="257"/>
  <c r="F80" i="257" s="1"/>
  <c r="D81" i="257"/>
  <c r="F81" i="257" s="1"/>
  <c r="D82" i="257"/>
  <c r="F82" i="257" s="1"/>
  <c r="D83" i="257"/>
  <c r="F83" i="257" s="1"/>
  <c r="D84" i="257"/>
  <c r="F84" i="257" s="1"/>
  <c r="D85" i="257"/>
  <c r="F85" i="257" s="1"/>
  <c r="D86" i="257"/>
  <c r="F86" i="257" s="1"/>
  <c r="D87" i="257"/>
  <c r="F87" i="257" s="1"/>
  <c r="D88" i="257"/>
  <c r="F88" i="257" s="1"/>
  <c r="D89" i="257"/>
  <c r="F89" i="257" s="1"/>
  <c r="D90" i="257"/>
  <c r="F90" i="257" s="1"/>
  <c r="D91" i="257"/>
  <c r="F91" i="257" s="1"/>
  <c r="D92" i="257"/>
  <c r="F92" i="257" s="1"/>
  <c r="D93" i="257"/>
  <c r="F93" i="257" s="1"/>
  <c r="D94" i="257"/>
  <c r="F94" i="257" s="1"/>
  <c r="D95" i="257"/>
  <c r="F95" i="257" s="1"/>
  <c r="D96" i="257"/>
  <c r="F96" i="257" s="1"/>
  <c r="D97" i="257"/>
  <c r="F97" i="257" s="1"/>
  <c r="D98" i="257"/>
  <c r="F98" i="257" s="1"/>
  <c r="D99" i="257"/>
  <c r="F99" i="257" s="1"/>
  <c r="D100" i="257"/>
  <c r="F100" i="257" s="1"/>
  <c r="D101" i="257"/>
  <c r="F101" i="257" s="1"/>
  <c r="D102" i="257"/>
  <c r="F102" i="257" s="1"/>
  <c r="D103" i="257"/>
  <c r="F103" i="257" s="1"/>
  <c r="D104" i="257"/>
  <c r="F104" i="257" s="1"/>
  <c r="D105" i="257"/>
  <c r="F105" i="257" s="1"/>
  <c r="D106" i="257"/>
  <c r="F106" i="257" s="1"/>
  <c r="D107" i="257"/>
  <c r="F107" i="257" s="1"/>
  <c r="D108" i="257"/>
  <c r="F108" i="257" s="1"/>
  <c r="D109" i="257"/>
  <c r="F109" i="257" s="1"/>
  <c r="D110" i="257"/>
  <c r="F110" i="257" s="1"/>
  <c r="D111" i="257"/>
  <c r="F111" i="257" s="1"/>
  <c r="D112" i="257"/>
  <c r="F112" i="257" s="1"/>
  <c r="D113" i="257"/>
  <c r="F113" i="257" s="1"/>
  <c r="D114" i="257"/>
  <c r="F114" i="257" s="1"/>
  <c r="D115" i="257"/>
  <c r="F115" i="257" s="1"/>
  <c r="D116" i="257"/>
  <c r="F116" i="257" s="1"/>
  <c r="D117" i="257"/>
  <c r="F117" i="257" s="1"/>
  <c r="D118" i="257"/>
  <c r="F118" i="257" s="1"/>
  <c r="D119" i="257"/>
  <c r="F69" i="257" s="1"/>
  <c r="C70" i="257"/>
  <c r="C71" i="257"/>
  <c r="C72" i="257"/>
  <c r="C73" i="257"/>
  <c r="C74" i="257"/>
  <c r="C75" i="257"/>
  <c r="C76" i="257"/>
  <c r="C77" i="257"/>
  <c r="C78" i="257"/>
  <c r="C79" i="257"/>
  <c r="C80" i="257"/>
  <c r="C81" i="257"/>
  <c r="C82" i="257"/>
  <c r="C83" i="257"/>
  <c r="C84" i="257"/>
  <c r="C85" i="257"/>
  <c r="C86" i="257"/>
  <c r="C87" i="257"/>
  <c r="C88" i="257"/>
  <c r="C89" i="257"/>
  <c r="C90" i="257"/>
  <c r="C91" i="257"/>
  <c r="C92" i="257"/>
  <c r="C93" i="257"/>
  <c r="C94" i="257"/>
  <c r="C95" i="257"/>
  <c r="C96" i="257"/>
  <c r="C97" i="257"/>
  <c r="C98" i="257"/>
  <c r="C99" i="257"/>
  <c r="C100" i="257"/>
  <c r="C101" i="257"/>
  <c r="C102" i="257"/>
  <c r="C103" i="257"/>
  <c r="C104" i="257"/>
  <c r="C105" i="257"/>
  <c r="C106" i="257"/>
  <c r="C107" i="257"/>
  <c r="C108" i="257"/>
  <c r="C109" i="257"/>
  <c r="C110" i="257"/>
  <c r="C111" i="257"/>
  <c r="C112" i="257"/>
  <c r="C113" i="257"/>
  <c r="C114" i="257"/>
  <c r="C115" i="257"/>
  <c r="C116" i="257"/>
  <c r="C117" i="257"/>
  <c r="C118" i="257"/>
  <c r="C119" i="257"/>
  <c r="B70" i="257"/>
  <c r="B71" i="257"/>
  <c r="B72" i="257"/>
  <c r="B73" i="257"/>
  <c r="B74" i="257"/>
  <c r="B75" i="257"/>
  <c r="B76" i="257"/>
  <c r="B77" i="257"/>
  <c r="B78" i="257"/>
  <c r="B79" i="257"/>
  <c r="B80" i="257"/>
  <c r="B81" i="257"/>
  <c r="B82" i="257"/>
  <c r="B83" i="257"/>
  <c r="B84" i="257"/>
  <c r="B85" i="257"/>
  <c r="B86" i="257"/>
  <c r="B87" i="257"/>
  <c r="B88" i="257"/>
  <c r="B89" i="257"/>
  <c r="B90" i="257"/>
  <c r="B91" i="257"/>
  <c r="B92" i="257"/>
  <c r="B93" i="257"/>
  <c r="B94" i="257"/>
  <c r="B95" i="257"/>
  <c r="B96" i="257"/>
  <c r="B97" i="257"/>
  <c r="B98" i="257"/>
  <c r="B99" i="257"/>
  <c r="B100" i="257"/>
  <c r="B101" i="257"/>
  <c r="B102" i="257"/>
  <c r="B103" i="257"/>
  <c r="B104" i="257"/>
  <c r="B105" i="257"/>
  <c r="B106" i="257"/>
  <c r="B107" i="257"/>
  <c r="B108" i="257"/>
  <c r="B109" i="257"/>
  <c r="B110" i="257"/>
  <c r="B111" i="257"/>
  <c r="B112" i="257"/>
  <c r="B113" i="257"/>
  <c r="B114" i="257"/>
  <c r="B115" i="257"/>
  <c r="B116" i="257"/>
  <c r="B117" i="257"/>
  <c r="B118" i="257"/>
  <c r="B119" i="257"/>
  <c r="E37" i="251"/>
  <c r="D37" i="251"/>
  <c r="B37" i="251"/>
  <c r="F123" i="251"/>
  <c r="F121" i="251"/>
  <c r="I70" i="251"/>
  <c r="I71" i="251"/>
  <c r="I72" i="251"/>
  <c r="I73" i="251"/>
  <c r="I74" i="251"/>
  <c r="I75" i="251"/>
  <c r="I76" i="251"/>
  <c r="I77" i="251"/>
  <c r="I78" i="251"/>
  <c r="I79" i="251"/>
  <c r="I80" i="251"/>
  <c r="I81" i="251"/>
  <c r="I82" i="251"/>
  <c r="I83" i="251"/>
  <c r="I84" i="251"/>
  <c r="I85" i="251"/>
  <c r="I86" i="251"/>
  <c r="I87" i="251"/>
  <c r="I88" i="251"/>
  <c r="I89" i="251"/>
  <c r="I90" i="251"/>
  <c r="I91" i="251"/>
  <c r="I92" i="251"/>
  <c r="I93" i="251"/>
  <c r="I94" i="251"/>
  <c r="I95" i="251"/>
  <c r="I96" i="251"/>
  <c r="I97" i="251"/>
  <c r="I98" i="251"/>
  <c r="I99" i="251"/>
  <c r="I100" i="251"/>
  <c r="I101" i="251"/>
  <c r="I102" i="251"/>
  <c r="I103" i="251"/>
  <c r="I104" i="251"/>
  <c r="I105" i="251"/>
  <c r="I106" i="251"/>
  <c r="I107" i="251"/>
  <c r="I108" i="251"/>
  <c r="I109" i="251"/>
  <c r="I110" i="251"/>
  <c r="I111" i="251"/>
  <c r="I112" i="251"/>
  <c r="I113" i="251"/>
  <c r="I114" i="251"/>
  <c r="I115" i="251"/>
  <c r="I116" i="251"/>
  <c r="I117" i="251"/>
  <c r="I118" i="251"/>
  <c r="I119" i="251"/>
  <c r="H70" i="251"/>
  <c r="H71" i="251"/>
  <c r="H72" i="251"/>
  <c r="H73" i="251"/>
  <c r="H74" i="251"/>
  <c r="H75" i="251"/>
  <c r="H76" i="251"/>
  <c r="H77" i="251"/>
  <c r="H78" i="251"/>
  <c r="H79" i="251"/>
  <c r="H80" i="251"/>
  <c r="H81" i="251"/>
  <c r="H82" i="251"/>
  <c r="H83" i="251"/>
  <c r="H84" i="251"/>
  <c r="H85" i="251"/>
  <c r="H86" i="251"/>
  <c r="H87" i="251"/>
  <c r="H88" i="251"/>
  <c r="H89" i="251"/>
  <c r="H90" i="251"/>
  <c r="H91" i="251"/>
  <c r="H92" i="251"/>
  <c r="H93" i="251"/>
  <c r="H94" i="251"/>
  <c r="H95" i="251"/>
  <c r="H96" i="251"/>
  <c r="H97" i="251"/>
  <c r="H98" i="251"/>
  <c r="H99" i="251"/>
  <c r="H100" i="251"/>
  <c r="H101" i="251"/>
  <c r="H102" i="251"/>
  <c r="H103" i="251"/>
  <c r="H104" i="251"/>
  <c r="H105" i="251"/>
  <c r="H106" i="251"/>
  <c r="H107" i="251"/>
  <c r="H108" i="251"/>
  <c r="H109" i="251"/>
  <c r="H110" i="251"/>
  <c r="H111" i="251"/>
  <c r="H112" i="251"/>
  <c r="H113" i="251"/>
  <c r="H114" i="251"/>
  <c r="H115" i="251"/>
  <c r="H116" i="251"/>
  <c r="H117" i="251"/>
  <c r="H118" i="251"/>
  <c r="H119" i="251"/>
  <c r="E70" i="251"/>
  <c r="G70" i="251" s="1"/>
  <c r="E71" i="251"/>
  <c r="G71" i="251" s="1"/>
  <c r="E72" i="251"/>
  <c r="G72" i="251" s="1"/>
  <c r="E73" i="251"/>
  <c r="G73" i="251" s="1"/>
  <c r="E74" i="251"/>
  <c r="G74" i="251" s="1"/>
  <c r="E75" i="251"/>
  <c r="G75" i="251" s="1"/>
  <c r="E76" i="251"/>
  <c r="G76" i="251" s="1"/>
  <c r="E77" i="251"/>
  <c r="G77" i="251" s="1"/>
  <c r="E78" i="251"/>
  <c r="G78" i="251" s="1"/>
  <c r="E79" i="251"/>
  <c r="G79" i="251" s="1"/>
  <c r="E80" i="251"/>
  <c r="G80" i="251" s="1"/>
  <c r="E81" i="251"/>
  <c r="G81" i="251" s="1"/>
  <c r="E82" i="251"/>
  <c r="G82" i="251" s="1"/>
  <c r="E83" i="251"/>
  <c r="G83" i="251" s="1"/>
  <c r="E84" i="251"/>
  <c r="G84" i="251" s="1"/>
  <c r="E85" i="251"/>
  <c r="G85" i="251" s="1"/>
  <c r="E86" i="251"/>
  <c r="G86" i="251" s="1"/>
  <c r="E87" i="251"/>
  <c r="G87" i="251" s="1"/>
  <c r="E88" i="251"/>
  <c r="G88" i="251" s="1"/>
  <c r="E89" i="251"/>
  <c r="G89" i="251" s="1"/>
  <c r="E90" i="251"/>
  <c r="G90" i="251" s="1"/>
  <c r="E91" i="251"/>
  <c r="G91" i="251" s="1"/>
  <c r="E92" i="251"/>
  <c r="G92" i="251" s="1"/>
  <c r="E93" i="251"/>
  <c r="G93" i="251" s="1"/>
  <c r="E94" i="251"/>
  <c r="G94" i="251" s="1"/>
  <c r="E95" i="251"/>
  <c r="G95" i="251" s="1"/>
  <c r="E96" i="251"/>
  <c r="G96" i="251" s="1"/>
  <c r="E97" i="251"/>
  <c r="G97" i="251" s="1"/>
  <c r="E98" i="251"/>
  <c r="G98" i="251" s="1"/>
  <c r="E99" i="251"/>
  <c r="G99" i="251" s="1"/>
  <c r="E100" i="251"/>
  <c r="G100" i="251" s="1"/>
  <c r="E101" i="251"/>
  <c r="G101" i="251" s="1"/>
  <c r="E102" i="251"/>
  <c r="G102" i="251" s="1"/>
  <c r="E103" i="251"/>
  <c r="G103" i="251" s="1"/>
  <c r="E104" i="251"/>
  <c r="G104" i="251" s="1"/>
  <c r="E105" i="251"/>
  <c r="G105" i="251" s="1"/>
  <c r="E106" i="251"/>
  <c r="G106" i="251" s="1"/>
  <c r="E107" i="251"/>
  <c r="G107" i="251" s="1"/>
  <c r="E108" i="251"/>
  <c r="G108" i="251" s="1"/>
  <c r="E109" i="251"/>
  <c r="G109" i="251" s="1"/>
  <c r="E110" i="251"/>
  <c r="G110" i="251" s="1"/>
  <c r="E111" i="251"/>
  <c r="G111" i="251" s="1"/>
  <c r="E112" i="251"/>
  <c r="G112" i="251" s="1"/>
  <c r="E113" i="251"/>
  <c r="G113" i="251" s="1"/>
  <c r="E114" i="251"/>
  <c r="G114" i="251" s="1"/>
  <c r="E115" i="251"/>
  <c r="G115" i="251" s="1"/>
  <c r="E116" i="251"/>
  <c r="G116" i="251" s="1"/>
  <c r="E117" i="251"/>
  <c r="G117" i="251" s="1"/>
  <c r="E118" i="251"/>
  <c r="G118" i="251" s="1"/>
  <c r="E119" i="251"/>
  <c r="G69" i="251" s="1"/>
  <c r="D70" i="251"/>
  <c r="F70" i="251" s="1"/>
  <c r="D71" i="251"/>
  <c r="F71" i="251" s="1"/>
  <c r="D72" i="251"/>
  <c r="F72" i="251" s="1"/>
  <c r="D73" i="251"/>
  <c r="F73" i="251" s="1"/>
  <c r="D74" i="251"/>
  <c r="F74" i="251" s="1"/>
  <c r="D75" i="251"/>
  <c r="F75" i="251" s="1"/>
  <c r="D76" i="251"/>
  <c r="F76" i="251" s="1"/>
  <c r="D77" i="251"/>
  <c r="F77" i="251" s="1"/>
  <c r="D78" i="251"/>
  <c r="F78" i="251" s="1"/>
  <c r="D79" i="251"/>
  <c r="F79" i="251" s="1"/>
  <c r="D80" i="251"/>
  <c r="F80" i="251" s="1"/>
  <c r="D81" i="251"/>
  <c r="F81" i="251" s="1"/>
  <c r="D82" i="251"/>
  <c r="F82" i="251" s="1"/>
  <c r="D83" i="251"/>
  <c r="F83" i="251" s="1"/>
  <c r="D84" i="251"/>
  <c r="F84" i="251" s="1"/>
  <c r="D85" i="251"/>
  <c r="F85" i="251" s="1"/>
  <c r="D86" i="251"/>
  <c r="F86" i="251" s="1"/>
  <c r="D87" i="251"/>
  <c r="F87" i="251" s="1"/>
  <c r="D88" i="251"/>
  <c r="F88" i="251" s="1"/>
  <c r="D89" i="251"/>
  <c r="F89" i="251" s="1"/>
  <c r="D90" i="251"/>
  <c r="F90" i="251" s="1"/>
  <c r="D91" i="251"/>
  <c r="F91" i="251" s="1"/>
  <c r="D92" i="251"/>
  <c r="F92" i="251" s="1"/>
  <c r="D93" i="251"/>
  <c r="F93" i="251" s="1"/>
  <c r="D94" i="251"/>
  <c r="F94" i="251" s="1"/>
  <c r="D95" i="251"/>
  <c r="F95" i="251" s="1"/>
  <c r="D96" i="251"/>
  <c r="F96" i="251" s="1"/>
  <c r="D97" i="251"/>
  <c r="F97" i="251" s="1"/>
  <c r="D98" i="251"/>
  <c r="F98" i="251" s="1"/>
  <c r="D99" i="251"/>
  <c r="F99" i="251" s="1"/>
  <c r="D100" i="251"/>
  <c r="F100" i="251" s="1"/>
  <c r="D101" i="251"/>
  <c r="F101" i="251" s="1"/>
  <c r="D102" i="251"/>
  <c r="F102" i="251" s="1"/>
  <c r="D103" i="251"/>
  <c r="F103" i="251" s="1"/>
  <c r="D104" i="251"/>
  <c r="F104" i="251" s="1"/>
  <c r="D105" i="251"/>
  <c r="F105" i="251" s="1"/>
  <c r="D106" i="251"/>
  <c r="F106" i="251" s="1"/>
  <c r="D107" i="251"/>
  <c r="F107" i="251" s="1"/>
  <c r="D108" i="251"/>
  <c r="F108" i="251" s="1"/>
  <c r="D109" i="251"/>
  <c r="F109" i="251" s="1"/>
  <c r="D110" i="251"/>
  <c r="F110" i="251" s="1"/>
  <c r="D111" i="251"/>
  <c r="F111" i="251" s="1"/>
  <c r="D112" i="251"/>
  <c r="F112" i="251" s="1"/>
  <c r="D113" i="251"/>
  <c r="F113" i="251" s="1"/>
  <c r="D114" i="251"/>
  <c r="F114" i="251" s="1"/>
  <c r="D115" i="251"/>
  <c r="F115" i="251" s="1"/>
  <c r="D116" i="251"/>
  <c r="F116" i="251" s="1"/>
  <c r="D117" i="251"/>
  <c r="F117" i="251" s="1"/>
  <c r="D118" i="251"/>
  <c r="F118" i="251" s="1"/>
  <c r="D119" i="251"/>
  <c r="F69" i="251" s="1"/>
  <c r="C70" i="251"/>
  <c r="C71" i="251"/>
  <c r="C72" i="251"/>
  <c r="C73" i="251"/>
  <c r="C74" i="251"/>
  <c r="C75" i="251"/>
  <c r="C76" i="251"/>
  <c r="C77" i="251"/>
  <c r="C78" i="251"/>
  <c r="C79" i="251"/>
  <c r="C80" i="251"/>
  <c r="C81" i="251"/>
  <c r="C82" i="251"/>
  <c r="C83" i="251"/>
  <c r="C84" i="251"/>
  <c r="C85" i="251"/>
  <c r="C86" i="251"/>
  <c r="C87" i="251"/>
  <c r="C88" i="251"/>
  <c r="C89" i="251"/>
  <c r="C90" i="251"/>
  <c r="C91" i="251"/>
  <c r="C92" i="251"/>
  <c r="C93" i="251"/>
  <c r="C94" i="251"/>
  <c r="C95" i="251"/>
  <c r="C96" i="251"/>
  <c r="C97" i="251"/>
  <c r="C98" i="251"/>
  <c r="C99" i="251"/>
  <c r="C100" i="251"/>
  <c r="C101" i="251"/>
  <c r="C102" i="251"/>
  <c r="C103" i="251"/>
  <c r="C104" i="251"/>
  <c r="C105" i="251"/>
  <c r="C106" i="251"/>
  <c r="C107" i="251"/>
  <c r="C108" i="251"/>
  <c r="C109" i="251"/>
  <c r="C110" i="251"/>
  <c r="C111" i="251"/>
  <c r="C112" i="251"/>
  <c r="C113" i="251"/>
  <c r="C114" i="251"/>
  <c r="C115" i="251"/>
  <c r="C116" i="251"/>
  <c r="C117" i="251"/>
  <c r="C118" i="251"/>
  <c r="C119" i="251"/>
  <c r="B70" i="251"/>
  <c r="B71" i="251"/>
  <c r="B72" i="251"/>
  <c r="B73" i="251"/>
  <c r="B74" i="251"/>
  <c r="B75" i="251"/>
  <c r="B76" i="251"/>
  <c r="B77" i="251"/>
  <c r="B78" i="251"/>
  <c r="B79" i="251"/>
  <c r="B80" i="251"/>
  <c r="B81" i="251"/>
  <c r="B82" i="251"/>
  <c r="B83" i="251"/>
  <c r="B84" i="251"/>
  <c r="B85" i="251"/>
  <c r="B86" i="251"/>
  <c r="B87" i="251"/>
  <c r="B88" i="251"/>
  <c r="B89" i="251"/>
  <c r="B90" i="251"/>
  <c r="B91" i="251"/>
  <c r="B92" i="251"/>
  <c r="B93" i="251"/>
  <c r="B94" i="251"/>
  <c r="B95" i="251"/>
  <c r="B96" i="251"/>
  <c r="B97" i="251"/>
  <c r="B98" i="251"/>
  <c r="B99" i="251"/>
  <c r="B100" i="251"/>
  <c r="B101" i="251"/>
  <c r="B102" i="251"/>
  <c r="B103" i="251"/>
  <c r="B104" i="251"/>
  <c r="B105" i="251"/>
  <c r="B106" i="251"/>
  <c r="B107" i="251"/>
  <c r="B108" i="251"/>
  <c r="B109" i="251"/>
  <c r="B110" i="251"/>
  <c r="B111" i="251"/>
  <c r="B112" i="251"/>
  <c r="B113" i="251"/>
  <c r="B114" i="251"/>
  <c r="B115" i="251"/>
  <c r="B116" i="251"/>
  <c r="B117" i="251"/>
  <c r="B118" i="251"/>
  <c r="B119" i="251"/>
  <c r="E37" i="244"/>
  <c r="D37" i="244"/>
  <c r="B37" i="244"/>
  <c r="I70" i="244"/>
  <c r="I71" i="244"/>
  <c r="I72" i="244"/>
  <c r="I73" i="244"/>
  <c r="I74" i="244"/>
  <c r="I75" i="244"/>
  <c r="I76" i="244"/>
  <c r="I77" i="244"/>
  <c r="I78" i="244"/>
  <c r="I79" i="244"/>
  <c r="I80" i="244"/>
  <c r="I81" i="244"/>
  <c r="I82" i="244"/>
  <c r="I83" i="244"/>
  <c r="I84" i="244"/>
  <c r="I85" i="244"/>
  <c r="I86" i="244"/>
  <c r="I87" i="244"/>
  <c r="I88" i="244"/>
  <c r="I89" i="244"/>
  <c r="I90" i="244"/>
  <c r="I91" i="244"/>
  <c r="I92" i="244"/>
  <c r="I93" i="244"/>
  <c r="I94" i="244"/>
  <c r="I95" i="244"/>
  <c r="I96" i="244"/>
  <c r="I97" i="244"/>
  <c r="I98" i="244"/>
  <c r="I99" i="244"/>
  <c r="I100" i="244"/>
  <c r="I101" i="244"/>
  <c r="I102" i="244"/>
  <c r="I103" i="244"/>
  <c r="I104" i="244"/>
  <c r="I105" i="244"/>
  <c r="I106" i="244"/>
  <c r="I107" i="244"/>
  <c r="I108" i="244"/>
  <c r="I109" i="244"/>
  <c r="I110" i="244"/>
  <c r="I111" i="244"/>
  <c r="I112" i="244"/>
  <c r="I113" i="244"/>
  <c r="I114" i="244"/>
  <c r="I115" i="244"/>
  <c r="I116" i="244"/>
  <c r="I117" i="244"/>
  <c r="I118" i="244"/>
  <c r="I119" i="244"/>
  <c r="H70" i="244"/>
  <c r="H71" i="244"/>
  <c r="H72" i="244"/>
  <c r="H73" i="244"/>
  <c r="H74" i="244"/>
  <c r="H75" i="244"/>
  <c r="H76" i="244"/>
  <c r="H77" i="244"/>
  <c r="H78" i="244"/>
  <c r="H79" i="244"/>
  <c r="H80" i="244"/>
  <c r="H81" i="244"/>
  <c r="H82" i="244"/>
  <c r="H83" i="244"/>
  <c r="H84" i="244"/>
  <c r="H85" i="244"/>
  <c r="H86" i="244"/>
  <c r="H87" i="244"/>
  <c r="H88" i="244"/>
  <c r="H89" i="244"/>
  <c r="H90" i="244"/>
  <c r="H91" i="244"/>
  <c r="H92" i="244"/>
  <c r="H93" i="244"/>
  <c r="H94" i="244"/>
  <c r="H95" i="244"/>
  <c r="H96" i="244"/>
  <c r="H97" i="244"/>
  <c r="H98" i="244"/>
  <c r="H99" i="244"/>
  <c r="H100" i="244"/>
  <c r="H101" i="244"/>
  <c r="H102" i="244"/>
  <c r="H103" i="244"/>
  <c r="H104" i="244"/>
  <c r="H105" i="244"/>
  <c r="H106" i="244"/>
  <c r="H107" i="244"/>
  <c r="H108" i="244"/>
  <c r="H109" i="244"/>
  <c r="H110" i="244"/>
  <c r="H111" i="244"/>
  <c r="H112" i="244"/>
  <c r="H113" i="244"/>
  <c r="H114" i="244"/>
  <c r="H115" i="244"/>
  <c r="H116" i="244"/>
  <c r="H117" i="244"/>
  <c r="H118" i="244"/>
  <c r="H119" i="244"/>
  <c r="E70" i="244"/>
  <c r="G70" i="244" s="1"/>
  <c r="E71" i="244"/>
  <c r="G71" i="244" s="1"/>
  <c r="E72" i="244"/>
  <c r="G72" i="244" s="1"/>
  <c r="E73" i="244"/>
  <c r="G73" i="244" s="1"/>
  <c r="E74" i="244"/>
  <c r="G74" i="244" s="1"/>
  <c r="E75" i="244"/>
  <c r="G75" i="244" s="1"/>
  <c r="E76" i="244"/>
  <c r="G76" i="244" s="1"/>
  <c r="E77" i="244"/>
  <c r="G77" i="244" s="1"/>
  <c r="E78" i="244"/>
  <c r="G78" i="244" s="1"/>
  <c r="E79" i="244"/>
  <c r="G79" i="244" s="1"/>
  <c r="E80" i="244"/>
  <c r="G80" i="244" s="1"/>
  <c r="E81" i="244"/>
  <c r="G81" i="244" s="1"/>
  <c r="E82" i="244"/>
  <c r="G82" i="244" s="1"/>
  <c r="E83" i="244"/>
  <c r="G83" i="244" s="1"/>
  <c r="E84" i="244"/>
  <c r="G84" i="244" s="1"/>
  <c r="E85" i="244"/>
  <c r="G85" i="244" s="1"/>
  <c r="E86" i="244"/>
  <c r="G86" i="244" s="1"/>
  <c r="E87" i="244"/>
  <c r="G87" i="244" s="1"/>
  <c r="E88" i="244"/>
  <c r="G88" i="244" s="1"/>
  <c r="E89" i="244"/>
  <c r="G89" i="244" s="1"/>
  <c r="E90" i="244"/>
  <c r="G90" i="244" s="1"/>
  <c r="E91" i="244"/>
  <c r="G91" i="244" s="1"/>
  <c r="E92" i="244"/>
  <c r="G92" i="244" s="1"/>
  <c r="E93" i="244"/>
  <c r="G93" i="244" s="1"/>
  <c r="E94" i="244"/>
  <c r="G94" i="244" s="1"/>
  <c r="E95" i="244"/>
  <c r="G95" i="244" s="1"/>
  <c r="E96" i="244"/>
  <c r="G96" i="244" s="1"/>
  <c r="E97" i="244"/>
  <c r="G97" i="244" s="1"/>
  <c r="E98" i="244"/>
  <c r="G98" i="244" s="1"/>
  <c r="E99" i="244"/>
  <c r="G99" i="244" s="1"/>
  <c r="E100" i="244"/>
  <c r="G100" i="244" s="1"/>
  <c r="E101" i="244"/>
  <c r="G101" i="244" s="1"/>
  <c r="E102" i="244"/>
  <c r="G102" i="244" s="1"/>
  <c r="E103" i="244"/>
  <c r="G103" i="244" s="1"/>
  <c r="E104" i="244"/>
  <c r="G104" i="244" s="1"/>
  <c r="E105" i="244"/>
  <c r="G105" i="244" s="1"/>
  <c r="E106" i="244"/>
  <c r="G106" i="244" s="1"/>
  <c r="E107" i="244"/>
  <c r="G107" i="244" s="1"/>
  <c r="E108" i="244"/>
  <c r="G108" i="244" s="1"/>
  <c r="E109" i="244"/>
  <c r="G109" i="244" s="1"/>
  <c r="E110" i="244"/>
  <c r="G110" i="244" s="1"/>
  <c r="E111" i="244"/>
  <c r="G111" i="244" s="1"/>
  <c r="E112" i="244"/>
  <c r="G112" i="244" s="1"/>
  <c r="E113" i="244"/>
  <c r="G113" i="244" s="1"/>
  <c r="E114" i="244"/>
  <c r="G114" i="244" s="1"/>
  <c r="E115" i="244"/>
  <c r="G115" i="244" s="1"/>
  <c r="E116" i="244"/>
  <c r="G116" i="244" s="1"/>
  <c r="E117" i="244"/>
  <c r="G117" i="244" s="1"/>
  <c r="E118" i="244"/>
  <c r="G118" i="244" s="1"/>
  <c r="E119" i="244"/>
  <c r="G69" i="244" s="1"/>
  <c r="D70" i="244"/>
  <c r="F70" i="244" s="1"/>
  <c r="D71" i="244"/>
  <c r="F71" i="244" s="1"/>
  <c r="D72" i="244"/>
  <c r="F72" i="244" s="1"/>
  <c r="D73" i="244"/>
  <c r="F73" i="244" s="1"/>
  <c r="D74" i="244"/>
  <c r="F74" i="244" s="1"/>
  <c r="D75" i="244"/>
  <c r="F75" i="244" s="1"/>
  <c r="D76" i="244"/>
  <c r="F76" i="244" s="1"/>
  <c r="D77" i="244"/>
  <c r="F77" i="244" s="1"/>
  <c r="D78" i="244"/>
  <c r="F78" i="244" s="1"/>
  <c r="D79" i="244"/>
  <c r="F79" i="244" s="1"/>
  <c r="D80" i="244"/>
  <c r="F80" i="244" s="1"/>
  <c r="D81" i="244"/>
  <c r="F81" i="244" s="1"/>
  <c r="D82" i="244"/>
  <c r="F82" i="244" s="1"/>
  <c r="D83" i="244"/>
  <c r="F83" i="244" s="1"/>
  <c r="D84" i="244"/>
  <c r="F84" i="244" s="1"/>
  <c r="D85" i="244"/>
  <c r="F85" i="244" s="1"/>
  <c r="D86" i="244"/>
  <c r="F86" i="244" s="1"/>
  <c r="D87" i="244"/>
  <c r="F87" i="244" s="1"/>
  <c r="D88" i="244"/>
  <c r="F88" i="244" s="1"/>
  <c r="D89" i="244"/>
  <c r="F89" i="244" s="1"/>
  <c r="D90" i="244"/>
  <c r="F90" i="244" s="1"/>
  <c r="D91" i="244"/>
  <c r="F91" i="244" s="1"/>
  <c r="D92" i="244"/>
  <c r="F92" i="244" s="1"/>
  <c r="D93" i="244"/>
  <c r="F93" i="244" s="1"/>
  <c r="D94" i="244"/>
  <c r="F94" i="244" s="1"/>
  <c r="D95" i="244"/>
  <c r="F95" i="244" s="1"/>
  <c r="D96" i="244"/>
  <c r="F96" i="244" s="1"/>
  <c r="D97" i="244"/>
  <c r="F97" i="244" s="1"/>
  <c r="D98" i="244"/>
  <c r="F98" i="244" s="1"/>
  <c r="D99" i="244"/>
  <c r="F99" i="244" s="1"/>
  <c r="D100" i="244"/>
  <c r="F100" i="244" s="1"/>
  <c r="D101" i="244"/>
  <c r="F101" i="244" s="1"/>
  <c r="D102" i="244"/>
  <c r="F102" i="244" s="1"/>
  <c r="D103" i="244"/>
  <c r="F103" i="244" s="1"/>
  <c r="D104" i="244"/>
  <c r="F104" i="244" s="1"/>
  <c r="D105" i="244"/>
  <c r="F105" i="244" s="1"/>
  <c r="D106" i="244"/>
  <c r="F106" i="244" s="1"/>
  <c r="D107" i="244"/>
  <c r="F107" i="244" s="1"/>
  <c r="D108" i="244"/>
  <c r="F108" i="244" s="1"/>
  <c r="D109" i="244"/>
  <c r="F109" i="244" s="1"/>
  <c r="D110" i="244"/>
  <c r="F110" i="244" s="1"/>
  <c r="D111" i="244"/>
  <c r="F111" i="244" s="1"/>
  <c r="D112" i="244"/>
  <c r="F112" i="244" s="1"/>
  <c r="D113" i="244"/>
  <c r="F113" i="244" s="1"/>
  <c r="D114" i="244"/>
  <c r="F114" i="244" s="1"/>
  <c r="D115" i="244"/>
  <c r="F115" i="244" s="1"/>
  <c r="D116" i="244"/>
  <c r="F116" i="244" s="1"/>
  <c r="D117" i="244"/>
  <c r="F117" i="244" s="1"/>
  <c r="D118" i="244"/>
  <c r="F118" i="244" s="1"/>
  <c r="D119" i="244"/>
  <c r="F69" i="244" s="1"/>
  <c r="C70" i="244"/>
  <c r="C71" i="244"/>
  <c r="C72" i="244"/>
  <c r="C73" i="244"/>
  <c r="C74" i="244"/>
  <c r="C75" i="244"/>
  <c r="C76" i="244"/>
  <c r="C77" i="244"/>
  <c r="C78" i="244"/>
  <c r="C79" i="244"/>
  <c r="C80" i="244"/>
  <c r="C81" i="244"/>
  <c r="C82" i="244"/>
  <c r="C83" i="244"/>
  <c r="C84" i="244"/>
  <c r="C85" i="244"/>
  <c r="C86" i="244"/>
  <c r="C87" i="244"/>
  <c r="C88" i="244"/>
  <c r="C89" i="244"/>
  <c r="C90" i="244"/>
  <c r="C91" i="244"/>
  <c r="C92" i="244"/>
  <c r="C93" i="244"/>
  <c r="C94" i="244"/>
  <c r="C95" i="244"/>
  <c r="C96" i="244"/>
  <c r="C97" i="244"/>
  <c r="C98" i="244"/>
  <c r="C99" i="244"/>
  <c r="C100" i="244"/>
  <c r="C101" i="244"/>
  <c r="C102" i="244"/>
  <c r="C103" i="244"/>
  <c r="C104" i="244"/>
  <c r="C105" i="244"/>
  <c r="C106" i="244"/>
  <c r="C107" i="244"/>
  <c r="C108" i="244"/>
  <c r="C109" i="244"/>
  <c r="C110" i="244"/>
  <c r="C111" i="244"/>
  <c r="C112" i="244"/>
  <c r="C113" i="244"/>
  <c r="C114" i="244"/>
  <c r="C115" i="244"/>
  <c r="C116" i="244"/>
  <c r="C117" i="244"/>
  <c r="C118" i="244"/>
  <c r="C119" i="244"/>
  <c r="B70" i="244"/>
  <c r="B71" i="244"/>
  <c r="B72" i="244"/>
  <c r="B73" i="244"/>
  <c r="B74" i="244"/>
  <c r="B75" i="244"/>
  <c r="B76" i="244"/>
  <c r="B77" i="244"/>
  <c r="B78" i="244"/>
  <c r="B79" i="244"/>
  <c r="B80" i="244"/>
  <c r="B81" i="244"/>
  <c r="B82" i="244"/>
  <c r="B83" i="244"/>
  <c r="B84" i="244"/>
  <c r="B85" i="244"/>
  <c r="B86" i="244"/>
  <c r="B87" i="244"/>
  <c r="B88" i="244"/>
  <c r="B89" i="244"/>
  <c r="B90" i="244"/>
  <c r="B91" i="244"/>
  <c r="B92" i="244"/>
  <c r="B93" i="244"/>
  <c r="B94" i="244"/>
  <c r="B95" i="244"/>
  <c r="B96" i="244"/>
  <c r="B97" i="244"/>
  <c r="B98" i="244"/>
  <c r="B99" i="244"/>
  <c r="B100" i="244"/>
  <c r="B101" i="244"/>
  <c r="B102" i="244"/>
  <c r="B103" i="244"/>
  <c r="B104" i="244"/>
  <c r="B105" i="244"/>
  <c r="B106" i="244"/>
  <c r="B107" i="244"/>
  <c r="B108" i="244"/>
  <c r="B109" i="244"/>
  <c r="B110" i="244"/>
  <c r="B111" i="244"/>
  <c r="B112" i="244"/>
  <c r="B113" i="244"/>
  <c r="B114" i="244"/>
  <c r="B115" i="244"/>
  <c r="B116" i="244"/>
  <c r="B117" i="244"/>
  <c r="B118" i="244"/>
  <c r="B119" i="244"/>
  <c r="E37" i="243"/>
  <c r="D37" i="243"/>
  <c r="B37" i="243"/>
  <c r="I70" i="243"/>
  <c r="I71" i="243"/>
  <c r="I72" i="243"/>
  <c r="I73" i="243"/>
  <c r="I74" i="243"/>
  <c r="I75" i="243"/>
  <c r="I76" i="243"/>
  <c r="I77" i="243"/>
  <c r="I78" i="243"/>
  <c r="I79" i="243"/>
  <c r="I80" i="243"/>
  <c r="I81" i="243"/>
  <c r="I82" i="243"/>
  <c r="I83" i="243"/>
  <c r="I84" i="243"/>
  <c r="I85" i="243"/>
  <c r="I86" i="243"/>
  <c r="I87" i="243"/>
  <c r="I88" i="243"/>
  <c r="I89" i="243"/>
  <c r="I90" i="243"/>
  <c r="I91" i="243"/>
  <c r="I92" i="243"/>
  <c r="I93" i="243"/>
  <c r="I94" i="243"/>
  <c r="I95" i="243"/>
  <c r="I96" i="243"/>
  <c r="I97" i="243"/>
  <c r="I98" i="243"/>
  <c r="I99" i="243"/>
  <c r="I100" i="243"/>
  <c r="I101" i="243"/>
  <c r="I102" i="243"/>
  <c r="I103" i="243"/>
  <c r="I104" i="243"/>
  <c r="I105" i="243"/>
  <c r="I106" i="243"/>
  <c r="I107" i="243"/>
  <c r="I108" i="243"/>
  <c r="I109" i="243"/>
  <c r="I110" i="243"/>
  <c r="I111" i="243"/>
  <c r="I112" i="243"/>
  <c r="I113" i="243"/>
  <c r="I114" i="243"/>
  <c r="I115" i="243"/>
  <c r="I116" i="243"/>
  <c r="I117" i="243"/>
  <c r="I118" i="243"/>
  <c r="I119" i="243"/>
  <c r="H70" i="243"/>
  <c r="H71" i="243"/>
  <c r="H72" i="243"/>
  <c r="H73" i="243"/>
  <c r="H74" i="243"/>
  <c r="H75" i="243"/>
  <c r="H76" i="243"/>
  <c r="H77" i="243"/>
  <c r="H78" i="243"/>
  <c r="H79" i="243"/>
  <c r="H80" i="243"/>
  <c r="H81" i="243"/>
  <c r="H82" i="243"/>
  <c r="H83" i="243"/>
  <c r="H84" i="243"/>
  <c r="H85" i="243"/>
  <c r="H86" i="243"/>
  <c r="H87" i="243"/>
  <c r="H88" i="243"/>
  <c r="H89" i="243"/>
  <c r="H90" i="243"/>
  <c r="H91" i="243"/>
  <c r="H92" i="243"/>
  <c r="H93" i="243"/>
  <c r="H94" i="243"/>
  <c r="H95" i="243"/>
  <c r="H96" i="243"/>
  <c r="H97" i="243"/>
  <c r="H98" i="243"/>
  <c r="H99" i="243"/>
  <c r="H100" i="243"/>
  <c r="H101" i="243"/>
  <c r="H102" i="243"/>
  <c r="H103" i="243"/>
  <c r="H104" i="243"/>
  <c r="H105" i="243"/>
  <c r="H106" i="243"/>
  <c r="H107" i="243"/>
  <c r="H108" i="243"/>
  <c r="H109" i="243"/>
  <c r="H110" i="243"/>
  <c r="H111" i="243"/>
  <c r="H112" i="243"/>
  <c r="H113" i="243"/>
  <c r="H114" i="243"/>
  <c r="H115" i="243"/>
  <c r="H116" i="243"/>
  <c r="H117" i="243"/>
  <c r="H118" i="243"/>
  <c r="H119" i="243"/>
  <c r="E70" i="243"/>
  <c r="G70" i="243" s="1"/>
  <c r="E71" i="243"/>
  <c r="G71" i="243" s="1"/>
  <c r="E72" i="243"/>
  <c r="G72" i="243" s="1"/>
  <c r="E73" i="243"/>
  <c r="G73" i="243" s="1"/>
  <c r="E74" i="243"/>
  <c r="G74" i="243" s="1"/>
  <c r="E75" i="243"/>
  <c r="G75" i="243" s="1"/>
  <c r="E76" i="243"/>
  <c r="G76" i="243" s="1"/>
  <c r="E77" i="243"/>
  <c r="G77" i="243" s="1"/>
  <c r="E78" i="243"/>
  <c r="G78" i="243" s="1"/>
  <c r="E79" i="243"/>
  <c r="G79" i="243" s="1"/>
  <c r="E80" i="243"/>
  <c r="G80" i="243" s="1"/>
  <c r="E81" i="243"/>
  <c r="G81" i="243" s="1"/>
  <c r="E82" i="243"/>
  <c r="G82" i="243" s="1"/>
  <c r="E83" i="243"/>
  <c r="G83" i="243" s="1"/>
  <c r="E84" i="243"/>
  <c r="G84" i="243" s="1"/>
  <c r="E85" i="243"/>
  <c r="G85" i="243" s="1"/>
  <c r="E86" i="243"/>
  <c r="G86" i="243" s="1"/>
  <c r="E87" i="243"/>
  <c r="G87" i="243" s="1"/>
  <c r="E88" i="243"/>
  <c r="G88" i="243" s="1"/>
  <c r="E89" i="243"/>
  <c r="G89" i="243" s="1"/>
  <c r="E90" i="243"/>
  <c r="G90" i="243" s="1"/>
  <c r="E91" i="243"/>
  <c r="G91" i="243" s="1"/>
  <c r="E92" i="243"/>
  <c r="G92" i="243" s="1"/>
  <c r="E93" i="243"/>
  <c r="G93" i="243" s="1"/>
  <c r="E94" i="243"/>
  <c r="G94" i="243" s="1"/>
  <c r="E95" i="243"/>
  <c r="G95" i="243" s="1"/>
  <c r="E96" i="243"/>
  <c r="G96" i="243" s="1"/>
  <c r="E97" i="243"/>
  <c r="G97" i="243" s="1"/>
  <c r="E98" i="243"/>
  <c r="G98" i="243" s="1"/>
  <c r="E99" i="243"/>
  <c r="G99" i="243" s="1"/>
  <c r="E100" i="243"/>
  <c r="G100" i="243" s="1"/>
  <c r="E101" i="243"/>
  <c r="G101" i="243" s="1"/>
  <c r="E102" i="243"/>
  <c r="G102" i="243" s="1"/>
  <c r="E103" i="243"/>
  <c r="G103" i="243" s="1"/>
  <c r="E104" i="243"/>
  <c r="G104" i="243" s="1"/>
  <c r="E105" i="243"/>
  <c r="G105" i="243" s="1"/>
  <c r="E106" i="243"/>
  <c r="G106" i="243" s="1"/>
  <c r="E107" i="243"/>
  <c r="G107" i="243" s="1"/>
  <c r="E108" i="243"/>
  <c r="G108" i="243" s="1"/>
  <c r="E109" i="243"/>
  <c r="G109" i="243" s="1"/>
  <c r="E110" i="243"/>
  <c r="G110" i="243" s="1"/>
  <c r="E111" i="243"/>
  <c r="G111" i="243" s="1"/>
  <c r="E112" i="243"/>
  <c r="G112" i="243" s="1"/>
  <c r="E113" i="243"/>
  <c r="G113" i="243" s="1"/>
  <c r="E114" i="243"/>
  <c r="G114" i="243" s="1"/>
  <c r="E115" i="243"/>
  <c r="G115" i="243" s="1"/>
  <c r="E116" i="243"/>
  <c r="G116" i="243" s="1"/>
  <c r="E117" i="243"/>
  <c r="G117" i="243" s="1"/>
  <c r="E118" i="243"/>
  <c r="G118" i="243" s="1"/>
  <c r="E119" i="243"/>
  <c r="G69" i="243" s="1"/>
  <c r="D70" i="243"/>
  <c r="F70" i="243" s="1"/>
  <c r="D71" i="243"/>
  <c r="F71" i="243" s="1"/>
  <c r="D72" i="243"/>
  <c r="F72" i="243" s="1"/>
  <c r="D73" i="243"/>
  <c r="F73" i="243" s="1"/>
  <c r="D74" i="243"/>
  <c r="F74" i="243" s="1"/>
  <c r="D75" i="243"/>
  <c r="F75" i="243" s="1"/>
  <c r="D76" i="243"/>
  <c r="F76" i="243" s="1"/>
  <c r="D77" i="243"/>
  <c r="F77" i="243" s="1"/>
  <c r="D78" i="243"/>
  <c r="F78" i="243" s="1"/>
  <c r="D79" i="243"/>
  <c r="F79" i="243" s="1"/>
  <c r="D80" i="243"/>
  <c r="F80" i="243" s="1"/>
  <c r="D81" i="243"/>
  <c r="F81" i="243" s="1"/>
  <c r="D82" i="243"/>
  <c r="F82" i="243" s="1"/>
  <c r="D83" i="243"/>
  <c r="F83" i="243" s="1"/>
  <c r="D84" i="243"/>
  <c r="F84" i="243" s="1"/>
  <c r="D85" i="243"/>
  <c r="F85" i="243" s="1"/>
  <c r="D86" i="243"/>
  <c r="F86" i="243" s="1"/>
  <c r="D87" i="243"/>
  <c r="F87" i="243" s="1"/>
  <c r="D88" i="243"/>
  <c r="F88" i="243" s="1"/>
  <c r="D89" i="243"/>
  <c r="F89" i="243" s="1"/>
  <c r="D90" i="243"/>
  <c r="F90" i="243" s="1"/>
  <c r="D91" i="243"/>
  <c r="F91" i="243" s="1"/>
  <c r="D92" i="243"/>
  <c r="F92" i="243" s="1"/>
  <c r="D93" i="243"/>
  <c r="F93" i="243" s="1"/>
  <c r="D94" i="243"/>
  <c r="F94" i="243" s="1"/>
  <c r="D95" i="243"/>
  <c r="F95" i="243" s="1"/>
  <c r="D96" i="243"/>
  <c r="F96" i="243" s="1"/>
  <c r="D97" i="243"/>
  <c r="F97" i="243" s="1"/>
  <c r="D98" i="243"/>
  <c r="F98" i="243" s="1"/>
  <c r="D99" i="243"/>
  <c r="F99" i="243" s="1"/>
  <c r="D100" i="243"/>
  <c r="F100" i="243" s="1"/>
  <c r="D101" i="243"/>
  <c r="F101" i="243" s="1"/>
  <c r="D102" i="243"/>
  <c r="F102" i="243" s="1"/>
  <c r="D103" i="243"/>
  <c r="F103" i="243" s="1"/>
  <c r="D104" i="243"/>
  <c r="F104" i="243" s="1"/>
  <c r="D105" i="243"/>
  <c r="F105" i="243" s="1"/>
  <c r="D106" i="243"/>
  <c r="F106" i="243" s="1"/>
  <c r="D107" i="243"/>
  <c r="F107" i="243" s="1"/>
  <c r="D108" i="243"/>
  <c r="F108" i="243" s="1"/>
  <c r="D109" i="243"/>
  <c r="F109" i="243" s="1"/>
  <c r="D110" i="243"/>
  <c r="F110" i="243" s="1"/>
  <c r="D111" i="243"/>
  <c r="F111" i="243" s="1"/>
  <c r="D112" i="243"/>
  <c r="F112" i="243" s="1"/>
  <c r="D113" i="243"/>
  <c r="F113" i="243" s="1"/>
  <c r="D114" i="243"/>
  <c r="F114" i="243" s="1"/>
  <c r="D115" i="243"/>
  <c r="F115" i="243" s="1"/>
  <c r="D116" i="243"/>
  <c r="F116" i="243" s="1"/>
  <c r="D117" i="243"/>
  <c r="F117" i="243" s="1"/>
  <c r="D118" i="243"/>
  <c r="F118" i="243" s="1"/>
  <c r="D119" i="243"/>
  <c r="F69" i="243" s="1"/>
  <c r="C70" i="243"/>
  <c r="C71" i="243"/>
  <c r="C72" i="243"/>
  <c r="C73" i="243"/>
  <c r="C74" i="243"/>
  <c r="C75" i="243"/>
  <c r="C76" i="243"/>
  <c r="C77" i="243"/>
  <c r="C78" i="243"/>
  <c r="C79" i="243"/>
  <c r="C80" i="243"/>
  <c r="C81" i="243"/>
  <c r="C82" i="243"/>
  <c r="C83" i="243"/>
  <c r="C84" i="243"/>
  <c r="C85" i="243"/>
  <c r="C86" i="243"/>
  <c r="C87" i="243"/>
  <c r="C88" i="243"/>
  <c r="C89" i="243"/>
  <c r="C90" i="243"/>
  <c r="C91" i="243"/>
  <c r="C92" i="243"/>
  <c r="C93" i="243"/>
  <c r="C94" i="243"/>
  <c r="C95" i="243"/>
  <c r="C96" i="243"/>
  <c r="C97" i="243"/>
  <c r="C98" i="243"/>
  <c r="C99" i="243"/>
  <c r="C100" i="243"/>
  <c r="C101" i="243"/>
  <c r="C102" i="243"/>
  <c r="C103" i="243"/>
  <c r="C104" i="243"/>
  <c r="C105" i="243"/>
  <c r="C106" i="243"/>
  <c r="C107" i="243"/>
  <c r="C108" i="243"/>
  <c r="C109" i="243"/>
  <c r="C110" i="243"/>
  <c r="C111" i="243"/>
  <c r="C112" i="243"/>
  <c r="C113" i="243"/>
  <c r="C114" i="243"/>
  <c r="C115" i="243"/>
  <c r="C116" i="243"/>
  <c r="C117" i="243"/>
  <c r="C118" i="243"/>
  <c r="C119" i="243"/>
  <c r="B70" i="243"/>
  <c r="B71" i="243"/>
  <c r="B72" i="243"/>
  <c r="B73" i="243"/>
  <c r="B74" i="243"/>
  <c r="B75" i="243"/>
  <c r="B76" i="243"/>
  <c r="B77" i="243"/>
  <c r="B78" i="243"/>
  <c r="B79" i="243"/>
  <c r="B80" i="243"/>
  <c r="B81" i="243"/>
  <c r="B82" i="243"/>
  <c r="B83" i="243"/>
  <c r="B84" i="243"/>
  <c r="B85" i="243"/>
  <c r="B86" i="243"/>
  <c r="B87" i="243"/>
  <c r="B88" i="243"/>
  <c r="B89" i="243"/>
  <c r="B90" i="243"/>
  <c r="B91" i="243"/>
  <c r="B92" i="243"/>
  <c r="B93" i="243"/>
  <c r="B94" i="243"/>
  <c r="B95" i="243"/>
  <c r="B96" i="243"/>
  <c r="B97" i="243"/>
  <c r="B98" i="243"/>
  <c r="B99" i="243"/>
  <c r="B100" i="243"/>
  <c r="B101" i="243"/>
  <c r="B102" i="243"/>
  <c r="B103" i="243"/>
  <c r="B104" i="243"/>
  <c r="B105" i="243"/>
  <c r="B106" i="243"/>
  <c r="B107" i="243"/>
  <c r="B108" i="243"/>
  <c r="B109" i="243"/>
  <c r="B110" i="243"/>
  <c r="B111" i="243"/>
  <c r="B112" i="243"/>
  <c r="B113" i="243"/>
  <c r="B114" i="243"/>
  <c r="B115" i="243"/>
  <c r="B116" i="243"/>
  <c r="B117" i="243"/>
  <c r="B118" i="243"/>
  <c r="B119" i="243"/>
  <c r="E37" i="242"/>
  <c r="D37" i="242"/>
  <c r="B37" i="242"/>
  <c r="I70" i="242"/>
  <c r="I71" i="242"/>
  <c r="I72" i="242"/>
  <c r="I73" i="242"/>
  <c r="I74" i="242"/>
  <c r="I75" i="242"/>
  <c r="I76" i="242"/>
  <c r="I77" i="242"/>
  <c r="I78" i="242"/>
  <c r="I79" i="242"/>
  <c r="I80" i="242"/>
  <c r="I81" i="242"/>
  <c r="I82" i="242"/>
  <c r="I83" i="242"/>
  <c r="I84" i="242"/>
  <c r="I85" i="242"/>
  <c r="I86" i="242"/>
  <c r="I87" i="242"/>
  <c r="I88" i="242"/>
  <c r="I89" i="242"/>
  <c r="I90" i="242"/>
  <c r="I91" i="242"/>
  <c r="I92" i="242"/>
  <c r="I93" i="242"/>
  <c r="I94" i="242"/>
  <c r="I95" i="242"/>
  <c r="I96" i="242"/>
  <c r="I97" i="242"/>
  <c r="I98" i="242"/>
  <c r="I99" i="242"/>
  <c r="I100" i="242"/>
  <c r="I101" i="242"/>
  <c r="I102" i="242"/>
  <c r="I103" i="242"/>
  <c r="I104" i="242"/>
  <c r="I105" i="242"/>
  <c r="I106" i="242"/>
  <c r="I107" i="242"/>
  <c r="I108" i="242"/>
  <c r="I109" i="242"/>
  <c r="I110" i="242"/>
  <c r="I111" i="242"/>
  <c r="I112" i="242"/>
  <c r="I113" i="242"/>
  <c r="I114" i="242"/>
  <c r="I115" i="242"/>
  <c r="I116" i="242"/>
  <c r="I117" i="242"/>
  <c r="I118" i="242"/>
  <c r="I119" i="242"/>
  <c r="H70" i="242"/>
  <c r="H71" i="242"/>
  <c r="H72" i="242"/>
  <c r="H73" i="242"/>
  <c r="H74" i="242"/>
  <c r="H75" i="242"/>
  <c r="H76" i="242"/>
  <c r="H77" i="242"/>
  <c r="H78" i="242"/>
  <c r="H79" i="242"/>
  <c r="H80" i="242"/>
  <c r="H81" i="242"/>
  <c r="H82" i="242"/>
  <c r="H83" i="242"/>
  <c r="H84" i="242"/>
  <c r="H85" i="242"/>
  <c r="H86" i="242"/>
  <c r="H87" i="242"/>
  <c r="H88" i="242"/>
  <c r="H89" i="242"/>
  <c r="H90" i="242"/>
  <c r="H91" i="242"/>
  <c r="H92" i="242"/>
  <c r="H93" i="242"/>
  <c r="H94" i="242"/>
  <c r="H95" i="242"/>
  <c r="H96" i="242"/>
  <c r="H97" i="242"/>
  <c r="H98" i="242"/>
  <c r="H99" i="242"/>
  <c r="H100" i="242"/>
  <c r="H101" i="242"/>
  <c r="H102" i="242"/>
  <c r="H103" i="242"/>
  <c r="H104" i="242"/>
  <c r="H105" i="242"/>
  <c r="H106" i="242"/>
  <c r="H107" i="242"/>
  <c r="H108" i="242"/>
  <c r="H109" i="242"/>
  <c r="H110" i="242"/>
  <c r="H111" i="242"/>
  <c r="H112" i="242"/>
  <c r="H113" i="242"/>
  <c r="H114" i="242"/>
  <c r="H115" i="242"/>
  <c r="H116" i="242"/>
  <c r="H117" i="242"/>
  <c r="H118" i="242"/>
  <c r="H119" i="242"/>
  <c r="E70" i="242"/>
  <c r="G70" i="242" s="1"/>
  <c r="E71" i="242"/>
  <c r="G71" i="242" s="1"/>
  <c r="E72" i="242"/>
  <c r="G72" i="242" s="1"/>
  <c r="E73" i="242"/>
  <c r="G73" i="242" s="1"/>
  <c r="E74" i="242"/>
  <c r="G74" i="242" s="1"/>
  <c r="E75" i="242"/>
  <c r="G75" i="242" s="1"/>
  <c r="E76" i="242"/>
  <c r="G76" i="242" s="1"/>
  <c r="E77" i="242"/>
  <c r="G77" i="242" s="1"/>
  <c r="E78" i="242"/>
  <c r="G78" i="242" s="1"/>
  <c r="E79" i="242"/>
  <c r="G79" i="242" s="1"/>
  <c r="E80" i="242"/>
  <c r="G80" i="242" s="1"/>
  <c r="E81" i="242"/>
  <c r="G81" i="242" s="1"/>
  <c r="E82" i="242"/>
  <c r="G82" i="242" s="1"/>
  <c r="E83" i="242"/>
  <c r="G83" i="242" s="1"/>
  <c r="E84" i="242"/>
  <c r="G84" i="242" s="1"/>
  <c r="E85" i="242"/>
  <c r="G85" i="242" s="1"/>
  <c r="E86" i="242"/>
  <c r="G86" i="242" s="1"/>
  <c r="E87" i="242"/>
  <c r="G87" i="242" s="1"/>
  <c r="E88" i="242"/>
  <c r="G88" i="242" s="1"/>
  <c r="E89" i="242"/>
  <c r="G89" i="242" s="1"/>
  <c r="E90" i="242"/>
  <c r="G90" i="242" s="1"/>
  <c r="E91" i="242"/>
  <c r="G91" i="242" s="1"/>
  <c r="E92" i="242"/>
  <c r="G92" i="242" s="1"/>
  <c r="E93" i="242"/>
  <c r="G93" i="242" s="1"/>
  <c r="E94" i="242"/>
  <c r="G94" i="242" s="1"/>
  <c r="E95" i="242"/>
  <c r="G95" i="242" s="1"/>
  <c r="E96" i="242"/>
  <c r="G96" i="242" s="1"/>
  <c r="E97" i="242"/>
  <c r="G97" i="242" s="1"/>
  <c r="E98" i="242"/>
  <c r="G98" i="242" s="1"/>
  <c r="E99" i="242"/>
  <c r="G99" i="242" s="1"/>
  <c r="E100" i="242"/>
  <c r="G100" i="242" s="1"/>
  <c r="E101" i="242"/>
  <c r="G101" i="242" s="1"/>
  <c r="E102" i="242"/>
  <c r="G102" i="242" s="1"/>
  <c r="E103" i="242"/>
  <c r="G103" i="242" s="1"/>
  <c r="E104" i="242"/>
  <c r="G104" i="242" s="1"/>
  <c r="E105" i="242"/>
  <c r="G105" i="242" s="1"/>
  <c r="E106" i="242"/>
  <c r="G106" i="242" s="1"/>
  <c r="E107" i="242"/>
  <c r="G107" i="242" s="1"/>
  <c r="E108" i="242"/>
  <c r="G108" i="242" s="1"/>
  <c r="E109" i="242"/>
  <c r="G109" i="242" s="1"/>
  <c r="E110" i="242"/>
  <c r="G110" i="242" s="1"/>
  <c r="E111" i="242"/>
  <c r="G111" i="242" s="1"/>
  <c r="E112" i="242"/>
  <c r="G112" i="242" s="1"/>
  <c r="E113" i="242"/>
  <c r="G113" i="242" s="1"/>
  <c r="E114" i="242"/>
  <c r="G114" i="242" s="1"/>
  <c r="E115" i="242"/>
  <c r="G115" i="242" s="1"/>
  <c r="E116" i="242"/>
  <c r="G116" i="242" s="1"/>
  <c r="E117" i="242"/>
  <c r="G117" i="242" s="1"/>
  <c r="E118" i="242"/>
  <c r="G118" i="242" s="1"/>
  <c r="E119" i="242"/>
  <c r="G69" i="242" s="1"/>
  <c r="D70" i="242"/>
  <c r="F70" i="242" s="1"/>
  <c r="D71" i="242"/>
  <c r="F71" i="242" s="1"/>
  <c r="D72" i="242"/>
  <c r="F72" i="242" s="1"/>
  <c r="D73" i="242"/>
  <c r="F73" i="242" s="1"/>
  <c r="D74" i="242"/>
  <c r="F74" i="242" s="1"/>
  <c r="D75" i="242"/>
  <c r="F75" i="242" s="1"/>
  <c r="D76" i="242"/>
  <c r="F76" i="242" s="1"/>
  <c r="D77" i="242"/>
  <c r="F77" i="242" s="1"/>
  <c r="D78" i="242"/>
  <c r="F78" i="242" s="1"/>
  <c r="D79" i="242"/>
  <c r="F79" i="242" s="1"/>
  <c r="D80" i="242"/>
  <c r="F80" i="242" s="1"/>
  <c r="D81" i="242"/>
  <c r="F81" i="242" s="1"/>
  <c r="D82" i="242"/>
  <c r="F82" i="242" s="1"/>
  <c r="D83" i="242"/>
  <c r="F83" i="242" s="1"/>
  <c r="D84" i="242"/>
  <c r="F84" i="242" s="1"/>
  <c r="D85" i="242"/>
  <c r="F85" i="242" s="1"/>
  <c r="D86" i="242"/>
  <c r="F86" i="242" s="1"/>
  <c r="D87" i="242"/>
  <c r="F87" i="242" s="1"/>
  <c r="D88" i="242"/>
  <c r="F88" i="242" s="1"/>
  <c r="D89" i="242"/>
  <c r="F89" i="242" s="1"/>
  <c r="D90" i="242"/>
  <c r="F90" i="242" s="1"/>
  <c r="D91" i="242"/>
  <c r="F91" i="242" s="1"/>
  <c r="D92" i="242"/>
  <c r="F92" i="242" s="1"/>
  <c r="D93" i="242"/>
  <c r="F93" i="242" s="1"/>
  <c r="D94" i="242"/>
  <c r="F94" i="242" s="1"/>
  <c r="D95" i="242"/>
  <c r="F95" i="242" s="1"/>
  <c r="D96" i="242"/>
  <c r="F96" i="242" s="1"/>
  <c r="D97" i="242"/>
  <c r="F97" i="242" s="1"/>
  <c r="D98" i="242"/>
  <c r="F98" i="242" s="1"/>
  <c r="D99" i="242"/>
  <c r="F99" i="242" s="1"/>
  <c r="D100" i="242"/>
  <c r="F100" i="242" s="1"/>
  <c r="D101" i="242"/>
  <c r="F101" i="242" s="1"/>
  <c r="D102" i="242"/>
  <c r="F102" i="242" s="1"/>
  <c r="D103" i="242"/>
  <c r="F103" i="242" s="1"/>
  <c r="D104" i="242"/>
  <c r="F104" i="242" s="1"/>
  <c r="D105" i="242"/>
  <c r="F105" i="242" s="1"/>
  <c r="D106" i="242"/>
  <c r="F106" i="242" s="1"/>
  <c r="D107" i="242"/>
  <c r="F107" i="242" s="1"/>
  <c r="D108" i="242"/>
  <c r="F108" i="242" s="1"/>
  <c r="D109" i="242"/>
  <c r="F109" i="242" s="1"/>
  <c r="D110" i="242"/>
  <c r="F110" i="242" s="1"/>
  <c r="D111" i="242"/>
  <c r="F111" i="242" s="1"/>
  <c r="D112" i="242"/>
  <c r="F112" i="242" s="1"/>
  <c r="D113" i="242"/>
  <c r="F113" i="242" s="1"/>
  <c r="D114" i="242"/>
  <c r="F114" i="242" s="1"/>
  <c r="D115" i="242"/>
  <c r="F115" i="242" s="1"/>
  <c r="D116" i="242"/>
  <c r="F116" i="242" s="1"/>
  <c r="D117" i="242"/>
  <c r="F117" i="242" s="1"/>
  <c r="D118" i="242"/>
  <c r="F118" i="242" s="1"/>
  <c r="D119" i="242"/>
  <c r="F69" i="242" s="1"/>
  <c r="C70" i="242"/>
  <c r="C71" i="242"/>
  <c r="C72" i="242"/>
  <c r="C73" i="242"/>
  <c r="C74" i="242"/>
  <c r="C75" i="242"/>
  <c r="C76" i="242"/>
  <c r="C77" i="242"/>
  <c r="C78" i="242"/>
  <c r="C79" i="242"/>
  <c r="C80" i="242"/>
  <c r="C81" i="242"/>
  <c r="C82" i="242"/>
  <c r="C83" i="242"/>
  <c r="C84" i="242"/>
  <c r="C85" i="242"/>
  <c r="C86" i="242"/>
  <c r="C87" i="242"/>
  <c r="C88" i="242"/>
  <c r="C89" i="242"/>
  <c r="C90" i="242"/>
  <c r="C91" i="242"/>
  <c r="C92" i="242"/>
  <c r="C93" i="242"/>
  <c r="C94" i="242"/>
  <c r="C95" i="242"/>
  <c r="C96" i="242"/>
  <c r="C97" i="242"/>
  <c r="C98" i="242"/>
  <c r="C99" i="242"/>
  <c r="C100" i="242"/>
  <c r="C101" i="242"/>
  <c r="C102" i="242"/>
  <c r="C103" i="242"/>
  <c r="C104" i="242"/>
  <c r="C105" i="242"/>
  <c r="C106" i="242"/>
  <c r="C107" i="242"/>
  <c r="C108" i="242"/>
  <c r="C109" i="242"/>
  <c r="C110" i="242"/>
  <c r="C111" i="242"/>
  <c r="C112" i="242"/>
  <c r="C113" i="242"/>
  <c r="C114" i="242"/>
  <c r="C115" i="242"/>
  <c r="C116" i="242"/>
  <c r="C117" i="242"/>
  <c r="C118" i="242"/>
  <c r="C119" i="242"/>
  <c r="B70" i="242"/>
  <c r="B71" i="242"/>
  <c r="B72" i="242"/>
  <c r="B73" i="242"/>
  <c r="B74" i="242"/>
  <c r="B75" i="242"/>
  <c r="B76" i="242"/>
  <c r="B77" i="242"/>
  <c r="B78" i="242"/>
  <c r="B79" i="242"/>
  <c r="B80" i="242"/>
  <c r="B81" i="242"/>
  <c r="B82" i="242"/>
  <c r="B83" i="242"/>
  <c r="B84" i="242"/>
  <c r="B85" i="242"/>
  <c r="B86" i="242"/>
  <c r="B87" i="242"/>
  <c r="B88" i="242"/>
  <c r="B89" i="242"/>
  <c r="B90" i="242"/>
  <c r="B91" i="242"/>
  <c r="B92" i="242"/>
  <c r="B93" i="242"/>
  <c r="B94" i="242"/>
  <c r="B95" i="242"/>
  <c r="B96" i="242"/>
  <c r="B97" i="242"/>
  <c r="B98" i="242"/>
  <c r="B99" i="242"/>
  <c r="B100" i="242"/>
  <c r="B101" i="242"/>
  <c r="B102" i="242"/>
  <c r="B103" i="242"/>
  <c r="B104" i="242"/>
  <c r="B105" i="242"/>
  <c r="B106" i="242"/>
  <c r="B107" i="242"/>
  <c r="B108" i="242"/>
  <c r="B109" i="242"/>
  <c r="B110" i="242"/>
  <c r="B111" i="242"/>
  <c r="B112" i="242"/>
  <c r="B113" i="242"/>
  <c r="B114" i="242"/>
  <c r="B115" i="242"/>
  <c r="B116" i="242"/>
  <c r="B117" i="242"/>
  <c r="B118" i="242"/>
  <c r="B119" i="242"/>
  <c r="E37" i="241"/>
  <c r="D37" i="241"/>
  <c r="B37" i="241"/>
  <c r="I70" i="241"/>
  <c r="I71" i="241"/>
  <c r="I72" i="241"/>
  <c r="I73" i="241"/>
  <c r="I74" i="241"/>
  <c r="I75" i="241"/>
  <c r="I76" i="241"/>
  <c r="I77" i="241"/>
  <c r="I78" i="241"/>
  <c r="I79" i="241"/>
  <c r="I80" i="241"/>
  <c r="I81" i="241"/>
  <c r="I82" i="241"/>
  <c r="I83" i="241"/>
  <c r="I84" i="241"/>
  <c r="I85" i="241"/>
  <c r="I86" i="241"/>
  <c r="I87" i="241"/>
  <c r="I88" i="241"/>
  <c r="I89" i="241"/>
  <c r="I90" i="241"/>
  <c r="I91" i="241"/>
  <c r="I92" i="241"/>
  <c r="I93" i="241"/>
  <c r="I94" i="241"/>
  <c r="I95" i="241"/>
  <c r="I96" i="241"/>
  <c r="I97" i="241"/>
  <c r="I98" i="241"/>
  <c r="I99" i="241"/>
  <c r="I100" i="241"/>
  <c r="I101" i="241"/>
  <c r="I102" i="241"/>
  <c r="I103" i="241"/>
  <c r="I104" i="241"/>
  <c r="I105" i="241"/>
  <c r="I106" i="241"/>
  <c r="I107" i="241"/>
  <c r="I108" i="241"/>
  <c r="I109" i="241"/>
  <c r="I110" i="241"/>
  <c r="I111" i="241"/>
  <c r="I112" i="241"/>
  <c r="I113" i="241"/>
  <c r="I114" i="241"/>
  <c r="I115" i="241"/>
  <c r="I116" i="241"/>
  <c r="I117" i="241"/>
  <c r="I118" i="241"/>
  <c r="I119" i="241"/>
  <c r="H70" i="241"/>
  <c r="H71" i="241"/>
  <c r="H72" i="241"/>
  <c r="H73" i="241"/>
  <c r="H74" i="241"/>
  <c r="H75" i="241"/>
  <c r="H76" i="241"/>
  <c r="H77" i="241"/>
  <c r="H78" i="241"/>
  <c r="H79" i="241"/>
  <c r="H80" i="241"/>
  <c r="H81" i="241"/>
  <c r="H82" i="241"/>
  <c r="H83" i="241"/>
  <c r="H84" i="241"/>
  <c r="H85" i="241"/>
  <c r="H86" i="241"/>
  <c r="H87" i="241"/>
  <c r="H88" i="241"/>
  <c r="H89" i="241"/>
  <c r="H90" i="241"/>
  <c r="H91" i="241"/>
  <c r="H92" i="241"/>
  <c r="H93" i="241"/>
  <c r="H94" i="241"/>
  <c r="H95" i="241"/>
  <c r="H96" i="241"/>
  <c r="H97" i="241"/>
  <c r="H98" i="241"/>
  <c r="H99" i="241"/>
  <c r="H100" i="241"/>
  <c r="H101" i="241"/>
  <c r="H102" i="241"/>
  <c r="H103" i="241"/>
  <c r="H104" i="241"/>
  <c r="H105" i="241"/>
  <c r="H106" i="241"/>
  <c r="H107" i="241"/>
  <c r="H108" i="241"/>
  <c r="H109" i="241"/>
  <c r="H110" i="241"/>
  <c r="H111" i="241"/>
  <c r="H112" i="241"/>
  <c r="H113" i="241"/>
  <c r="H114" i="241"/>
  <c r="H115" i="241"/>
  <c r="H116" i="241"/>
  <c r="H117" i="241"/>
  <c r="H118" i="241"/>
  <c r="H119" i="241"/>
  <c r="E70" i="241"/>
  <c r="G70" i="241" s="1"/>
  <c r="E71" i="241"/>
  <c r="G71" i="241" s="1"/>
  <c r="E72" i="241"/>
  <c r="G72" i="241" s="1"/>
  <c r="E73" i="241"/>
  <c r="G73" i="241" s="1"/>
  <c r="E74" i="241"/>
  <c r="G74" i="241" s="1"/>
  <c r="E75" i="241"/>
  <c r="G75" i="241" s="1"/>
  <c r="E76" i="241"/>
  <c r="G76" i="241" s="1"/>
  <c r="E77" i="241"/>
  <c r="G77" i="241" s="1"/>
  <c r="E78" i="241"/>
  <c r="G78" i="241" s="1"/>
  <c r="E79" i="241"/>
  <c r="G79" i="241" s="1"/>
  <c r="E80" i="241"/>
  <c r="G80" i="241" s="1"/>
  <c r="E81" i="241"/>
  <c r="G81" i="241" s="1"/>
  <c r="E82" i="241"/>
  <c r="G82" i="241" s="1"/>
  <c r="E83" i="241"/>
  <c r="G83" i="241" s="1"/>
  <c r="E84" i="241"/>
  <c r="G84" i="241" s="1"/>
  <c r="E85" i="241"/>
  <c r="G85" i="241" s="1"/>
  <c r="E86" i="241"/>
  <c r="G86" i="241" s="1"/>
  <c r="E87" i="241"/>
  <c r="G87" i="241" s="1"/>
  <c r="E88" i="241"/>
  <c r="G88" i="241" s="1"/>
  <c r="E89" i="241"/>
  <c r="G89" i="241" s="1"/>
  <c r="E90" i="241"/>
  <c r="G90" i="241" s="1"/>
  <c r="E91" i="241"/>
  <c r="G91" i="241" s="1"/>
  <c r="E92" i="241"/>
  <c r="G92" i="241" s="1"/>
  <c r="E93" i="241"/>
  <c r="G93" i="241" s="1"/>
  <c r="E94" i="241"/>
  <c r="G94" i="241" s="1"/>
  <c r="E95" i="241"/>
  <c r="G95" i="241" s="1"/>
  <c r="E96" i="241"/>
  <c r="G96" i="241" s="1"/>
  <c r="E97" i="241"/>
  <c r="G97" i="241" s="1"/>
  <c r="E98" i="241"/>
  <c r="G98" i="241" s="1"/>
  <c r="E99" i="241"/>
  <c r="G99" i="241" s="1"/>
  <c r="E100" i="241"/>
  <c r="G100" i="241" s="1"/>
  <c r="E101" i="241"/>
  <c r="G101" i="241" s="1"/>
  <c r="E102" i="241"/>
  <c r="G102" i="241" s="1"/>
  <c r="E103" i="241"/>
  <c r="G103" i="241" s="1"/>
  <c r="E104" i="241"/>
  <c r="G104" i="241" s="1"/>
  <c r="E105" i="241"/>
  <c r="G105" i="241" s="1"/>
  <c r="E106" i="241"/>
  <c r="G106" i="241" s="1"/>
  <c r="E107" i="241"/>
  <c r="G107" i="241" s="1"/>
  <c r="E108" i="241"/>
  <c r="G108" i="241" s="1"/>
  <c r="E109" i="241"/>
  <c r="G109" i="241" s="1"/>
  <c r="E110" i="241"/>
  <c r="G110" i="241" s="1"/>
  <c r="E111" i="241"/>
  <c r="G111" i="241" s="1"/>
  <c r="E112" i="241"/>
  <c r="G112" i="241" s="1"/>
  <c r="E113" i="241"/>
  <c r="G113" i="241" s="1"/>
  <c r="E114" i="241"/>
  <c r="G114" i="241" s="1"/>
  <c r="E115" i="241"/>
  <c r="G115" i="241" s="1"/>
  <c r="E116" i="241"/>
  <c r="G116" i="241" s="1"/>
  <c r="E117" i="241"/>
  <c r="G117" i="241" s="1"/>
  <c r="E118" i="241"/>
  <c r="G118" i="241" s="1"/>
  <c r="E119" i="241"/>
  <c r="G119" i="241" s="1"/>
  <c r="D70" i="241"/>
  <c r="F70" i="241" s="1"/>
  <c r="D71" i="241"/>
  <c r="F71" i="241" s="1"/>
  <c r="D72" i="241"/>
  <c r="F72" i="241" s="1"/>
  <c r="D73" i="241"/>
  <c r="F73" i="241" s="1"/>
  <c r="D74" i="241"/>
  <c r="F74" i="241" s="1"/>
  <c r="D75" i="241"/>
  <c r="F75" i="241" s="1"/>
  <c r="D76" i="241"/>
  <c r="F76" i="241" s="1"/>
  <c r="D77" i="241"/>
  <c r="F77" i="241" s="1"/>
  <c r="D78" i="241"/>
  <c r="F78" i="241" s="1"/>
  <c r="D79" i="241"/>
  <c r="F79" i="241" s="1"/>
  <c r="D80" i="241"/>
  <c r="F80" i="241" s="1"/>
  <c r="D81" i="241"/>
  <c r="F81" i="241" s="1"/>
  <c r="D82" i="241"/>
  <c r="F82" i="241" s="1"/>
  <c r="D83" i="241"/>
  <c r="F83" i="241" s="1"/>
  <c r="D84" i="241"/>
  <c r="F84" i="241" s="1"/>
  <c r="D85" i="241"/>
  <c r="F85" i="241" s="1"/>
  <c r="D86" i="241"/>
  <c r="F86" i="241" s="1"/>
  <c r="D87" i="241"/>
  <c r="F87" i="241" s="1"/>
  <c r="D88" i="241"/>
  <c r="F88" i="241" s="1"/>
  <c r="D89" i="241"/>
  <c r="F89" i="241" s="1"/>
  <c r="D90" i="241"/>
  <c r="F90" i="241" s="1"/>
  <c r="D91" i="241"/>
  <c r="F91" i="241" s="1"/>
  <c r="D92" i="241"/>
  <c r="F92" i="241" s="1"/>
  <c r="D93" i="241"/>
  <c r="F93" i="241" s="1"/>
  <c r="D94" i="241"/>
  <c r="F94" i="241" s="1"/>
  <c r="D95" i="241"/>
  <c r="F95" i="241" s="1"/>
  <c r="D96" i="241"/>
  <c r="F96" i="241" s="1"/>
  <c r="D97" i="241"/>
  <c r="F97" i="241" s="1"/>
  <c r="D98" i="241"/>
  <c r="F98" i="241" s="1"/>
  <c r="D99" i="241"/>
  <c r="F99" i="241" s="1"/>
  <c r="D100" i="241"/>
  <c r="F100" i="241" s="1"/>
  <c r="D101" i="241"/>
  <c r="F101" i="241" s="1"/>
  <c r="D102" i="241"/>
  <c r="F102" i="241" s="1"/>
  <c r="D103" i="241"/>
  <c r="F103" i="241" s="1"/>
  <c r="D104" i="241"/>
  <c r="F104" i="241" s="1"/>
  <c r="D105" i="241"/>
  <c r="F105" i="241" s="1"/>
  <c r="D106" i="241"/>
  <c r="F106" i="241" s="1"/>
  <c r="D107" i="241"/>
  <c r="F107" i="241" s="1"/>
  <c r="D108" i="241"/>
  <c r="F108" i="241" s="1"/>
  <c r="D109" i="241"/>
  <c r="F109" i="241" s="1"/>
  <c r="D110" i="241"/>
  <c r="F110" i="241" s="1"/>
  <c r="D111" i="241"/>
  <c r="F111" i="241" s="1"/>
  <c r="D112" i="241"/>
  <c r="F112" i="241" s="1"/>
  <c r="D113" i="241"/>
  <c r="F113" i="241" s="1"/>
  <c r="D114" i="241"/>
  <c r="F114" i="241" s="1"/>
  <c r="D115" i="241"/>
  <c r="F115" i="241" s="1"/>
  <c r="D116" i="241"/>
  <c r="F116" i="241" s="1"/>
  <c r="D117" i="241"/>
  <c r="F117" i="241" s="1"/>
  <c r="D118" i="241"/>
  <c r="F118" i="241" s="1"/>
  <c r="D119" i="241"/>
  <c r="F69" i="241" s="1"/>
  <c r="C70" i="241"/>
  <c r="C71" i="241"/>
  <c r="C72" i="241"/>
  <c r="C73" i="241"/>
  <c r="C74" i="241"/>
  <c r="C75" i="241"/>
  <c r="C76" i="241"/>
  <c r="C77" i="241"/>
  <c r="C78" i="241"/>
  <c r="C79" i="241"/>
  <c r="C80" i="241"/>
  <c r="C81" i="241"/>
  <c r="C82" i="241"/>
  <c r="C83" i="241"/>
  <c r="C84" i="241"/>
  <c r="C85" i="241"/>
  <c r="C86" i="241"/>
  <c r="C87" i="241"/>
  <c r="C88" i="241"/>
  <c r="C89" i="241"/>
  <c r="C90" i="241"/>
  <c r="C91" i="241"/>
  <c r="C92" i="241"/>
  <c r="C93" i="241"/>
  <c r="C94" i="241"/>
  <c r="C95" i="241"/>
  <c r="C96" i="241"/>
  <c r="C97" i="241"/>
  <c r="C98" i="241"/>
  <c r="C99" i="241"/>
  <c r="C100" i="241"/>
  <c r="C101" i="241"/>
  <c r="C102" i="241"/>
  <c r="C103" i="241"/>
  <c r="C104" i="241"/>
  <c r="C105" i="241"/>
  <c r="C106" i="241"/>
  <c r="C107" i="241"/>
  <c r="C108" i="241"/>
  <c r="C109" i="241"/>
  <c r="C110" i="241"/>
  <c r="C111" i="241"/>
  <c r="C112" i="241"/>
  <c r="C113" i="241"/>
  <c r="C114" i="241"/>
  <c r="C115" i="241"/>
  <c r="C116" i="241"/>
  <c r="C117" i="241"/>
  <c r="C118" i="241"/>
  <c r="C119" i="241"/>
  <c r="B70" i="241"/>
  <c r="B71" i="241"/>
  <c r="B72" i="241"/>
  <c r="B73" i="241"/>
  <c r="B74" i="241"/>
  <c r="B75" i="241"/>
  <c r="B76" i="241"/>
  <c r="B77" i="241"/>
  <c r="B78" i="241"/>
  <c r="B79" i="241"/>
  <c r="B80" i="241"/>
  <c r="B81" i="241"/>
  <c r="B82" i="241"/>
  <c r="B83" i="241"/>
  <c r="B84" i="241"/>
  <c r="B85" i="241"/>
  <c r="B86" i="241"/>
  <c r="B87" i="241"/>
  <c r="B88" i="241"/>
  <c r="B89" i="241"/>
  <c r="B90" i="241"/>
  <c r="B91" i="241"/>
  <c r="B92" i="241"/>
  <c r="B93" i="241"/>
  <c r="B94" i="241"/>
  <c r="B95" i="241"/>
  <c r="B96" i="241"/>
  <c r="B97" i="241"/>
  <c r="B98" i="241"/>
  <c r="B99" i="241"/>
  <c r="B100" i="241"/>
  <c r="B101" i="241"/>
  <c r="B102" i="241"/>
  <c r="B103" i="241"/>
  <c r="B104" i="241"/>
  <c r="B105" i="241"/>
  <c r="B106" i="241"/>
  <c r="B107" i="241"/>
  <c r="B108" i="241"/>
  <c r="B109" i="241"/>
  <c r="B110" i="241"/>
  <c r="B111" i="241"/>
  <c r="B112" i="241"/>
  <c r="B113" i="241"/>
  <c r="B114" i="241"/>
  <c r="B115" i="241"/>
  <c r="B116" i="241"/>
  <c r="B117" i="241"/>
  <c r="B118" i="241"/>
  <c r="B119" i="241"/>
  <c r="E37" i="239"/>
  <c r="D37" i="239"/>
  <c r="B37" i="239"/>
  <c r="I70" i="239"/>
  <c r="I71" i="239"/>
  <c r="I72" i="239"/>
  <c r="I73" i="239"/>
  <c r="I74" i="239"/>
  <c r="I75" i="239"/>
  <c r="I76" i="239"/>
  <c r="I77" i="239"/>
  <c r="I78" i="239"/>
  <c r="I79" i="239"/>
  <c r="I80" i="239"/>
  <c r="I81" i="239"/>
  <c r="I82" i="239"/>
  <c r="I83" i="239"/>
  <c r="I84" i="239"/>
  <c r="I85" i="239"/>
  <c r="I86" i="239"/>
  <c r="I87" i="239"/>
  <c r="I88" i="239"/>
  <c r="I89" i="239"/>
  <c r="I90" i="239"/>
  <c r="I91" i="239"/>
  <c r="I92" i="239"/>
  <c r="I93" i="239"/>
  <c r="I94" i="239"/>
  <c r="I95" i="239"/>
  <c r="I96" i="239"/>
  <c r="I97" i="239"/>
  <c r="I98" i="239"/>
  <c r="I99" i="239"/>
  <c r="I100" i="239"/>
  <c r="I101" i="239"/>
  <c r="I102" i="239"/>
  <c r="I103" i="239"/>
  <c r="I104" i="239"/>
  <c r="I105" i="239"/>
  <c r="I106" i="239"/>
  <c r="I107" i="239"/>
  <c r="I108" i="239"/>
  <c r="I109" i="239"/>
  <c r="I110" i="239"/>
  <c r="I111" i="239"/>
  <c r="I112" i="239"/>
  <c r="I113" i="239"/>
  <c r="I114" i="239"/>
  <c r="I115" i="239"/>
  <c r="I116" i="239"/>
  <c r="I117" i="239"/>
  <c r="I118" i="239"/>
  <c r="I119" i="239"/>
  <c r="H70" i="239"/>
  <c r="H71" i="239"/>
  <c r="H72" i="239"/>
  <c r="H73" i="239"/>
  <c r="H74" i="239"/>
  <c r="H75" i="239"/>
  <c r="H76" i="239"/>
  <c r="H77" i="239"/>
  <c r="H78" i="239"/>
  <c r="H79" i="239"/>
  <c r="H80" i="239"/>
  <c r="H81" i="239"/>
  <c r="H82" i="239"/>
  <c r="H83" i="239"/>
  <c r="H84" i="239"/>
  <c r="H85" i="239"/>
  <c r="H86" i="239"/>
  <c r="H87" i="239"/>
  <c r="H88" i="239"/>
  <c r="H89" i="239"/>
  <c r="H90" i="239"/>
  <c r="H91" i="239"/>
  <c r="H92" i="239"/>
  <c r="H93" i="239"/>
  <c r="H94" i="239"/>
  <c r="H95" i="239"/>
  <c r="H96" i="239"/>
  <c r="H97" i="239"/>
  <c r="H98" i="239"/>
  <c r="H99" i="239"/>
  <c r="H100" i="239"/>
  <c r="H101" i="239"/>
  <c r="H102" i="239"/>
  <c r="H103" i="239"/>
  <c r="H104" i="239"/>
  <c r="H105" i="239"/>
  <c r="H106" i="239"/>
  <c r="H107" i="239"/>
  <c r="H108" i="239"/>
  <c r="H109" i="239"/>
  <c r="H110" i="239"/>
  <c r="H111" i="239"/>
  <c r="H112" i="239"/>
  <c r="H113" i="239"/>
  <c r="H114" i="239"/>
  <c r="H115" i="239"/>
  <c r="H116" i="239"/>
  <c r="H117" i="239"/>
  <c r="H118" i="239"/>
  <c r="H119" i="239"/>
  <c r="E70" i="239"/>
  <c r="G70" i="239" s="1"/>
  <c r="E71" i="239"/>
  <c r="G71" i="239" s="1"/>
  <c r="E72" i="239"/>
  <c r="G72" i="239" s="1"/>
  <c r="E73" i="239"/>
  <c r="G73" i="239" s="1"/>
  <c r="E74" i="239"/>
  <c r="G74" i="239" s="1"/>
  <c r="E75" i="239"/>
  <c r="G75" i="239" s="1"/>
  <c r="E76" i="239"/>
  <c r="G76" i="239" s="1"/>
  <c r="E77" i="239"/>
  <c r="G77" i="239" s="1"/>
  <c r="E78" i="239"/>
  <c r="G78" i="239" s="1"/>
  <c r="E79" i="239"/>
  <c r="G79" i="239" s="1"/>
  <c r="E80" i="239"/>
  <c r="G80" i="239" s="1"/>
  <c r="E81" i="239"/>
  <c r="G81" i="239" s="1"/>
  <c r="E82" i="239"/>
  <c r="G82" i="239" s="1"/>
  <c r="E83" i="239"/>
  <c r="G83" i="239" s="1"/>
  <c r="E84" i="239"/>
  <c r="G84" i="239" s="1"/>
  <c r="E85" i="239"/>
  <c r="G85" i="239" s="1"/>
  <c r="E86" i="239"/>
  <c r="G86" i="239" s="1"/>
  <c r="E87" i="239"/>
  <c r="G87" i="239" s="1"/>
  <c r="E88" i="239"/>
  <c r="G88" i="239" s="1"/>
  <c r="E89" i="239"/>
  <c r="G89" i="239" s="1"/>
  <c r="E90" i="239"/>
  <c r="G90" i="239" s="1"/>
  <c r="E91" i="239"/>
  <c r="G91" i="239" s="1"/>
  <c r="E92" i="239"/>
  <c r="G92" i="239" s="1"/>
  <c r="E93" i="239"/>
  <c r="G93" i="239" s="1"/>
  <c r="E94" i="239"/>
  <c r="G94" i="239" s="1"/>
  <c r="E95" i="239"/>
  <c r="G95" i="239" s="1"/>
  <c r="E96" i="239"/>
  <c r="G96" i="239" s="1"/>
  <c r="E97" i="239"/>
  <c r="G97" i="239" s="1"/>
  <c r="E98" i="239"/>
  <c r="G98" i="239" s="1"/>
  <c r="E99" i="239"/>
  <c r="G99" i="239" s="1"/>
  <c r="E100" i="239"/>
  <c r="G100" i="239" s="1"/>
  <c r="E101" i="239"/>
  <c r="G101" i="239" s="1"/>
  <c r="E102" i="239"/>
  <c r="G102" i="239" s="1"/>
  <c r="E103" i="239"/>
  <c r="G103" i="239" s="1"/>
  <c r="E104" i="239"/>
  <c r="G104" i="239" s="1"/>
  <c r="E105" i="239"/>
  <c r="G105" i="239" s="1"/>
  <c r="E106" i="239"/>
  <c r="G106" i="239" s="1"/>
  <c r="E107" i="239"/>
  <c r="G107" i="239" s="1"/>
  <c r="E108" i="239"/>
  <c r="G108" i="239" s="1"/>
  <c r="E109" i="239"/>
  <c r="G109" i="239" s="1"/>
  <c r="E110" i="239"/>
  <c r="G110" i="239" s="1"/>
  <c r="E111" i="239"/>
  <c r="G111" i="239" s="1"/>
  <c r="E112" i="239"/>
  <c r="G112" i="239" s="1"/>
  <c r="E113" i="239"/>
  <c r="G113" i="239" s="1"/>
  <c r="E114" i="239"/>
  <c r="G114" i="239" s="1"/>
  <c r="E115" i="239"/>
  <c r="G115" i="239" s="1"/>
  <c r="E116" i="239"/>
  <c r="G116" i="239" s="1"/>
  <c r="E117" i="239"/>
  <c r="G117" i="239" s="1"/>
  <c r="E118" i="239"/>
  <c r="G118" i="239" s="1"/>
  <c r="E119" i="239"/>
  <c r="G69" i="239" s="1"/>
  <c r="D70" i="239"/>
  <c r="F70" i="239" s="1"/>
  <c r="D71" i="239"/>
  <c r="F71" i="239" s="1"/>
  <c r="D72" i="239"/>
  <c r="F72" i="239" s="1"/>
  <c r="D73" i="239"/>
  <c r="F73" i="239" s="1"/>
  <c r="D74" i="239"/>
  <c r="F74" i="239" s="1"/>
  <c r="D75" i="239"/>
  <c r="F75" i="239" s="1"/>
  <c r="D76" i="239"/>
  <c r="F76" i="239" s="1"/>
  <c r="D77" i="239"/>
  <c r="F77" i="239" s="1"/>
  <c r="D78" i="239"/>
  <c r="F78" i="239" s="1"/>
  <c r="D79" i="239"/>
  <c r="F79" i="239" s="1"/>
  <c r="D80" i="239"/>
  <c r="F80" i="239" s="1"/>
  <c r="D81" i="239"/>
  <c r="F81" i="239" s="1"/>
  <c r="D82" i="239"/>
  <c r="F82" i="239" s="1"/>
  <c r="D83" i="239"/>
  <c r="F83" i="239" s="1"/>
  <c r="D84" i="239"/>
  <c r="F84" i="239" s="1"/>
  <c r="D85" i="239"/>
  <c r="F85" i="239" s="1"/>
  <c r="D86" i="239"/>
  <c r="F86" i="239" s="1"/>
  <c r="D87" i="239"/>
  <c r="F87" i="239" s="1"/>
  <c r="D88" i="239"/>
  <c r="F88" i="239" s="1"/>
  <c r="D89" i="239"/>
  <c r="F89" i="239" s="1"/>
  <c r="D90" i="239"/>
  <c r="F90" i="239" s="1"/>
  <c r="D91" i="239"/>
  <c r="F91" i="239" s="1"/>
  <c r="D92" i="239"/>
  <c r="F92" i="239" s="1"/>
  <c r="D93" i="239"/>
  <c r="F93" i="239" s="1"/>
  <c r="D94" i="239"/>
  <c r="F94" i="239" s="1"/>
  <c r="D95" i="239"/>
  <c r="F95" i="239" s="1"/>
  <c r="D96" i="239"/>
  <c r="F96" i="239" s="1"/>
  <c r="D97" i="239"/>
  <c r="F97" i="239" s="1"/>
  <c r="D98" i="239"/>
  <c r="F98" i="239" s="1"/>
  <c r="D99" i="239"/>
  <c r="F99" i="239" s="1"/>
  <c r="D100" i="239"/>
  <c r="F100" i="239" s="1"/>
  <c r="D101" i="239"/>
  <c r="F101" i="239" s="1"/>
  <c r="D102" i="239"/>
  <c r="F102" i="239" s="1"/>
  <c r="D103" i="239"/>
  <c r="F103" i="239" s="1"/>
  <c r="D104" i="239"/>
  <c r="F104" i="239" s="1"/>
  <c r="D105" i="239"/>
  <c r="F105" i="239" s="1"/>
  <c r="D106" i="239"/>
  <c r="F106" i="239" s="1"/>
  <c r="D107" i="239"/>
  <c r="F107" i="239" s="1"/>
  <c r="D108" i="239"/>
  <c r="F108" i="239" s="1"/>
  <c r="D109" i="239"/>
  <c r="F109" i="239" s="1"/>
  <c r="D110" i="239"/>
  <c r="F110" i="239" s="1"/>
  <c r="D111" i="239"/>
  <c r="F111" i="239" s="1"/>
  <c r="D112" i="239"/>
  <c r="F112" i="239" s="1"/>
  <c r="D113" i="239"/>
  <c r="F113" i="239" s="1"/>
  <c r="D114" i="239"/>
  <c r="F114" i="239" s="1"/>
  <c r="D115" i="239"/>
  <c r="F115" i="239" s="1"/>
  <c r="D116" i="239"/>
  <c r="F116" i="239" s="1"/>
  <c r="D117" i="239"/>
  <c r="F117" i="239" s="1"/>
  <c r="D118" i="239"/>
  <c r="F118" i="239" s="1"/>
  <c r="D119" i="239"/>
  <c r="F69" i="239" s="1"/>
  <c r="C70" i="239"/>
  <c r="C71" i="239"/>
  <c r="C72" i="239"/>
  <c r="C73" i="239"/>
  <c r="C74" i="239"/>
  <c r="C75" i="239"/>
  <c r="C76" i="239"/>
  <c r="C77" i="239"/>
  <c r="C78" i="239"/>
  <c r="C79" i="239"/>
  <c r="C80" i="239"/>
  <c r="C81" i="239"/>
  <c r="C82" i="239"/>
  <c r="C83" i="239"/>
  <c r="C84" i="239"/>
  <c r="C85" i="239"/>
  <c r="C86" i="239"/>
  <c r="C87" i="239"/>
  <c r="C88" i="239"/>
  <c r="C89" i="239"/>
  <c r="C90" i="239"/>
  <c r="C91" i="239"/>
  <c r="C92" i="239"/>
  <c r="C93" i="239"/>
  <c r="C94" i="239"/>
  <c r="C95" i="239"/>
  <c r="C96" i="239"/>
  <c r="C97" i="239"/>
  <c r="C98" i="239"/>
  <c r="C99" i="239"/>
  <c r="C100" i="239"/>
  <c r="C101" i="239"/>
  <c r="C102" i="239"/>
  <c r="C103" i="239"/>
  <c r="C104" i="239"/>
  <c r="C105" i="239"/>
  <c r="C106" i="239"/>
  <c r="C107" i="239"/>
  <c r="C108" i="239"/>
  <c r="C109" i="239"/>
  <c r="C110" i="239"/>
  <c r="C111" i="239"/>
  <c r="C112" i="239"/>
  <c r="C113" i="239"/>
  <c r="C114" i="239"/>
  <c r="C115" i="239"/>
  <c r="C116" i="239"/>
  <c r="C117" i="239"/>
  <c r="C118" i="239"/>
  <c r="C119" i="239"/>
  <c r="B70" i="239"/>
  <c r="B71" i="239"/>
  <c r="B72" i="239"/>
  <c r="B73" i="239"/>
  <c r="B74" i="239"/>
  <c r="B75" i="239"/>
  <c r="B76" i="239"/>
  <c r="B77" i="239"/>
  <c r="B78" i="239"/>
  <c r="B79" i="239"/>
  <c r="B80" i="239"/>
  <c r="B81" i="239"/>
  <c r="B82" i="239"/>
  <c r="B83" i="239"/>
  <c r="B84" i="239"/>
  <c r="B85" i="239"/>
  <c r="B86" i="239"/>
  <c r="B87" i="239"/>
  <c r="B88" i="239"/>
  <c r="B89" i="239"/>
  <c r="B90" i="239"/>
  <c r="B91" i="239"/>
  <c r="B92" i="239"/>
  <c r="B93" i="239"/>
  <c r="B94" i="239"/>
  <c r="B95" i="239"/>
  <c r="B96" i="239"/>
  <c r="B97" i="239"/>
  <c r="B98" i="239"/>
  <c r="B99" i="239"/>
  <c r="B100" i="239"/>
  <c r="B101" i="239"/>
  <c r="B102" i="239"/>
  <c r="B103" i="239"/>
  <c r="B104" i="239"/>
  <c r="B105" i="239"/>
  <c r="B106" i="239"/>
  <c r="B107" i="239"/>
  <c r="B108" i="239"/>
  <c r="B109" i="239"/>
  <c r="B110" i="239"/>
  <c r="B111" i="239"/>
  <c r="B112" i="239"/>
  <c r="B113" i="239"/>
  <c r="B114" i="239"/>
  <c r="B115" i="239"/>
  <c r="B116" i="239"/>
  <c r="B117" i="239"/>
  <c r="B118" i="239"/>
  <c r="B119" i="239"/>
  <c r="E37" i="238"/>
  <c r="D37" i="238"/>
  <c r="B37" i="238"/>
  <c r="I70" i="238"/>
  <c r="I71" i="238"/>
  <c r="I72" i="238"/>
  <c r="I73" i="238"/>
  <c r="I74" i="238"/>
  <c r="I75" i="238"/>
  <c r="I76" i="238"/>
  <c r="I77" i="238"/>
  <c r="I78" i="238"/>
  <c r="I79" i="238"/>
  <c r="I80" i="238"/>
  <c r="I81" i="238"/>
  <c r="I82" i="238"/>
  <c r="I83" i="238"/>
  <c r="I84" i="238"/>
  <c r="I85" i="238"/>
  <c r="I86" i="238"/>
  <c r="I87" i="238"/>
  <c r="I88" i="238"/>
  <c r="I89" i="238"/>
  <c r="I90" i="238"/>
  <c r="I91" i="238"/>
  <c r="I92" i="238"/>
  <c r="I93" i="238"/>
  <c r="I94" i="238"/>
  <c r="I95" i="238"/>
  <c r="I96" i="238"/>
  <c r="I97" i="238"/>
  <c r="I98" i="238"/>
  <c r="I99" i="238"/>
  <c r="I100" i="238"/>
  <c r="I101" i="238"/>
  <c r="I102" i="238"/>
  <c r="I103" i="238"/>
  <c r="I104" i="238"/>
  <c r="I105" i="238"/>
  <c r="I106" i="238"/>
  <c r="I107" i="238"/>
  <c r="I108" i="238"/>
  <c r="I109" i="238"/>
  <c r="I110" i="238"/>
  <c r="I111" i="238"/>
  <c r="I112" i="238"/>
  <c r="I113" i="238"/>
  <c r="I114" i="238"/>
  <c r="I115" i="238"/>
  <c r="I116" i="238"/>
  <c r="I117" i="238"/>
  <c r="I118" i="238"/>
  <c r="I119" i="238"/>
  <c r="H119" i="238"/>
  <c r="H70" i="238"/>
  <c r="H71" i="238"/>
  <c r="H72" i="238"/>
  <c r="H73" i="238"/>
  <c r="H74" i="238"/>
  <c r="H75" i="238"/>
  <c r="H76" i="238"/>
  <c r="H77" i="238"/>
  <c r="H78" i="238"/>
  <c r="H79" i="238"/>
  <c r="H80" i="238"/>
  <c r="H81" i="238"/>
  <c r="H82" i="238"/>
  <c r="H83" i="238"/>
  <c r="H84" i="238"/>
  <c r="H85" i="238"/>
  <c r="H86" i="238"/>
  <c r="H87" i="238"/>
  <c r="H88" i="238"/>
  <c r="H89" i="238"/>
  <c r="H90" i="238"/>
  <c r="H91" i="238"/>
  <c r="H92" i="238"/>
  <c r="H93" i="238"/>
  <c r="H94" i="238"/>
  <c r="H95" i="238"/>
  <c r="H96" i="238"/>
  <c r="H97" i="238"/>
  <c r="H98" i="238"/>
  <c r="H99" i="238"/>
  <c r="H100" i="238"/>
  <c r="H101" i="238"/>
  <c r="H102" i="238"/>
  <c r="H103" i="238"/>
  <c r="H104" i="238"/>
  <c r="H105" i="238"/>
  <c r="H106" i="238"/>
  <c r="H107" i="238"/>
  <c r="H108" i="238"/>
  <c r="H109" i="238"/>
  <c r="H110" i="238"/>
  <c r="H111" i="238"/>
  <c r="H112" i="238"/>
  <c r="H113" i="238"/>
  <c r="H114" i="238"/>
  <c r="H115" i="238"/>
  <c r="H116" i="238"/>
  <c r="H117" i="238"/>
  <c r="H118" i="238"/>
  <c r="E70" i="238"/>
  <c r="G70" i="238" s="1"/>
  <c r="E71" i="238"/>
  <c r="G71" i="238" s="1"/>
  <c r="E72" i="238"/>
  <c r="G72" i="238" s="1"/>
  <c r="E73" i="238"/>
  <c r="G73" i="238" s="1"/>
  <c r="E74" i="238"/>
  <c r="G74" i="238" s="1"/>
  <c r="E75" i="238"/>
  <c r="G75" i="238" s="1"/>
  <c r="E76" i="238"/>
  <c r="G76" i="238" s="1"/>
  <c r="E77" i="238"/>
  <c r="G77" i="238" s="1"/>
  <c r="E78" i="238"/>
  <c r="G78" i="238" s="1"/>
  <c r="E79" i="238"/>
  <c r="G79" i="238" s="1"/>
  <c r="E80" i="238"/>
  <c r="G80" i="238" s="1"/>
  <c r="E81" i="238"/>
  <c r="G81" i="238" s="1"/>
  <c r="E82" i="238"/>
  <c r="G82" i="238" s="1"/>
  <c r="E83" i="238"/>
  <c r="G83" i="238" s="1"/>
  <c r="E84" i="238"/>
  <c r="G84" i="238" s="1"/>
  <c r="E85" i="238"/>
  <c r="G85" i="238" s="1"/>
  <c r="E86" i="238"/>
  <c r="G86" i="238" s="1"/>
  <c r="E87" i="238"/>
  <c r="G87" i="238" s="1"/>
  <c r="E88" i="238"/>
  <c r="G88" i="238" s="1"/>
  <c r="E89" i="238"/>
  <c r="G89" i="238" s="1"/>
  <c r="E90" i="238"/>
  <c r="G90" i="238" s="1"/>
  <c r="E91" i="238"/>
  <c r="G91" i="238" s="1"/>
  <c r="E92" i="238"/>
  <c r="G92" i="238" s="1"/>
  <c r="E93" i="238"/>
  <c r="G93" i="238" s="1"/>
  <c r="E94" i="238"/>
  <c r="G94" i="238" s="1"/>
  <c r="E95" i="238"/>
  <c r="G95" i="238" s="1"/>
  <c r="E96" i="238"/>
  <c r="G96" i="238" s="1"/>
  <c r="E97" i="238"/>
  <c r="G97" i="238" s="1"/>
  <c r="E98" i="238"/>
  <c r="G98" i="238" s="1"/>
  <c r="E99" i="238"/>
  <c r="G99" i="238" s="1"/>
  <c r="E100" i="238"/>
  <c r="G100" i="238" s="1"/>
  <c r="E101" i="238"/>
  <c r="G101" i="238" s="1"/>
  <c r="E102" i="238"/>
  <c r="G102" i="238" s="1"/>
  <c r="E103" i="238"/>
  <c r="G103" i="238" s="1"/>
  <c r="E104" i="238"/>
  <c r="G104" i="238" s="1"/>
  <c r="E105" i="238"/>
  <c r="G105" i="238" s="1"/>
  <c r="E106" i="238"/>
  <c r="G106" i="238" s="1"/>
  <c r="E107" i="238"/>
  <c r="G107" i="238" s="1"/>
  <c r="E108" i="238"/>
  <c r="G108" i="238" s="1"/>
  <c r="E109" i="238"/>
  <c r="G109" i="238" s="1"/>
  <c r="E110" i="238"/>
  <c r="G110" i="238" s="1"/>
  <c r="E111" i="238"/>
  <c r="G111" i="238" s="1"/>
  <c r="E112" i="238"/>
  <c r="G112" i="238" s="1"/>
  <c r="E113" i="238"/>
  <c r="G113" i="238" s="1"/>
  <c r="E114" i="238"/>
  <c r="G114" i="238" s="1"/>
  <c r="E115" i="238"/>
  <c r="G115" i="238" s="1"/>
  <c r="E116" i="238"/>
  <c r="G116" i="238" s="1"/>
  <c r="E117" i="238"/>
  <c r="G117" i="238" s="1"/>
  <c r="E118" i="238"/>
  <c r="G118" i="238" s="1"/>
  <c r="E119" i="238"/>
  <c r="G69" i="238" s="1"/>
  <c r="D70" i="238"/>
  <c r="F70" i="238" s="1"/>
  <c r="D71" i="238"/>
  <c r="F71" i="238" s="1"/>
  <c r="D72" i="238"/>
  <c r="F72" i="238" s="1"/>
  <c r="D73" i="238"/>
  <c r="F73" i="238" s="1"/>
  <c r="D74" i="238"/>
  <c r="F74" i="238" s="1"/>
  <c r="D75" i="238"/>
  <c r="F75" i="238" s="1"/>
  <c r="D76" i="238"/>
  <c r="F76" i="238" s="1"/>
  <c r="D77" i="238"/>
  <c r="F77" i="238" s="1"/>
  <c r="D78" i="238"/>
  <c r="F78" i="238" s="1"/>
  <c r="D79" i="238"/>
  <c r="F79" i="238" s="1"/>
  <c r="D80" i="238"/>
  <c r="F80" i="238" s="1"/>
  <c r="D81" i="238"/>
  <c r="F81" i="238" s="1"/>
  <c r="D82" i="238"/>
  <c r="F82" i="238" s="1"/>
  <c r="D83" i="238"/>
  <c r="F83" i="238" s="1"/>
  <c r="D84" i="238"/>
  <c r="F84" i="238" s="1"/>
  <c r="D85" i="238"/>
  <c r="F85" i="238" s="1"/>
  <c r="D86" i="238"/>
  <c r="F86" i="238" s="1"/>
  <c r="D87" i="238"/>
  <c r="F87" i="238" s="1"/>
  <c r="D88" i="238"/>
  <c r="F88" i="238" s="1"/>
  <c r="D89" i="238"/>
  <c r="F89" i="238" s="1"/>
  <c r="D90" i="238"/>
  <c r="F90" i="238" s="1"/>
  <c r="D91" i="238"/>
  <c r="F91" i="238" s="1"/>
  <c r="D92" i="238"/>
  <c r="F92" i="238" s="1"/>
  <c r="D93" i="238"/>
  <c r="F93" i="238" s="1"/>
  <c r="D94" i="238"/>
  <c r="F94" i="238" s="1"/>
  <c r="D95" i="238"/>
  <c r="F95" i="238" s="1"/>
  <c r="D96" i="238"/>
  <c r="F96" i="238" s="1"/>
  <c r="D97" i="238"/>
  <c r="F97" i="238" s="1"/>
  <c r="D98" i="238"/>
  <c r="F98" i="238" s="1"/>
  <c r="D99" i="238"/>
  <c r="F99" i="238" s="1"/>
  <c r="D100" i="238"/>
  <c r="F100" i="238" s="1"/>
  <c r="D101" i="238"/>
  <c r="F101" i="238" s="1"/>
  <c r="D102" i="238"/>
  <c r="F102" i="238" s="1"/>
  <c r="D103" i="238"/>
  <c r="F103" i="238" s="1"/>
  <c r="D104" i="238"/>
  <c r="F104" i="238" s="1"/>
  <c r="D105" i="238"/>
  <c r="F105" i="238" s="1"/>
  <c r="D106" i="238"/>
  <c r="F106" i="238" s="1"/>
  <c r="D107" i="238"/>
  <c r="F107" i="238" s="1"/>
  <c r="D108" i="238"/>
  <c r="F108" i="238" s="1"/>
  <c r="D109" i="238"/>
  <c r="F109" i="238" s="1"/>
  <c r="D110" i="238"/>
  <c r="F110" i="238" s="1"/>
  <c r="D111" i="238"/>
  <c r="F111" i="238" s="1"/>
  <c r="D112" i="238"/>
  <c r="F112" i="238" s="1"/>
  <c r="D113" i="238"/>
  <c r="F113" i="238" s="1"/>
  <c r="D114" i="238"/>
  <c r="F114" i="238" s="1"/>
  <c r="D115" i="238"/>
  <c r="F115" i="238" s="1"/>
  <c r="D116" i="238"/>
  <c r="F116" i="238" s="1"/>
  <c r="D117" i="238"/>
  <c r="F117" i="238" s="1"/>
  <c r="D118" i="238"/>
  <c r="F118" i="238" s="1"/>
  <c r="D119" i="238"/>
  <c r="F119" i="238" s="1"/>
  <c r="C70" i="238"/>
  <c r="C71" i="238"/>
  <c r="C72" i="238"/>
  <c r="C73" i="238"/>
  <c r="C74" i="238"/>
  <c r="C75" i="238"/>
  <c r="C76" i="238"/>
  <c r="C77" i="238"/>
  <c r="C78" i="238"/>
  <c r="C79" i="238"/>
  <c r="C80" i="238"/>
  <c r="C81" i="238"/>
  <c r="C82" i="238"/>
  <c r="C83" i="238"/>
  <c r="C84" i="238"/>
  <c r="C85" i="238"/>
  <c r="C86" i="238"/>
  <c r="C87" i="238"/>
  <c r="C88" i="238"/>
  <c r="C89" i="238"/>
  <c r="C90" i="238"/>
  <c r="C91" i="238"/>
  <c r="C92" i="238"/>
  <c r="C93" i="238"/>
  <c r="C94" i="238"/>
  <c r="C95" i="238"/>
  <c r="C96" i="238"/>
  <c r="C97" i="238"/>
  <c r="C98" i="238"/>
  <c r="C99" i="238"/>
  <c r="C100" i="238"/>
  <c r="C101" i="238"/>
  <c r="C102" i="238"/>
  <c r="C103" i="238"/>
  <c r="C104" i="238"/>
  <c r="C105" i="238"/>
  <c r="C106" i="238"/>
  <c r="C107" i="238"/>
  <c r="C108" i="238"/>
  <c r="C109" i="238"/>
  <c r="C110" i="238"/>
  <c r="C111" i="238"/>
  <c r="C112" i="238"/>
  <c r="C113" i="238"/>
  <c r="C114" i="238"/>
  <c r="C115" i="238"/>
  <c r="C116" i="238"/>
  <c r="C117" i="238"/>
  <c r="C118" i="238"/>
  <c r="C119" i="238"/>
  <c r="B70" i="238"/>
  <c r="B71" i="238"/>
  <c r="B72" i="238"/>
  <c r="B73" i="238"/>
  <c r="B74" i="238"/>
  <c r="B75" i="238"/>
  <c r="B76" i="238"/>
  <c r="B77" i="238"/>
  <c r="B78" i="238"/>
  <c r="B79" i="238"/>
  <c r="B80" i="238"/>
  <c r="B81" i="238"/>
  <c r="B82" i="238"/>
  <c r="B83" i="238"/>
  <c r="B84" i="238"/>
  <c r="B85" i="238"/>
  <c r="B86" i="238"/>
  <c r="B87" i="238"/>
  <c r="B88" i="238"/>
  <c r="B89" i="238"/>
  <c r="B90" i="238"/>
  <c r="B91" i="238"/>
  <c r="B92" i="238"/>
  <c r="B93" i="238"/>
  <c r="B94" i="238"/>
  <c r="B95" i="238"/>
  <c r="B96" i="238"/>
  <c r="B97" i="238"/>
  <c r="B98" i="238"/>
  <c r="B99" i="238"/>
  <c r="B100" i="238"/>
  <c r="B101" i="238"/>
  <c r="B102" i="238"/>
  <c r="B103" i="238"/>
  <c r="B104" i="238"/>
  <c r="B105" i="238"/>
  <c r="B106" i="238"/>
  <c r="B107" i="238"/>
  <c r="B108" i="238"/>
  <c r="B109" i="238"/>
  <c r="B110" i="238"/>
  <c r="B111" i="238"/>
  <c r="B112" i="238"/>
  <c r="B113" i="238"/>
  <c r="B114" i="238"/>
  <c r="B115" i="238"/>
  <c r="B116" i="238"/>
  <c r="B117" i="238"/>
  <c r="B118" i="238"/>
  <c r="B119" i="238"/>
  <c r="E37" i="237"/>
  <c r="D37" i="237"/>
  <c r="B37" i="237"/>
  <c r="I70" i="237"/>
  <c r="I71" i="237"/>
  <c r="I72" i="237"/>
  <c r="I73" i="237"/>
  <c r="I74" i="237"/>
  <c r="I75" i="237"/>
  <c r="I76" i="237"/>
  <c r="I77" i="237"/>
  <c r="I78" i="237"/>
  <c r="I79" i="237"/>
  <c r="I80" i="237"/>
  <c r="I81" i="237"/>
  <c r="I82" i="237"/>
  <c r="I83" i="237"/>
  <c r="I84" i="237"/>
  <c r="I85" i="237"/>
  <c r="I86" i="237"/>
  <c r="I87" i="237"/>
  <c r="I88" i="237"/>
  <c r="I89" i="237"/>
  <c r="I90" i="237"/>
  <c r="I91" i="237"/>
  <c r="I92" i="237"/>
  <c r="I93" i="237"/>
  <c r="I94" i="237"/>
  <c r="I95" i="237"/>
  <c r="I96" i="237"/>
  <c r="I97" i="237"/>
  <c r="I98" i="237"/>
  <c r="I99" i="237"/>
  <c r="I100" i="237"/>
  <c r="I101" i="237"/>
  <c r="I102" i="237"/>
  <c r="I103" i="237"/>
  <c r="I104" i="237"/>
  <c r="I105" i="237"/>
  <c r="I106" i="237"/>
  <c r="I107" i="237"/>
  <c r="I108" i="237"/>
  <c r="I109" i="237"/>
  <c r="I110" i="237"/>
  <c r="I111" i="237"/>
  <c r="I112" i="237"/>
  <c r="I113" i="237"/>
  <c r="I114" i="237"/>
  <c r="I115" i="237"/>
  <c r="I116" i="237"/>
  <c r="I117" i="237"/>
  <c r="I118" i="237"/>
  <c r="I119" i="237"/>
  <c r="H70" i="237"/>
  <c r="H71" i="237"/>
  <c r="H72" i="237"/>
  <c r="H73" i="237"/>
  <c r="H74" i="237"/>
  <c r="H75" i="237"/>
  <c r="H76" i="237"/>
  <c r="H77" i="237"/>
  <c r="H78" i="237"/>
  <c r="H79" i="237"/>
  <c r="H80" i="237"/>
  <c r="H81" i="237"/>
  <c r="H82" i="237"/>
  <c r="H83" i="237"/>
  <c r="H84" i="237"/>
  <c r="H85" i="237"/>
  <c r="H86" i="237"/>
  <c r="H87" i="237"/>
  <c r="H88" i="237"/>
  <c r="H89" i="237"/>
  <c r="H90" i="237"/>
  <c r="H91" i="237"/>
  <c r="H92" i="237"/>
  <c r="H93" i="237"/>
  <c r="H94" i="237"/>
  <c r="H95" i="237"/>
  <c r="H96" i="237"/>
  <c r="H97" i="237"/>
  <c r="H98" i="237"/>
  <c r="H99" i="237"/>
  <c r="H100" i="237"/>
  <c r="H101" i="237"/>
  <c r="H102" i="237"/>
  <c r="H103" i="237"/>
  <c r="H104" i="237"/>
  <c r="H105" i="237"/>
  <c r="H106" i="237"/>
  <c r="H107" i="237"/>
  <c r="H108" i="237"/>
  <c r="H109" i="237"/>
  <c r="H110" i="237"/>
  <c r="H111" i="237"/>
  <c r="H112" i="237"/>
  <c r="H113" i="237"/>
  <c r="H114" i="237"/>
  <c r="H115" i="237"/>
  <c r="H116" i="237"/>
  <c r="H117" i="237"/>
  <c r="H118" i="237"/>
  <c r="H119" i="237"/>
  <c r="E70" i="237"/>
  <c r="G70" i="237" s="1"/>
  <c r="E71" i="237"/>
  <c r="G71" i="237" s="1"/>
  <c r="E72" i="237"/>
  <c r="G72" i="237" s="1"/>
  <c r="E73" i="237"/>
  <c r="G73" i="237" s="1"/>
  <c r="E74" i="237"/>
  <c r="G74" i="237" s="1"/>
  <c r="E75" i="237"/>
  <c r="G75" i="237" s="1"/>
  <c r="E76" i="237"/>
  <c r="G76" i="237" s="1"/>
  <c r="E77" i="237"/>
  <c r="G77" i="237" s="1"/>
  <c r="E78" i="237"/>
  <c r="G78" i="237" s="1"/>
  <c r="E79" i="237"/>
  <c r="G79" i="237" s="1"/>
  <c r="E80" i="237"/>
  <c r="G80" i="237" s="1"/>
  <c r="E81" i="237"/>
  <c r="G81" i="237" s="1"/>
  <c r="E82" i="237"/>
  <c r="G82" i="237" s="1"/>
  <c r="E83" i="237"/>
  <c r="G83" i="237" s="1"/>
  <c r="E84" i="237"/>
  <c r="G84" i="237" s="1"/>
  <c r="E85" i="237"/>
  <c r="G85" i="237" s="1"/>
  <c r="E86" i="237"/>
  <c r="G86" i="237" s="1"/>
  <c r="E87" i="237"/>
  <c r="G87" i="237" s="1"/>
  <c r="E88" i="237"/>
  <c r="G88" i="237" s="1"/>
  <c r="E89" i="237"/>
  <c r="G89" i="237" s="1"/>
  <c r="E90" i="237"/>
  <c r="G90" i="237" s="1"/>
  <c r="E91" i="237"/>
  <c r="G91" i="237" s="1"/>
  <c r="E92" i="237"/>
  <c r="G92" i="237" s="1"/>
  <c r="E93" i="237"/>
  <c r="G93" i="237" s="1"/>
  <c r="E94" i="237"/>
  <c r="G94" i="237" s="1"/>
  <c r="E95" i="237"/>
  <c r="G95" i="237" s="1"/>
  <c r="E96" i="237"/>
  <c r="G96" i="237" s="1"/>
  <c r="E97" i="237"/>
  <c r="G97" i="237" s="1"/>
  <c r="E98" i="237"/>
  <c r="G98" i="237" s="1"/>
  <c r="E99" i="237"/>
  <c r="G99" i="237" s="1"/>
  <c r="E100" i="237"/>
  <c r="G100" i="237" s="1"/>
  <c r="E101" i="237"/>
  <c r="G101" i="237" s="1"/>
  <c r="E102" i="237"/>
  <c r="G102" i="237" s="1"/>
  <c r="E103" i="237"/>
  <c r="G103" i="237" s="1"/>
  <c r="E104" i="237"/>
  <c r="G104" i="237" s="1"/>
  <c r="E105" i="237"/>
  <c r="G105" i="237" s="1"/>
  <c r="E106" i="237"/>
  <c r="G106" i="237" s="1"/>
  <c r="E107" i="237"/>
  <c r="G107" i="237" s="1"/>
  <c r="E108" i="237"/>
  <c r="G108" i="237" s="1"/>
  <c r="E109" i="237"/>
  <c r="G109" i="237" s="1"/>
  <c r="E110" i="237"/>
  <c r="G110" i="237" s="1"/>
  <c r="E111" i="237"/>
  <c r="G111" i="237" s="1"/>
  <c r="E112" i="237"/>
  <c r="G112" i="237" s="1"/>
  <c r="E113" i="237"/>
  <c r="G113" i="237" s="1"/>
  <c r="E114" i="237"/>
  <c r="G114" i="237" s="1"/>
  <c r="E115" i="237"/>
  <c r="G115" i="237" s="1"/>
  <c r="E116" i="237"/>
  <c r="G116" i="237" s="1"/>
  <c r="E117" i="237"/>
  <c r="G117" i="237" s="1"/>
  <c r="E118" i="237"/>
  <c r="G118" i="237" s="1"/>
  <c r="E119" i="237"/>
  <c r="G119" i="237" s="1"/>
  <c r="D70" i="237"/>
  <c r="F70" i="237" s="1"/>
  <c r="D71" i="237"/>
  <c r="F71" i="237" s="1"/>
  <c r="D72" i="237"/>
  <c r="F72" i="237" s="1"/>
  <c r="D73" i="237"/>
  <c r="F73" i="237" s="1"/>
  <c r="D74" i="237"/>
  <c r="F74" i="237" s="1"/>
  <c r="D75" i="237"/>
  <c r="F75" i="237" s="1"/>
  <c r="D76" i="237"/>
  <c r="F76" i="237" s="1"/>
  <c r="D77" i="237"/>
  <c r="F77" i="237" s="1"/>
  <c r="D78" i="237"/>
  <c r="F78" i="237" s="1"/>
  <c r="D79" i="237"/>
  <c r="F79" i="237" s="1"/>
  <c r="D80" i="237"/>
  <c r="F80" i="237" s="1"/>
  <c r="D81" i="237"/>
  <c r="F81" i="237" s="1"/>
  <c r="D82" i="237"/>
  <c r="F82" i="237" s="1"/>
  <c r="D83" i="237"/>
  <c r="F83" i="237" s="1"/>
  <c r="D84" i="237"/>
  <c r="F84" i="237" s="1"/>
  <c r="D85" i="237"/>
  <c r="F85" i="237" s="1"/>
  <c r="D86" i="237"/>
  <c r="F86" i="237" s="1"/>
  <c r="D87" i="237"/>
  <c r="F87" i="237" s="1"/>
  <c r="D88" i="237"/>
  <c r="F88" i="237" s="1"/>
  <c r="D89" i="237"/>
  <c r="F89" i="237" s="1"/>
  <c r="D90" i="237"/>
  <c r="F90" i="237" s="1"/>
  <c r="D91" i="237"/>
  <c r="F91" i="237" s="1"/>
  <c r="D92" i="237"/>
  <c r="F92" i="237" s="1"/>
  <c r="D93" i="237"/>
  <c r="F93" i="237" s="1"/>
  <c r="D94" i="237"/>
  <c r="F94" i="237" s="1"/>
  <c r="D95" i="237"/>
  <c r="F95" i="237" s="1"/>
  <c r="D96" i="237"/>
  <c r="F96" i="237" s="1"/>
  <c r="D97" i="237"/>
  <c r="F97" i="237" s="1"/>
  <c r="D98" i="237"/>
  <c r="F98" i="237" s="1"/>
  <c r="D99" i="237"/>
  <c r="F99" i="237" s="1"/>
  <c r="D100" i="237"/>
  <c r="F100" i="237" s="1"/>
  <c r="D101" i="237"/>
  <c r="F101" i="237" s="1"/>
  <c r="D102" i="237"/>
  <c r="F102" i="237" s="1"/>
  <c r="D103" i="237"/>
  <c r="F103" i="237" s="1"/>
  <c r="D104" i="237"/>
  <c r="F104" i="237" s="1"/>
  <c r="D105" i="237"/>
  <c r="F105" i="237" s="1"/>
  <c r="D106" i="237"/>
  <c r="F106" i="237" s="1"/>
  <c r="D107" i="237"/>
  <c r="F107" i="237" s="1"/>
  <c r="D108" i="237"/>
  <c r="F108" i="237" s="1"/>
  <c r="D109" i="237"/>
  <c r="F109" i="237" s="1"/>
  <c r="D110" i="237"/>
  <c r="F110" i="237" s="1"/>
  <c r="D111" i="237"/>
  <c r="F111" i="237" s="1"/>
  <c r="D112" i="237"/>
  <c r="F112" i="237" s="1"/>
  <c r="D113" i="237"/>
  <c r="F113" i="237" s="1"/>
  <c r="D114" i="237"/>
  <c r="F114" i="237" s="1"/>
  <c r="D115" i="237"/>
  <c r="F115" i="237" s="1"/>
  <c r="D116" i="237"/>
  <c r="F116" i="237" s="1"/>
  <c r="D117" i="237"/>
  <c r="F117" i="237" s="1"/>
  <c r="D118" i="237"/>
  <c r="F118" i="237" s="1"/>
  <c r="D119" i="237"/>
  <c r="F69" i="237" s="1"/>
  <c r="C70" i="237"/>
  <c r="C71" i="237"/>
  <c r="C72" i="237"/>
  <c r="C73" i="237"/>
  <c r="C74" i="237"/>
  <c r="C75" i="237"/>
  <c r="C76" i="237"/>
  <c r="C77" i="237"/>
  <c r="C78" i="237"/>
  <c r="C79" i="237"/>
  <c r="C80" i="237"/>
  <c r="C81" i="237"/>
  <c r="C82" i="237"/>
  <c r="C83" i="237"/>
  <c r="C84" i="237"/>
  <c r="C85" i="237"/>
  <c r="C86" i="237"/>
  <c r="C87" i="237"/>
  <c r="C88" i="237"/>
  <c r="C89" i="237"/>
  <c r="C90" i="237"/>
  <c r="C91" i="237"/>
  <c r="C92" i="237"/>
  <c r="C93" i="237"/>
  <c r="C94" i="237"/>
  <c r="C95" i="237"/>
  <c r="C96" i="237"/>
  <c r="C97" i="237"/>
  <c r="C98" i="237"/>
  <c r="C99" i="237"/>
  <c r="C100" i="237"/>
  <c r="C101" i="237"/>
  <c r="C102" i="237"/>
  <c r="C103" i="237"/>
  <c r="C104" i="237"/>
  <c r="C105" i="237"/>
  <c r="C106" i="237"/>
  <c r="C107" i="237"/>
  <c r="C108" i="237"/>
  <c r="C109" i="237"/>
  <c r="C110" i="237"/>
  <c r="C111" i="237"/>
  <c r="C112" i="237"/>
  <c r="C113" i="237"/>
  <c r="C114" i="237"/>
  <c r="C115" i="237"/>
  <c r="C116" i="237"/>
  <c r="C117" i="237"/>
  <c r="C118" i="237"/>
  <c r="C119" i="237"/>
  <c r="B70" i="237"/>
  <c r="B71" i="237"/>
  <c r="B72" i="237"/>
  <c r="B73" i="237"/>
  <c r="B74" i="237"/>
  <c r="B75" i="237"/>
  <c r="B76" i="237"/>
  <c r="B77" i="237"/>
  <c r="B78" i="237"/>
  <c r="B79" i="237"/>
  <c r="B80" i="237"/>
  <c r="B81" i="237"/>
  <c r="B82" i="237"/>
  <c r="B83" i="237"/>
  <c r="B84" i="237"/>
  <c r="B85" i="237"/>
  <c r="B86" i="237"/>
  <c r="B87" i="237"/>
  <c r="B88" i="237"/>
  <c r="B89" i="237"/>
  <c r="B90" i="237"/>
  <c r="B91" i="237"/>
  <c r="B92" i="237"/>
  <c r="B93" i="237"/>
  <c r="B94" i="237"/>
  <c r="B95" i="237"/>
  <c r="B96" i="237"/>
  <c r="B97" i="237"/>
  <c r="B98" i="237"/>
  <c r="B99" i="237"/>
  <c r="B100" i="237"/>
  <c r="B101" i="237"/>
  <c r="B102" i="237"/>
  <c r="B103" i="237"/>
  <c r="B104" i="237"/>
  <c r="B105" i="237"/>
  <c r="B106" i="237"/>
  <c r="B107" i="237"/>
  <c r="B108" i="237"/>
  <c r="B109" i="237"/>
  <c r="B110" i="237"/>
  <c r="B111" i="237"/>
  <c r="B112" i="237"/>
  <c r="B113" i="237"/>
  <c r="B114" i="237"/>
  <c r="B115" i="237"/>
  <c r="B116" i="237"/>
  <c r="B117" i="237"/>
  <c r="B118" i="237"/>
  <c r="B119" i="237"/>
  <c r="E37" i="236"/>
  <c r="D37" i="236"/>
  <c r="B37" i="236"/>
  <c r="I70" i="236"/>
  <c r="I71" i="236"/>
  <c r="I72" i="236"/>
  <c r="I73" i="236"/>
  <c r="I74" i="236"/>
  <c r="I75" i="236"/>
  <c r="I76" i="236"/>
  <c r="I77" i="236"/>
  <c r="I78" i="236"/>
  <c r="I79" i="236"/>
  <c r="I80" i="236"/>
  <c r="I81" i="236"/>
  <c r="I82" i="236"/>
  <c r="I83" i="236"/>
  <c r="I84" i="236"/>
  <c r="I85" i="236"/>
  <c r="I86" i="236"/>
  <c r="I87" i="236"/>
  <c r="I88" i="236"/>
  <c r="I89" i="236"/>
  <c r="I90" i="236"/>
  <c r="I91" i="236"/>
  <c r="I92" i="236"/>
  <c r="I93" i="236"/>
  <c r="I94" i="236"/>
  <c r="I95" i="236"/>
  <c r="I96" i="236"/>
  <c r="I97" i="236"/>
  <c r="I98" i="236"/>
  <c r="I99" i="236"/>
  <c r="I100" i="236"/>
  <c r="I101" i="236"/>
  <c r="I102" i="236"/>
  <c r="I103" i="236"/>
  <c r="I104" i="236"/>
  <c r="I105" i="236"/>
  <c r="I106" i="236"/>
  <c r="I107" i="236"/>
  <c r="I108" i="236"/>
  <c r="I109" i="236"/>
  <c r="I110" i="236"/>
  <c r="I111" i="236"/>
  <c r="I112" i="236"/>
  <c r="I113" i="236"/>
  <c r="I114" i="236"/>
  <c r="I115" i="236"/>
  <c r="I116" i="236"/>
  <c r="I117" i="236"/>
  <c r="I118" i="236"/>
  <c r="I119" i="236"/>
  <c r="H70" i="236"/>
  <c r="H71" i="236"/>
  <c r="H72" i="236"/>
  <c r="H73" i="236"/>
  <c r="H74" i="236"/>
  <c r="H75" i="236"/>
  <c r="H76" i="236"/>
  <c r="H77" i="236"/>
  <c r="H78" i="236"/>
  <c r="H79" i="236"/>
  <c r="H80" i="236"/>
  <c r="H81" i="236"/>
  <c r="H82" i="236"/>
  <c r="H83" i="236"/>
  <c r="H84" i="236"/>
  <c r="H85" i="236"/>
  <c r="H86" i="236"/>
  <c r="H87" i="236"/>
  <c r="H88" i="236"/>
  <c r="H89" i="236"/>
  <c r="H90" i="236"/>
  <c r="H91" i="236"/>
  <c r="H92" i="236"/>
  <c r="H93" i="236"/>
  <c r="H94" i="236"/>
  <c r="H95" i="236"/>
  <c r="H96" i="236"/>
  <c r="H97" i="236"/>
  <c r="H98" i="236"/>
  <c r="H99" i="236"/>
  <c r="H100" i="236"/>
  <c r="H101" i="236"/>
  <c r="H102" i="236"/>
  <c r="H103" i="236"/>
  <c r="H104" i="236"/>
  <c r="H105" i="236"/>
  <c r="H106" i="236"/>
  <c r="H107" i="236"/>
  <c r="H108" i="236"/>
  <c r="H109" i="236"/>
  <c r="H110" i="236"/>
  <c r="H111" i="236"/>
  <c r="H112" i="236"/>
  <c r="H113" i="236"/>
  <c r="H114" i="236"/>
  <c r="H115" i="236"/>
  <c r="H116" i="236"/>
  <c r="H117" i="236"/>
  <c r="H118" i="236"/>
  <c r="H119" i="236"/>
  <c r="E70" i="236"/>
  <c r="G70" i="236" s="1"/>
  <c r="E71" i="236"/>
  <c r="G71" i="236" s="1"/>
  <c r="E72" i="236"/>
  <c r="G72" i="236" s="1"/>
  <c r="E73" i="236"/>
  <c r="G73" i="236" s="1"/>
  <c r="E74" i="236"/>
  <c r="G74" i="236" s="1"/>
  <c r="E75" i="236"/>
  <c r="G75" i="236" s="1"/>
  <c r="E76" i="236"/>
  <c r="G76" i="236" s="1"/>
  <c r="E77" i="236"/>
  <c r="G77" i="236" s="1"/>
  <c r="E78" i="236"/>
  <c r="G78" i="236" s="1"/>
  <c r="E79" i="236"/>
  <c r="G79" i="236" s="1"/>
  <c r="E80" i="236"/>
  <c r="G80" i="236" s="1"/>
  <c r="E81" i="236"/>
  <c r="G81" i="236" s="1"/>
  <c r="E82" i="236"/>
  <c r="G82" i="236" s="1"/>
  <c r="E83" i="236"/>
  <c r="G83" i="236" s="1"/>
  <c r="E84" i="236"/>
  <c r="G84" i="236" s="1"/>
  <c r="E85" i="236"/>
  <c r="G85" i="236" s="1"/>
  <c r="E86" i="236"/>
  <c r="G86" i="236" s="1"/>
  <c r="E87" i="236"/>
  <c r="G87" i="236" s="1"/>
  <c r="E88" i="236"/>
  <c r="G88" i="236" s="1"/>
  <c r="E89" i="236"/>
  <c r="G89" i="236" s="1"/>
  <c r="E90" i="236"/>
  <c r="G90" i="236" s="1"/>
  <c r="E91" i="236"/>
  <c r="G91" i="236" s="1"/>
  <c r="E92" i="236"/>
  <c r="G92" i="236" s="1"/>
  <c r="E93" i="236"/>
  <c r="G93" i="236" s="1"/>
  <c r="E94" i="236"/>
  <c r="G94" i="236" s="1"/>
  <c r="E95" i="236"/>
  <c r="G95" i="236" s="1"/>
  <c r="E96" i="236"/>
  <c r="G96" i="236" s="1"/>
  <c r="E97" i="236"/>
  <c r="G97" i="236" s="1"/>
  <c r="E98" i="236"/>
  <c r="G98" i="236" s="1"/>
  <c r="E99" i="236"/>
  <c r="G99" i="236" s="1"/>
  <c r="E100" i="236"/>
  <c r="G100" i="236" s="1"/>
  <c r="E101" i="236"/>
  <c r="G101" i="236" s="1"/>
  <c r="E102" i="236"/>
  <c r="G102" i="236" s="1"/>
  <c r="E103" i="236"/>
  <c r="G103" i="236" s="1"/>
  <c r="E104" i="236"/>
  <c r="G104" i="236" s="1"/>
  <c r="E105" i="236"/>
  <c r="G105" i="236" s="1"/>
  <c r="E106" i="236"/>
  <c r="G106" i="236" s="1"/>
  <c r="E107" i="236"/>
  <c r="G107" i="236" s="1"/>
  <c r="E108" i="236"/>
  <c r="G108" i="236" s="1"/>
  <c r="E109" i="236"/>
  <c r="G109" i="236" s="1"/>
  <c r="E110" i="236"/>
  <c r="G110" i="236" s="1"/>
  <c r="E111" i="236"/>
  <c r="G111" i="236" s="1"/>
  <c r="E112" i="236"/>
  <c r="G112" i="236" s="1"/>
  <c r="E113" i="236"/>
  <c r="G113" i="236" s="1"/>
  <c r="E114" i="236"/>
  <c r="G114" i="236" s="1"/>
  <c r="E115" i="236"/>
  <c r="G115" i="236" s="1"/>
  <c r="E116" i="236"/>
  <c r="G116" i="236" s="1"/>
  <c r="E117" i="236"/>
  <c r="G117" i="236" s="1"/>
  <c r="E118" i="236"/>
  <c r="G118" i="236" s="1"/>
  <c r="E119" i="236"/>
  <c r="G69" i="236" s="1"/>
  <c r="D70" i="236"/>
  <c r="F70" i="236" s="1"/>
  <c r="D71" i="236"/>
  <c r="F71" i="236" s="1"/>
  <c r="D72" i="236"/>
  <c r="F72" i="236" s="1"/>
  <c r="D73" i="236"/>
  <c r="F73" i="236" s="1"/>
  <c r="D74" i="236"/>
  <c r="F74" i="236" s="1"/>
  <c r="D75" i="236"/>
  <c r="F75" i="236" s="1"/>
  <c r="D76" i="236"/>
  <c r="F76" i="236" s="1"/>
  <c r="D77" i="236"/>
  <c r="F77" i="236" s="1"/>
  <c r="D78" i="236"/>
  <c r="F78" i="236" s="1"/>
  <c r="D79" i="236"/>
  <c r="F79" i="236" s="1"/>
  <c r="D80" i="236"/>
  <c r="F80" i="236" s="1"/>
  <c r="D81" i="236"/>
  <c r="F81" i="236" s="1"/>
  <c r="D82" i="236"/>
  <c r="F82" i="236" s="1"/>
  <c r="D83" i="236"/>
  <c r="F83" i="236" s="1"/>
  <c r="D84" i="236"/>
  <c r="F84" i="236" s="1"/>
  <c r="D85" i="236"/>
  <c r="F85" i="236" s="1"/>
  <c r="D86" i="236"/>
  <c r="F86" i="236" s="1"/>
  <c r="D87" i="236"/>
  <c r="F87" i="236" s="1"/>
  <c r="D88" i="236"/>
  <c r="F88" i="236" s="1"/>
  <c r="D89" i="236"/>
  <c r="F89" i="236" s="1"/>
  <c r="D90" i="236"/>
  <c r="F90" i="236" s="1"/>
  <c r="D91" i="236"/>
  <c r="F91" i="236" s="1"/>
  <c r="D92" i="236"/>
  <c r="F92" i="236" s="1"/>
  <c r="D93" i="236"/>
  <c r="F93" i="236" s="1"/>
  <c r="D94" i="236"/>
  <c r="F94" i="236" s="1"/>
  <c r="D95" i="236"/>
  <c r="F95" i="236" s="1"/>
  <c r="D96" i="236"/>
  <c r="F96" i="236" s="1"/>
  <c r="D97" i="236"/>
  <c r="F97" i="236" s="1"/>
  <c r="D98" i="236"/>
  <c r="F98" i="236" s="1"/>
  <c r="D99" i="236"/>
  <c r="F99" i="236" s="1"/>
  <c r="D100" i="236"/>
  <c r="F100" i="236" s="1"/>
  <c r="D101" i="236"/>
  <c r="F101" i="236" s="1"/>
  <c r="D102" i="236"/>
  <c r="F102" i="236" s="1"/>
  <c r="D103" i="236"/>
  <c r="F103" i="236" s="1"/>
  <c r="D104" i="236"/>
  <c r="F104" i="236" s="1"/>
  <c r="D105" i="236"/>
  <c r="F105" i="236" s="1"/>
  <c r="D106" i="236"/>
  <c r="F106" i="236" s="1"/>
  <c r="D107" i="236"/>
  <c r="F107" i="236" s="1"/>
  <c r="D108" i="236"/>
  <c r="F108" i="236" s="1"/>
  <c r="D109" i="236"/>
  <c r="F109" i="236" s="1"/>
  <c r="D110" i="236"/>
  <c r="F110" i="236" s="1"/>
  <c r="D111" i="236"/>
  <c r="F111" i="236" s="1"/>
  <c r="D112" i="236"/>
  <c r="F112" i="236" s="1"/>
  <c r="D113" i="236"/>
  <c r="F113" i="236" s="1"/>
  <c r="D114" i="236"/>
  <c r="F114" i="236" s="1"/>
  <c r="D115" i="236"/>
  <c r="F115" i="236" s="1"/>
  <c r="D116" i="236"/>
  <c r="F116" i="236" s="1"/>
  <c r="D117" i="236"/>
  <c r="F117" i="236" s="1"/>
  <c r="D118" i="236"/>
  <c r="F118" i="236" s="1"/>
  <c r="D119" i="236"/>
  <c r="F69" i="236" s="1"/>
  <c r="C70" i="236"/>
  <c r="C71" i="236"/>
  <c r="C72" i="236"/>
  <c r="C73" i="236"/>
  <c r="C74" i="236"/>
  <c r="C75" i="236"/>
  <c r="C76" i="236"/>
  <c r="C77" i="236"/>
  <c r="C78" i="236"/>
  <c r="C79" i="236"/>
  <c r="C80" i="236"/>
  <c r="C81" i="236"/>
  <c r="C82" i="236"/>
  <c r="C83" i="236"/>
  <c r="C84" i="236"/>
  <c r="C85" i="236"/>
  <c r="C86" i="236"/>
  <c r="C87" i="236"/>
  <c r="C88" i="236"/>
  <c r="C89" i="236"/>
  <c r="C90" i="236"/>
  <c r="C91" i="236"/>
  <c r="C92" i="236"/>
  <c r="C93" i="236"/>
  <c r="C94" i="236"/>
  <c r="C95" i="236"/>
  <c r="C96" i="236"/>
  <c r="C97" i="236"/>
  <c r="C98" i="236"/>
  <c r="C99" i="236"/>
  <c r="C100" i="236"/>
  <c r="C101" i="236"/>
  <c r="C102" i="236"/>
  <c r="C103" i="236"/>
  <c r="C104" i="236"/>
  <c r="C105" i="236"/>
  <c r="C106" i="236"/>
  <c r="C107" i="236"/>
  <c r="C108" i="236"/>
  <c r="C109" i="236"/>
  <c r="C110" i="236"/>
  <c r="C111" i="236"/>
  <c r="C112" i="236"/>
  <c r="C113" i="236"/>
  <c r="C114" i="236"/>
  <c r="C115" i="236"/>
  <c r="C116" i="236"/>
  <c r="C117" i="236"/>
  <c r="C118" i="236"/>
  <c r="C119" i="236"/>
  <c r="B70" i="236"/>
  <c r="B71" i="236"/>
  <c r="B72" i="236"/>
  <c r="B73" i="236"/>
  <c r="B74" i="236"/>
  <c r="B75" i="236"/>
  <c r="B76" i="236"/>
  <c r="B77" i="236"/>
  <c r="B78" i="236"/>
  <c r="B79" i="236"/>
  <c r="B80" i="236"/>
  <c r="B81" i="236"/>
  <c r="B82" i="236"/>
  <c r="B83" i="236"/>
  <c r="B84" i="236"/>
  <c r="B85" i="236"/>
  <c r="B86" i="236"/>
  <c r="B87" i="236"/>
  <c r="B88" i="236"/>
  <c r="B89" i="236"/>
  <c r="B90" i="236"/>
  <c r="B91" i="236"/>
  <c r="B92" i="236"/>
  <c r="B93" i="236"/>
  <c r="B94" i="236"/>
  <c r="B95" i="236"/>
  <c r="B96" i="236"/>
  <c r="B97" i="236"/>
  <c r="B98" i="236"/>
  <c r="B99" i="236"/>
  <c r="B100" i="236"/>
  <c r="B101" i="236"/>
  <c r="B102" i="236"/>
  <c r="B103" i="236"/>
  <c r="B104" i="236"/>
  <c r="B105" i="236"/>
  <c r="B106" i="236"/>
  <c r="B107" i="236"/>
  <c r="B108" i="236"/>
  <c r="B109" i="236"/>
  <c r="B110" i="236"/>
  <c r="B111" i="236"/>
  <c r="B112" i="236"/>
  <c r="B113" i="236"/>
  <c r="B114" i="236"/>
  <c r="B115" i="236"/>
  <c r="B116" i="236"/>
  <c r="B117" i="236"/>
  <c r="B118" i="236"/>
  <c r="B119" i="236"/>
  <c r="E37" i="235"/>
  <c r="D37" i="235"/>
  <c r="B37" i="235"/>
  <c r="I70" i="235"/>
  <c r="I71" i="235"/>
  <c r="I72" i="235"/>
  <c r="I73" i="235"/>
  <c r="I74" i="235"/>
  <c r="I75" i="235"/>
  <c r="I76" i="235"/>
  <c r="I77" i="235"/>
  <c r="I78" i="235"/>
  <c r="I79" i="235"/>
  <c r="I80" i="235"/>
  <c r="I81" i="235"/>
  <c r="I82" i="235"/>
  <c r="I83" i="235"/>
  <c r="I84" i="235"/>
  <c r="I85" i="235"/>
  <c r="I86" i="235"/>
  <c r="I87" i="235"/>
  <c r="I88" i="235"/>
  <c r="I89" i="235"/>
  <c r="I90" i="235"/>
  <c r="I91" i="235"/>
  <c r="I92" i="235"/>
  <c r="I93" i="235"/>
  <c r="I94" i="235"/>
  <c r="I95" i="235"/>
  <c r="I96" i="235"/>
  <c r="I97" i="235"/>
  <c r="I98" i="235"/>
  <c r="I99" i="235"/>
  <c r="I100" i="235"/>
  <c r="I101" i="235"/>
  <c r="I102" i="235"/>
  <c r="I103" i="235"/>
  <c r="I104" i="235"/>
  <c r="I105" i="235"/>
  <c r="I106" i="235"/>
  <c r="I107" i="235"/>
  <c r="I108" i="235"/>
  <c r="I109" i="235"/>
  <c r="I110" i="235"/>
  <c r="I111" i="235"/>
  <c r="I112" i="235"/>
  <c r="I113" i="235"/>
  <c r="I114" i="235"/>
  <c r="I115" i="235"/>
  <c r="I116" i="235"/>
  <c r="I117" i="235"/>
  <c r="I118" i="235"/>
  <c r="I119" i="235"/>
  <c r="H70" i="235"/>
  <c r="H71" i="235"/>
  <c r="H72" i="235"/>
  <c r="H73" i="235"/>
  <c r="H74" i="235"/>
  <c r="H75" i="235"/>
  <c r="H76" i="235"/>
  <c r="H77" i="235"/>
  <c r="H78" i="235"/>
  <c r="H79" i="235"/>
  <c r="H80" i="235"/>
  <c r="H81" i="235"/>
  <c r="H82" i="235"/>
  <c r="H83" i="235"/>
  <c r="H84" i="235"/>
  <c r="H85" i="235"/>
  <c r="H86" i="235"/>
  <c r="H87" i="235"/>
  <c r="H88" i="235"/>
  <c r="H89" i="235"/>
  <c r="H90" i="235"/>
  <c r="H91" i="235"/>
  <c r="H92" i="235"/>
  <c r="H93" i="235"/>
  <c r="H94" i="235"/>
  <c r="H95" i="235"/>
  <c r="H96" i="235"/>
  <c r="H97" i="235"/>
  <c r="H98" i="235"/>
  <c r="H99" i="235"/>
  <c r="H100" i="235"/>
  <c r="H101" i="235"/>
  <c r="H102" i="235"/>
  <c r="H103" i="235"/>
  <c r="H104" i="235"/>
  <c r="H105" i="235"/>
  <c r="H106" i="235"/>
  <c r="H107" i="235"/>
  <c r="H108" i="235"/>
  <c r="H109" i="235"/>
  <c r="H110" i="235"/>
  <c r="H111" i="235"/>
  <c r="H112" i="235"/>
  <c r="H113" i="235"/>
  <c r="H114" i="235"/>
  <c r="H115" i="235"/>
  <c r="H116" i="235"/>
  <c r="H117" i="235"/>
  <c r="H118" i="235"/>
  <c r="H119" i="235"/>
  <c r="E70" i="235"/>
  <c r="G70" i="235" s="1"/>
  <c r="E71" i="235"/>
  <c r="G71" i="235" s="1"/>
  <c r="E72" i="235"/>
  <c r="G72" i="235" s="1"/>
  <c r="E73" i="235"/>
  <c r="G73" i="235" s="1"/>
  <c r="E74" i="235"/>
  <c r="G74" i="235" s="1"/>
  <c r="E75" i="235"/>
  <c r="G75" i="235" s="1"/>
  <c r="E76" i="235"/>
  <c r="G76" i="235" s="1"/>
  <c r="E77" i="235"/>
  <c r="G77" i="235" s="1"/>
  <c r="E78" i="235"/>
  <c r="G78" i="235" s="1"/>
  <c r="E79" i="235"/>
  <c r="G79" i="235" s="1"/>
  <c r="E80" i="235"/>
  <c r="G80" i="235" s="1"/>
  <c r="E81" i="235"/>
  <c r="G81" i="235" s="1"/>
  <c r="E82" i="235"/>
  <c r="G82" i="235" s="1"/>
  <c r="E83" i="235"/>
  <c r="G83" i="235" s="1"/>
  <c r="E84" i="235"/>
  <c r="G84" i="235" s="1"/>
  <c r="E85" i="235"/>
  <c r="G85" i="235" s="1"/>
  <c r="E86" i="235"/>
  <c r="G86" i="235" s="1"/>
  <c r="E87" i="235"/>
  <c r="G87" i="235" s="1"/>
  <c r="E88" i="235"/>
  <c r="G88" i="235" s="1"/>
  <c r="E89" i="235"/>
  <c r="G89" i="235" s="1"/>
  <c r="E90" i="235"/>
  <c r="G90" i="235" s="1"/>
  <c r="E91" i="235"/>
  <c r="G91" i="235" s="1"/>
  <c r="E92" i="235"/>
  <c r="G92" i="235" s="1"/>
  <c r="E93" i="235"/>
  <c r="G93" i="235" s="1"/>
  <c r="E94" i="235"/>
  <c r="G94" i="235" s="1"/>
  <c r="E95" i="235"/>
  <c r="G95" i="235" s="1"/>
  <c r="E96" i="235"/>
  <c r="G96" i="235" s="1"/>
  <c r="E97" i="235"/>
  <c r="G97" i="235" s="1"/>
  <c r="E98" i="235"/>
  <c r="G98" i="235" s="1"/>
  <c r="E99" i="235"/>
  <c r="G99" i="235" s="1"/>
  <c r="E100" i="235"/>
  <c r="G100" i="235" s="1"/>
  <c r="E101" i="235"/>
  <c r="G101" i="235" s="1"/>
  <c r="E102" i="235"/>
  <c r="G102" i="235" s="1"/>
  <c r="E103" i="235"/>
  <c r="G103" i="235" s="1"/>
  <c r="E104" i="235"/>
  <c r="G104" i="235" s="1"/>
  <c r="E105" i="235"/>
  <c r="G105" i="235" s="1"/>
  <c r="E106" i="235"/>
  <c r="G106" i="235" s="1"/>
  <c r="E107" i="235"/>
  <c r="G107" i="235" s="1"/>
  <c r="E108" i="235"/>
  <c r="G108" i="235" s="1"/>
  <c r="E109" i="235"/>
  <c r="G109" i="235" s="1"/>
  <c r="E110" i="235"/>
  <c r="G110" i="235" s="1"/>
  <c r="E111" i="235"/>
  <c r="G111" i="235" s="1"/>
  <c r="E112" i="235"/>
  <c r="G112" i="235" s="1"/>
  <c r="E113" i="235"/>
  <c r="G113" i="235" s="1"/>
  <c r="E114" i="235"/>
  <c r="G114" i="235" s="1"/>
  <c r="E115" i="235"/>
  <c r="G115" i="235" s="1"/>
  <c r="E116" i="235"/>
  <c r="G116" i="235" s="1"/>
  <c r="E117" i="235"/>
  <c r="G117" i="235" s="1"/>
  <c r="E118" i="235"/>
  <c r="G118" i="235" s="1"/>
  <c r="E119" i="235"/>
  <c r="G119" i="235" s="1"/>
  <c r="D70" i="235"/>
  <c r="F70" i="235" s="1"/>
  <c r="D71" i="235"/>
  <c r="F71" i="235" s="1"/>
  <c r="D72" i="235"/>
  <c r="F72" i="235" s="1"/>
  <c r="D73" i="235"/>
  <c r="F73" i="235" s="1"/>
  <c r="D74" i="235"/>
  <c r="F74" i="235" s="1"/>
  <c r="D75" i="235"/>
  <c r="F75" i="235" s="1"/>
  <c r="D76" i="235"/>
  <c r="F76" i="235" s="1"/>
  <c r="D77" i="235"/>
  <c r="F77" i="235" s="1"/>
  <c r="D78" i="235"/>
  <c r="F78" i="235" s="1"/>
  <c r="D79" i="235"/>
  <c r="F79" i="235" s="1"/>
  <c r="D80" i="235"/>
  <c r="F80" i="235" s="1"/>
  <c r="D81" i="235"/>
  <c r="F81" i="235" s="1"/>
  <c r="D82" i="235"/>
  <c r="F82" i="235" s="1"/>
  <c r="D83" i="235"/>
  <c r="F83" i="235" s="1"/>
  <c r="D84" i="235"/>
  <c r="F84" i="235" s="1"/>
  <c r="D85" i="235"/>
  <c r="F85" i="235" s="1"/>
  <c r="D86" i="235"/>
  <c r="F86" i="235" s="1"/>
  <c r="D87" i="235"/>
  <c r="F87" i="235" s="1"/>
  <c r="D88" i="235"/>
  <c r="F88" i="235" s="1"/>
  <c r="D89" i="235"/>
  <c r="F89" i="235" s="1"/>
  <c r="D90" i="235"/>
  <c r="F90" i="235" s="1"/>
  <c r="D91" i="235"/>
  <c r="F91" i="235" s="1"/>
  <c r="D92" i="235"/>
  <c r="F92" i="235" s="1"/>
  <c r="D93" i="235"/>
  <c r="F93" i="235" s="1"/>
  <c r="D94" i="235"/>
  <c r="F94" i="235" s="1"/>
  <c r="D95" i="235"/>
  <c r="F95" i="235" s="1"/>
  <c r="D96" i="235"/>
  <c r="F96" i="235" s="1"/>
  <c r="D97" i="235"/>
  <c r="F97" i="235" s="1"/>
  <c r="D98" i="235"/>
  <c r="F98" i="235" s="1"/>
  <c r="D99" i="235"/>
  <c r="F99" i="235" s="1"/>
  <c r="D100" i="235"/>
  <c r="F100" i="235" s="1"/>
  <c r="D101" i="235"/>
  <c r="F101" i="235" s="1"/>
  <c r="D102" i="235"/>
  <c r="F102" i="235" s="1"/>
  <c r="D103" i="235"/>
  <c r="F103" i="235" s="1"/>
  <c r="D104" i="235"/>
  <c r="F104" i="235" s="1"/>
  <c r="D105" i="235"/>
  <c r="F105" i="235" s="1"/>
  <c r="D106" i="235"/>
  <c r="F106" i="235" s="1"/>
  <c r="D107" i="235"/>
  <c r="F107" i="235" s="1"/>
  <c r="D108" i="235"/>
  <c r="F108" i="235" s="1"/>
  <c r="D109" i="235"/>
  <c r="F109" i="235" s="1"/>
  <c r="D110" i="235"/>
  <c r="F110" i="235" s="1"/>
  <c r="D111" i="235"/>
  <c r="F111" i="235" s="1"/>
  <c r="D112" i="235"/>
  <c r="F112" i="235" s="1"/>
  <c r="D113" i="235"/>
  <c r="F113" i="235" s="1"/>
  <c r="D114" i="235"/>
  <c r="F114" i="235" s="1"/>
  <c r="D115" i="235"/>
  <c r="F115" i="235" s="1"/>
  <c r="D116" i="235"/>
  <c r="F116" i="235" s="1"/>
  <c r="D117" i="235"/>
  <c r="F117" i="235" s="1"/>
  <c r="D118" i="235"/>
  <c r="F118" i="235" s="1"/>
  <c r="D119" i="235"/>
  <c r="F69" i="235" s="1"/>
  <c r="C70" i="235"/>
  <c r="C71" i="235"/>
  <c r="C72" i="235"/>
  <c r="C73" i="235"/>
  <c r="C74" i="235"/>
  <c r="C75" i="235"/>
  <c r="C76" i="235"/>
  <c r="C77" i="235"/>
  <c r="C78" i="235"/>
  <c r="C79" i="235"/>
  <c r="C80" i="235"/>
  <c r="C81" i="235"/>
  <c r="C82" i="235"/>
  <c r="C83" i="235"/>
  <c r="C84" i="235"/>
  <c r="C85" i="235"/>
  <c r="C86" i="235"/>
  <c r="C87" i="235"/>
  <c r="C88" i="235"/>
  <c r="C89" i="235"/>
  <c r="C90" i="235"/>
  <c r="C91" i="235"/>
  <c r="C92" i="235"/>
  <c r="C93" i="235"/>
  <c r="C94" i="235"/>
  <c r="C95" i="235"/>
  <c r="C96" i="235"/>
  <c r="C97" i="235"/>
  <c r="C98" i="235"/>
  <c r="C99" i="235"/>
  <c r="C100" i="235"/>
  <c r="C101" i="235"/>
  <c r="C102" i="235"/>
  <c r="C103" i="235"/>
  <c r="C104" i="235"/>
  <c r="C105" i="235"/>
  <c r="C106" i="235"/>
  <c r="C107" i="235"/>
  <c r="C108" i="235"/>
  <c r="C109" i="235"/>
  <c r="C110" i="235"/>
  <c r="C111" i="235"/>
  <c r="C112" i="235"/>
  <c r="C113" i="235"/>
  <c r="C114" i="235"/>
  <c r="C115" i="235"/>
  <c r="C116" i="235"/>
  <c r="C117" i="235"/>
  <c r="C118" i="235"/>
  <c r="C119" i="235"/>
  <c r="B70" i="235"/>
  <c r="B71" i="235"/>
  <c r="B72" i="235"/>
  <c r="B73" i="235"/>
  <c r="B74" i="235"/>
  <c r="B75" i="235"/>
  <c r="B76" i="235"/>
  <c r="B77" i="235"/>
  <c r="B78" i="235"/>
  <c r="B79" i="235"/>
  <c r="B80" i="235"/>
  <c r="B81" i="235"/>
  <c r="B82" i="235"/>
  <c r="B83" i="235"/>
  <c r="B84" i="235"/>
  <c r="B85" i="235"/>
  <c r="B86" i="235"/>
  <c r="B87" i="235"/>
  <c r="B88" i="235"/>
  <c r="B89" i="235"/>
  <c r="B90" i="235"/>
  <c r="B91" i="235"/>
  <c r="B92" i="235"/>
  <c r="B93" i="235"/>
  <c r="B94" i="235"/>
  <c r="B95" i="235"/>
  <c r="B96" i="235"/>
  <c r="B97" i="235"/>
  <c r="B98" i="235"/>
  <c r="B99" i="235"/>
  <c r="B100" i="235"/>
  <c r="B101" i="235"/>
  <c r="B102" i="235"/>
  <c r="B103" i="235"/>
  <c r="B104" i="235"/>
  <c r="B105" i="235"/>
  <c r="B106" i="235"/>
  <c r="B107" i="235"/>
  <c r="B108" i="235"/>
  <c r="B109" i="235"/>
  <c r="B110" i="235"/>
  <c r="B111" i="235"/>
  <c r="B112" i="235"/>
  <c r="B113" i="235"/>
  <c r="B114" i="235"/>
  <c r="B115" i="235"/>
  <c r="B116" i="235"/>
  <c r="B117" i="235"/>
  <c r="B118" i="235"/>
  <c r="B119" i="235"/>
  <c r="E37" i="234"/>
  <c r="D37" i="234"/>
  <c r="B37" i="234"/>
  <c r="I70" i="234"/>
  <c r="I71" i="234"/>
  <c r="I72" i="234"/>
  <c r="I73" i="234"/>
  <c r="I74" i="234"/>
  <c r="I75" i="234"/>
  <c r="I76" i="234"/>
  <c r="I77" i="234"/>
  <c r="I78" i="234"/>
  <c r="I79" i="234"/>
  <c r="I80" i="234"/>
  <c r="I81" i="234"/>
  <c r="I82" i="234"/>
  <c r="I83" i="234"/>
  <c r="I84" i="234"/>
  <c r="I85" i="234"/>
  <c r="I86" i="234"/>
  <c r="I87" i="234"/>
  <c r="I88" i="234"/>
  <c r="I89" i="234"/>
  <c r="I90" i="234"/>
  <c r="I91" i="234"/>
  <c r="I92" i="234"/>
  <c r="I93" i="234"/>
  <c r="I94" i="234"/>
  <c r="I95" i="234"/>
  <c r="I96" i="234"/>
  <c r="I97" i="234"/>
  <c r="I98" i="234"/>
  <c r="I99" i="234"/>
  <c r="I100" i="234"/>
  <c r="I101" i="234"/>
  <c r="I102" i="234"/>
  <c r="I103" i="234"/>
  <c r="I104" i="234"/>
  <c r="I105" i="234"/>
  <c r="I106" i="234"/>
  <c r="I107" i="234"/>
  <c r="I108" i="234"/>
  <c r="I109" i="234"/>
  <c r="I110" i="234"/>
  <c r="I111" i="234"/>
  <c r="I112" i="234"/>
  <c r="I113" i="234"/>
  <c r="I114" i="234"/>
  <c r="I115" i="234"/>
  <c r="I116" i="234"/>
  <c r="I117" i="234"/>
  <c r="I118" i="234"/>
  <c r="I119" i="234"/>
  <c r="H70" i="234"/>
  <c r="H71" i="234"/>
  <c r="H72" i="234"/>
  <c r="H73" i="234"/>
  <c r="H74" i="234"/>
  <c r="H75" i="234"/>
  <c r="H76" i="234"/>
  <c r="H77" i="234"/>
  <c r="H78" i="234"/>
  <c r="H79" i="234"/>
  <c r="H80" i="234"/>
  <c r="H81" i="234"/>
  <c r="H82" i="234"/>
  <c r="H83" i="234"/>
  <c r="H84" i="234"/>
  <c r="H85" i="234"/>
  <c r="H86" i="234"/>
  <c r="H87" i="234"/>
  <c r="H88" i="234"/>
  <c r="H89" i="234"/>
  <c r="H90" i="234"/>
  <c r="H91" i="234"/>
  <c r="H92" i="234"/>
  <c r="H93" i="234"/>
  <c r="H94" i="234"/>
  <c r="H95" i="234"/>
  <c r="H96" i="234"/>
  <c r="H97" i="234"/>
  <c r="H98" i="234"/>
  <c r="H99" i="234"/>
  <c r="H100" i="234"/>
  <c r="H101" i="234"/>
  <c r="H102" i="234"/>
  <c r="H103" i="234"/>
  <c r="H104" i="234"/>
  <c r="H105" i="234"/>
  <c r="H106" i="234"/>
  <c r="H107" i="234"/>
  <c r="H108" i="234"/>
  <c r="H109" i="234"/>
  <c r="H110" i="234"/>
  <c r="H111" i="234"/>
  <c r="H112" i="234"/>
  <c r="H113" i="234"/>
  <c r="H114" i="234"/>
  <c r="H115" i="234"/>
  <c r="H116" i="234"/>
  <c r="H117" i="234"/>
  <c r="H118" i="234"/>
  <c r="H119" i="234"/>
  <c r="E70" i="234"/>
  <c r="G70" i="234" s="1"/>
  <c r="E71" i="234"/>
  <c r="G71" i="234" s="1"/>
  <c r="E72" i="234"/>
  <c r="G72" i="234" s="1"/>
  <c r="E73" i="234"/>
  <c r="G73" i="234" s="1"/>
  <c r="E74" i="234"/>
  <c r="G74" i="234" s="1"/>
  <c r="E75" i="234"/>
  <c r="G75" i="234" s="1"/>
  <c r="E76" i="234"/>
  <c r="G76" i="234" s="1"/>
  <c r="E77" i="234"/>
  <c r="G77" i="234" s="1"/>
  <c r="E78" i="234"/>
  <c r="G78" i="234" s="1"/>
  <c r="E79" i="234"/>
  <c r="G79" i="234" s="1"/>
  <c r="E80" i="234"/>
  <c r="G80" i="234" s="1"/>
  <c r="E81" i="234"/>
  <c r="G81" i="234" s="1"/>
  <c r="E82" i="234"/>
  <c r="G82" i="234" s="1"/>
  <c r="E83" i="234"/>
  <c r="G83" i="234" s="1"/>
  <c r="E84" i="234"/>
  <c r="G84" i="234" s="1"/>
  <c r="E85" i="234"/>
  <c r="G85" i="234" s="1"/>
  <c r="E86" i="234"/>
  <c r="G86" i="234" s="1"/>
  <c r="E87" i="234"/>
  <c r="G87" i="234" s="1"/>
  <c r="E88" i="234"/>
  <c r="G88" i="234" s="1"/>
  <c r="E89" i="234"/>
  <c r="G89" i="234" s="1"/>
  <c r="E90" i="234"/>
  <c r="G90" i="234" s="1"/>
  <c r="E91" i="234"/>
  <c r="G91" i="234" s="1"/>
  <c r="E92" i="234"/>
  <c r="G92" i="234" s="1"/>
  <c r="E93" i="234"/>
  <c r="G93" i="234" s="1"/>
  <c r="E94" i="234"/>
  <c r="G94" i="234" s="1"/>
  <c r="E95" i="234"/>
  <c r="G95" i="234" s="1"/>
  <c r="E96" i="234"/>
  <c r="G96" i="234" s="1"/>
  <c r="E97" i="234"/>
  <c r="G97" i="234" s="1"/>
  <c r="E98" i="234"/>
  <c r="G98" i="234" s="1"/>
  <c r="E99" i="234"/>
  <c r="G99" i="234" s="1"/>
  <c r="E100" i="234"/>
  <c r="G100" i="234" s="1"/>
  <c r="E101" i="234"/>
  <c r="G101" i="234" s="1"/>
  <c r="E102" i="234"/>
  <c r="G102" i="234" s="1"/>
  <c r="E103" i="234"/>
  <c r="G103" i="234" s="1"/>
  <c r="E104" i="234"/>
  <c r="G104" i="234" s="1"/>
  <c r="E105" i="234"/>
  <c r="G105" i="234" s="1"/>
  <c r="E106" i="234"/>
  <c r="G106" i="234" s="1"/>
  <c r="E107" i="234"/>
  <c r="G107" i="234" s="1"/>
  <c r="E108" i="234"/>
  <c r="G108" i="234" s="1"/>
  <c r="E109" i="234"/>
  <c r="G109" i="234" s="1"/>
  <c r="E110" i="234"/>
  <c r="G110" i="234" s="1"/>
  <c r="E111" i="234"/>
  <c r="G111" i="234" s="1"/>
  <c r="E112" i="234"/>
  <c r="G112" i="234" s="1"/>
  <c r="E113" i="234"/>
  <c r="G113" i="234" s="1"/>
  <c r="E114" i="234"/>
  <c r="G114" i="234" s="1"/>
  <c r="E115" i="234"/>
  <c r="G115" i="234" s="1"/>
  <c r="E116" i="234"/>
  <c r="G116" i="234" s="1"/>
  <c r="E117" i="234"/>
  <c r="G117" i="234" s="1"/>
  <c r="E118" i="234"/>
  <c r="G118" i="234" s="1"/>
  <c r="E119" i="234"/>
  <c r="G69" i="234" s="1"/>
  <c r="D119" i="234"/>
  <c r="F69" i="234" s="1"/>
  <c r="D70" i="234"/>
  <c r="F70" i="234" s="1"/>
  <c r="D71" i="234"/>
  <c r="F71" i="234" s="1"/>
  <c r="D72" i="234"/>
  <c r="F72" i="234" s="1"/>
  <c r="D73" i="234"/>
  <c r="F73" i="234" s="1"/>
  <c r="D74" i="234"/>
  <c r="F74" i="234" s="1"/>
  <c r="D75" i="234"/>
  <c r="F75" i="234" s="1"/>
  <c r="D76" i="234"/>
  <c r="F76" i="234" s="1"/>
  <c r="D77" i="234"/>
  <c r="F77" i="234" s="1"/>
  <c r="D78" i="234"/>
  <c r="F78" i="234" s="1"/>
  <c r="D79" i="234"/>
  <c r="F79" i="234" s="1"/>
  <c r="D80" i="234"/>
  <c r="F80" i="234" s="1"/>
  <c r="D81" i="234"/>
  <c r="F81" i="234" s="1"/>
  <c r="D82" i="234"/>
  <c r="F82" i="234" s="1"/>
  <c r="D83" i="234"/>
  <c r="F83" i="234" s="1"/>
  <c r="D84" i="234"/>
  <c r="F84" i="234" s="1"/>
  <c r="D85" i="234"/>
  <c r="F85" i="234" s="1"/>
  <c r="D86" i="234"/>
  <c r="F86" i="234" s="1"/>
  <c r="D87" i="234"/>
  <c r="F87" i="234" s="1"/>
  <c r="D88" i="234"/>
  <c r="F88" i="234" s="1"/>
  <c r="D89" i="234"/>
  <c r="F89" i="234" s="1"/>
  <c r="D90" i="234"/>
  <c r="F90" i="234" s="1"/>
  <c r="D91" i="234"/>
  <c r="F91" i="234" s="1"/>
  <c r="D92" i="234"/>
  <c r="F92" i="234" s="1"/>
  <c r="D93" i="234"/>
  <c r="F93" i="234" s="1"/>
  <c r="D94" i="234"/>
  <c r="F94" i="234" s="1"/>
  <c r="D95" i="234"/>
  <c r="F95" i="234" s="1"/>
  <c r="D96" i="234"/>
  <c r="F96" i="234" s="1"/>
  <c r="D97" i="234"/>
  <c r="F97" i="234" s="1"/>
  <c r="D98" i="234"/>
  <c r="F98" i="234" s="1"/>
  <c r="D99" i="234"/>
  <c r="F99" i="234" s="1"/>
  <c r="D100" i="234"/>
  <c r="F100" i="234" s="1"/>
  <c r="D101" i="234"/>
  <c r="F101" i="234" s="1"/>
  <c r="D102" i="234"/>
  <c r="F102" i="234" s="1"/>
  <c r="D103" i="234"/>
  <c r="F103" i="234" s="1"/>
  <c r="D104" i="234"/>
  <c r="F104" i="234" s="1"/>
  <c r="D105" i="234"/>
  <c r="F105" i="234" s="1"/>
  <c r="D106" i="234"/>
  <c r="F106" i="234" s="1"/>
  <c r="D107" i="234"/>
  <c r="F107" i="234" s="1"/>
  <c r="D108" i="234"/>
  <c r="F108" i="234" s="1"/>
  <c r="D109" i="234"/>
  <c r="F109" i="234" s="1"/>
  <c r="D110" i="234"/>
  <c r="F110" i="234" s="1"/>
  <c r="D111" i="234"/>
  <c r="F111" i="234" s="1"/>
  <c r="D112" i="234"/>
  <c r="F112" i="234" s="1"/>
  <c r="D113" i="234"/>
  <c r="F113" i="234" s="1"/>
  <c r="D114" i="234"/>
  <c r="F114" i="234" s="1"/>
  <c r="D115" i="234"/>
  <c r="F115" i="234" s="1"/>
  <c r="D116" i="234"/>
  <c r="F116" i="234" s="1"/>
  <c r="D117" i="234"/>
  <c r="F117" i="234" s="1"/>
  <c r="D118" i="234"/>
  <c r="F118" i="234" s="1"/>
  <c r="C70" i="234"/>
  <c r="C71" i="234"/>
  <c r="C72" i="234"/>
  <c r="C73" i="234"/>
  <c r="C74" i="234"/>
  <c r="C75" i="234"/>
  <c r="C76" i="234"/>
  <c r="C77" i="234"/>
  <c r="C78" i="234"/>
  <c r="C79" i="234"/>
  <c r="C80" i="234"/>
  <c r="C81" i="234"/>
  <c r="C82" i="234"/>
  <c r="C83" i="234"/>
  <c r="C84" i="234"/>
  <c r="C85" i="234"/>
  <c r="C86" i="234"/>
  <c r="C87" i="234"/>
  <c r="C88" i="234"/>
  <c r="C89" i="234"/>
  <c r="C90" i="234"/>
  <c r="C91" i="234"/>
  <c r="C92" i="234"/>
  <c r="C93" i="234"/>
  <c r="C94" i="234"/>
  <c r="C95" i="234"/>
  <c r="C96" i="234"/>
  <c r="C97" i="234"/>
  <c r="C98" i="234"/>
  <c r="C99" i="234"/>
  <c r="C100" i="234"/>
  <c r="C101" i="234"/>
  <c r="C102" i="234"/>
  <c r="C103" i="234"/>
  <c r="C104" i="234"/>
  <c r="C105" i="234"/>
  <c r="C106" i="234"/>
  <c r="C107" i="234"/>
  <c r="C108" i="234"/>
  <c r="C109" i="234"/>
  <c r="C110" i="234"/>
  <c r="C111" i="234"/>
  <c r="C112" i="234"/>
  <c r="C113" i="234"/>
  <c r="C114" i="234"/>
  <c r="C115" i="234"/>
  <c r="C116" i="234"/>
  <c r="C117" i="234"/>
  <c r="C118" i="234"/>
  <c r="C119" i="234"/>
  <c r="B70" i="234"/>
  <c r="B71" i="234"/>
  <c r="B72" i="234"/>
  <c r="B73" i="234"/>
  <c r="B74" i="234"/>
  <c r="B75" i="234"/>
  <c r="B76" i="234"/>
  <c r="B77" i="234"/>
  <c r="B78" i="234"/>
  <c r="B79" i="234"/>
  <c r="B80" i="234"/>
  <c r="B81" i="234"/>
  <c r="B82" i="234"/>
  <c r="B83" i="234"/>
  <c r="B84" i="234"/>
  <c r="B85" i="234"/>
  <c r="B86" i="234"/>
  <c r="B87" i="234"/>
  <c r="B88" i="234"/>
  <c r="B89" i="234"/>
  <c r="B90" i="234"/>
  <c r="B91" i="234"/>
  <c r="B92" i="234"/>
  <c r="B93" i="234"/>
  <c r="B94" i="234"/>
  <c r="B95" i="234"/>
  <c r="B96" i="234"/>
  <c r="B97" i="234"/>
  <c r="B98" i="234"/>
  <c r="B99" i="234"/>
  <c r="B100" i="234"/>
  <c r="B101" i="234"/>
  <c r="B102" i="234"/>
  <c r="B103" i="234"/>
  <c r="B104" i="234"/>
  <c r="B105" i="234"/>
  <c r="B106" i="234"/>
  <c r="B107" i="234"/>
  <c r="B108" i="234"/>
  <c r="B109" i="234"/>
  <c r="B110" i="234"/>
  <c r="B111" i="234"/>
  <c r="B112" i="234"/>
  <c r="B113" i="234"/>
  <c r="B114" i="234"/>
  <c r="B115" i="234"/>
  <c r="B116" i="234"/>
  <c r="B117" i="234"/>
  <c r="B118" i="234"/>
  <c r="B119" i="234"/>
  <c r="E37" i="232"/>
  <c r="D37" i="232"/>
  <c r="B37" i="232"/>
  <c r="I70" i="232"/>
  <c r="I71" i="232"/>
  <c r="I72" i="232"/>
  <c r="I73" i="232"/>
  <c r="I74" i="232"/>
  <c r="I75" i="232"/>
  <c r="I76" i="232"/>
  <c r="I77" i="232"/>
  <c r="I78" i="232"/>
  <c r="I79" i="232"/>
  <c r="I80" i="232"/>
  <c r="I81" i="232"/>
  <c r="I82" i="232"/>
  <c r="I83" i="232"/>
  <c r="I84" i="232"/>
  <c r="I85" i="232"/>
  <c r="I86" i="232"/>
  <c r="I87" i="232"/>
  <c r="I88" i="232"/>
  <c r="I89" i="232"/>
  <c r="I90" i="232"/>
  <c r="I91" i="232"/>
  <c r="I92" i="232"/>
  <c r="I93" i="232"/>
  <c r="I94" i="232"/>
  <c r="I95" i="232"/>
  <c r="I96" i="232"/>
  <c r="I97" i="232"/>
  <c r="I98" i="232"/>
  <c r="I99" i="232"/>
  <c r="I100" i="232"/>
  <c r="I101" i="232"/>
  <c r="I102" i="232"/>
  <c r="I103" i="232"/>
  <c r="I104" i="232"/>
  <c r="I105" i="232"/>
  <c r="I106" i="232"/>
  <c r="I107" i="232"/>
  <c r="I108" i="232"/>
  <c r="I109" i="232"/>
  <c r="I110" i="232"/>
  <c r="I111" i="232"/>
  <c r="I112" i="232"/>
  <c r="I113" i="232"/>
  <c r="I114" i="232"/>
  <c r="I115" i="232"/>
  <c r="I116" i="232"/>
  <c r="I117" i="232"/>
  <c r="I118" i="232"/>
  <c r="I119" i="232"/>
  <c r="H70" i="232"/>
  <c r="H71" i="232"/>
  <c r="H72" i="232"/>
  <c r="H73" i="232"/>
  <c r="H74" i="232"/>
  <c r="H75" i="232"/>
  <c r="H76" i="232"/>
  <c r="H77" i="232"/>
  <c r="H78" i="232"/>
  <c r="H79" i="232"/>
  <c r="H80" i="232"/>
  <c r="H81" i="232"/>
  <c r="H82" i="232"/>
  <c r="H83" i="232"/>
  <c r="H84" i="232"/>
  <c r="H85" i="232"/>
  <c r="H86" i="232"/>
  <c r="H87" i="232"/>
  <c r="H88" i="232"/>
  <c r="H89" i="232"/>
  <c r="H90" i="232"/>
  <c r="H91" i="232"/>
  <c r="H92" i="232"/>
  <c r="H93" i="232"/>
  <c r="H94" i="232"/>
  <c r="H95" i="232"/>
  <c r="H96" i="232"/>
  <c r="H97" i="232"/>
  <c r="H98" i="232"/>
  <c r="H99" i="232"/>
  <c r="H100" i="232"/>
  <c r="H101" i="232"/>
  <c r="H102" i="232"/>
  <c r="H103" i="232"/>
  <c r="H104" i="232"/>
  <c r="H105" i="232"/>
  <c r="H106" i="232"/>
  <c r="H107" i="232"/>
  <c r="H108" i="232"/>
  <c r="H109" i="232"/>
  <c r="H110" i="232"/>
  <c r="H111" i="232"/>
  <c r="H112" i="232"/>
  <c r="H113" i="232"/>
  <c r="H114" i="232"/>
  <c r="H115" i="232"/>
  <c r="H116" i="232"/>
  <c r="H117" i="232"/>
  <c r="H118" i="232"/>
  <c r="H119" i="232"/>
  <c r="E70" i="232"/>
  <c r="G70" i="232" s="1"/>
  <c r="E71" i="232"/>
  <c r="G71" i="232" s="1"/>
  <c r="E72" i="232"/>
  <c r="G72" i="232" s="1"/>
  <c r="E73" i="232"/>
  <c r="G73" i="232" s="1"/>
  <c r="E74" i="232"/>
  <c r="G74" i="232" s="1"/>
  <c r="E75" i="232"/>
  <c r="G75" i="232" s="1"/>
  <c r="E76" i="232"/>
  <c r="G76" i="232" s="1"/>
  <c r="E77" i="232"/>
  <c r="G77" i="232" s="1"/>
  <c r="E78" i="232"/>
  <c r="G78" i="232" s="1"/>
  <c r="E79" i="232"/>
  <c r="G79" i="232" s="1"/>
  <c r="E80" i="232"/>
  <c r="G80" i="232" s="1"/>
  <c r="E81" i="232"/>
  <c r="G81" i="232" s="1"/>
  <c r="E82" i="232"/>
  <c r="G82" i="232" s="1"/>
  <c r="E83" i="232"/>
  <c r="G83" i="232" s="1"/>
  <c r="E84" i="232"/>
  <c r="G84" i="232" s="1"/>
  <c r="E85" i="232"/>
  <c r="G85" i="232" s="1"/>
  <c r="E86" i="232"/>
  <c r="G86" i="232" s="1"/>
  <c r="E87" i="232"/>
  <c r="G87" i="232" s="1"/>
  <c r="E88" i="232"/>
  <c r="G88" i="232" s="1"/>
  <c r="E89" i="232"/>
  <c r="G89" i="232" s="1"/>
  <c r="E90" i="232"/>
  <c r="G90" i="232" s="1"/>
  <c r="E91" i="232"/>
  <c r="G91" i="232" s="1"/>
  <c r="E92" i="232"/>
  <c r="G92" i="232" s="1"/>
  <c r="E93" i="232"/>
  <c r="G93" i="232" s="1"/>
  <c r="E94" i="232"/>
  <c r="G94" i="232" s="1"/>
  <c r="E95" i="232"/>
  <c r="G95" i="232" s="1"/>
  <c r="E96" i="232"/>
  <c r="G96" i="232" s="1"/>
  <c r="E97" i="232"/>
  <c r="G97" i="232" s="1"/>
  <c r="E98" i="232"/>
  <c r="G98" i="232" s="1"/>
  <c r="E99" i="232"/>
  <c r="G99" i="232" s="1"/>
  <c r="E100" i="232"/>
  <c r="G100" i="232" s="1"/>
  <c r="E101" i="232"/>
  <c r="G101" i="232" s="1"/>
  <c r="E102" i="232"/>
  <c r="G102" i="232" s="1"/>
  <c r="E103" i="232"/>
  <c r="G103" i="232" s="1"/>
  <c r="E104" i="232"/>
  <c r="G104" i="232" s="1"/>
  <c r="E105" i="232"/>
  <c r="G105" i="232" s="1"/>
  <c r="E106" i="232"/>
  <c r="G106" i="232" s="1"/>
  <c r="E107" i="232"/>
  <c r="G107" i="232" s="1"/>
  <c r="E108" i="232"/>
  <c r="G108" i="232" s="1"/>
  <c r="E109" i="232"/>
  <c r="G109" i="232" s="1"/>
  <c r="E110" i="232"/>
  <c r="G110" i="232" s="1"/>
  <c r="E111" i="232"/>
  <c r="G111" i="232" s="1"/>
  <c r="E112" i="232"/>
  <c r="G112" i="232" s="1"/>
  <c r="E113" i="232"/>
  <c r="G113" i="232" s="1"/>
  <c r="E114" i="232"/>
  <c r="G114" i="232" s="1"/>
  <c r="E115" i="232"/>
  <c r="G115" i="232" s="1"/>
  <c r="E116" i="232"/>
  <c r="G116" i="232" s="1"/>
  <c r="E117" i="232"/>
  <c r="G117" i="232" s="1"/>
  <c r="E118" i="232"/>
  <c r="G118" i="232" s="1"/>
  <c r="E119" i="232"/>
  <c r="G119" i="232" s="1"/>
  <c r="D70" i="232"/>
  <c r="F70" i="232" s="1"/>
  <c r="D71" i="232"/>
  <c r="F71" i="232" s="1"/>
  <c r="D72" i="232"/>
  <c r="F72" i="232" s="1"/>
  <c r="D73" i="232"/>
  <c r="F73" i="232" s="1"/>
  <c r="D74" i="232"/>
  <c r="F74" i="232" s="1"/>
  <c r="D75" i="232"/>
  <c r="F75" i="232" s="1"/>
  <c r="D76" i="232"/>
  <c r="F76" i="232" s="1"/>
  <c r="D77" i="232"/>
  <c r="F77" i="232" s="1"/>
  <c r="D78" i="232"/>
  <c r="F78" i="232" s="1"/>
  <c r="D79" i="232"/>
  <c r="F79" i="232" s="1"/>
  <c r="D80" i="232"/>
  <c r="F80" i="232" s="1"/>
  <c r="D81" i="232"/>
  <c r="F81" i="232" s="1"/>
  <c r="D82" i="232"/>
  <c r="F82" i="232" s="1"/>
  <c r="D83" i="232"/>
  <c r="F83" i="232" s="1"/>
  <c r="D84" i="232"/>
  <c r="F84" i="232" s="1"/>
  <c r="D85" i="232"/>
  <c r="F85" i="232" s="1"/>
  <c r="D86" i="232"/>
  <c r="F86" i="232" s="1"/>
  <c r="D87" i="232"/>
  <c r="F87" i="232" s="1"/>
  <c r="D88" i="232"/>
  <c r="F88" i="232" s="1"/>
  <c r="D89" i="232"/>
  <c r="F89" i="232" s="1"/>
  <c r="D90" i="232"/>
  <c r="F90" i="232" s="1"/>
  <c r="D91" i="232"/>
  <c r="F91" i="232" s="1"/>
  <c r="D92" i="232"/>
  <c r="F92" i="232" s="1"/>
  <c r="D93" i="232"/>
  <c r="F93" i="232" s="1"/>
  <c r="D94" i="232"/>
  <c r="F94" i="232" s="1"/>
  <c r="D95" i="232"/>
  <c r="F95" i="232" s="1"/>
  <c r="D96" i="232"/>
  <c r="F96" i="232" s="1"/>
  <c r="D97" i="232"/>
  <c r="F97" i="232" s="1"/>
  <c r="D98" i="232"/>
  <c r="F98" i="232" s="1"/>
  <c r="D99" i="232"/>
  <c r="F99" i="232" s="1"/>
  <c r="D100" i="232"/>
  <c r="F100" i="232" s="1"/>
  <c r="D101" i="232"/>
  <c r="F101" i="232" s="1"/>
  <c r="D102" i="232"/>
  <c r="F102" i="232" s="1"/>
  <c r="D103" i="232"/>
  <c r="F103" i="232" s="1"/>
  <c r="D104" i="232"/>
  <c r="F104" i="232" s="1"/>
  <c r="D105" i="232"/>
  <c r="F105" i="232" s="1"/>
  <c r="D106" i="232"/>
  <c r="F106" i="232" s="1"/>
  <c r="D107" i="232"/>
  <c r="F107" i="232" s="1"/>
  <c r="D108" i="232"/>
  <c r="F108" i="232" s="1"/>
  <c r="D109" i="232"/>
  <c r="F109" i="232" s="1"/>
  <c r="D110" i="232"/>
  <c r="F110" i="232" s="1"/>
  <c r="D111" i="232"/>
  <c r="F111" i="232" s="1"/>
  <c r="D112" i="232"/>
  <c r="F112" i="232" s="1"/>
  <c r="D113" i="232"/>
  <c r="F113" i="232" s="1"/>
  <c r="D114" i="232"/>
  <c r="F114" i="232" s="1"/>
  <c r="D115" i="232"/>
  <c r="F115" i="232" s="1"/>
  <c r="D116" i="232"/>
  <c r="F116" i="232" s="1"/>
  <c r="D117" i="232"/>
  <c r="F117" i="232" s="1"/>
  <c r="D118" i="232"/>
  <c r="F118" i="232" s="1"/>
  <c r="D119" i="232"/>
  <c r="F69" i="232" s="1"/>
  <c r="C70" i="232"/>
  <c r="C71" i="232"/>
  <c r="C72" i="232"/>
  <c r="C73" i="232"/>
  <c r="C74" i="232"/>
  <c r="C75" i="232"/>
  <c r="C76" i="232"/>
  <c r="C77" i="232"/>
  <c r="C78" i="232"/>
  <c r="C79" i="232"/>
  <c r="C80" i="232"/>
  <c r="C81" i="232"/>
  <c r="C82" i="232"/>
  <c r="C83" i="232"/>
  <c r="C84" i="232"/>
  <c r="C85" i="232"/>
  <c r="C86" i="232"/>
  <c r="C87" i="232"/>
  <c r="C88" i="232"/>
  <c r="C89" i="232"/>
  <c r="C90" i="232"/>
  <c r="C91" i="232"/>
  <c r="C92" i="232"/>
  <c r="C93" i="232"/>
  <c r="C94" i="232"/>
  <c r="C95" i="232"/>
  <c r="C96" i="232"/>
  <c r="C97" i="232"/>
  <c r="C98" i="232"/>
  <c r="C99" i="232"/>
  <c r="C100" i="232"/>
  <c r="C101" i="232"/>
  <c r="C102" i="232"/>
  <c r="C103" i="232"/>
  <c r="C104" i="232"/>
  <c r="C105" i="232"/>
  <c r="C106" i="232"/>
  <c r="C107" i="232"/>
  <c r="C108" i="232"/>
  <c r="C109" i="232"/>
  <c r="C110" i="232"/>
  <c r="C111" i="232"/>
  <c r="C112" i="232"/>
  <c r="C113" i="232"/>
  <c r="C114" i="232"/>
  <c r="C115" i="232"/>
  <c r="C116" i="232"/>
  <c r="C117" i="232"/>
  <c r="C118" i="232"/>
  <c r="C119" i="232"/>
  <c r="B70" i="232"/>
  <c r="B71" i="232"/>
  <c r="B72" i="232"/>
  <c r="B73" i="232"/>
  <c r="B74" i="232"/>
  <c r="B75" i="232"/>
  <c r="B76" i="232"/>
  <c r="B77" i="232"/>
  <c r="B78" i="232"/>
  <c r="B79" i="232"/>
  <c r="B80" i="232"/>
  <c r="B81" i="232"/>
  <c r="B82" i="232"/>
  <c r="B83" i="232"/>
  <c r="B84" i="232"/>
  <c r="B85" i="232"/>
  <c r="B86" i="232"/>
  <c r="B87" i="232"/>
  <c r="B88" i="232"/>
  <c r="B89" i="232"/>
  <c r="B90" i="232"/>
  <c r="B91" i="232"/>
  <c r="B92" i="232"/>
  <c r="B93" i="232"/>
  <c r="B94" i="232"/>
  <c r="B95" i="232"/>
  <c r="B96" i="232"/>
  <c r="B97" i="232"/>
  <c r="B98" i="232"/>
  <c r="B99" i="232"/>
  <c r="B100" i="232"/>
  <c r="B101" i="232"/>
  <c r="B102" i="232"/>
  <c r="B103" i="232"/>
  <c r="B104" i="232"/>
  <c r="B105" i="232"/>
  <c r="B106" i="232"/>
  <c r="B107" i="232"/>
  <c r="B108" i="232"/>
  <c r="B109" i="232"/>
  <c r="B110" i="232"/>
  <c r="B111" i="232"/>
  <c r="B112" i="232"/>
  <c r="B113" i="232"/>
  <c r="B114" i="232"/>
  <c r="B115" i="232"/>
  <c r="B116" i="232"/>
  <c r="B117" i="232"/>
  <c r="B118" i="232"/>
  <c r="B119" i="232"/>
  <c r="E37" i="231"/>
  <c r="D37" i="231"/>
  <c r="B37" i="231"/>
  <c r="I70" i="231"/>
  <c r="I71" i="231"/>
  <c r="I72" i="231"/>
  <c r="I73" i="231"/>
  <c r="I74" i="231"/>
  <c r="I75" i="231"/>
  <c r="I76" i="231"/>
  <c r="I77" i="231"/>
  <c r="I78" i="231"/>
  <c r="I79" i="231"/>
  <c r="I80" i="231"/>
  <c r="I81" i="231"/>
  <c r="I82" i="231"/>
  <c r="I83" i="231"/>
  <c r="I84" i="231"/>
  <c r="I85" i="231"/>
  <c r="I86" i="231"/>
  <c r="I87" i="231"/>
  <c r="I88" i="231"/>
  <c r="I89" i="231"/>
  <c r="I90" i="231"/>
  <c r="I91" i="231"/>
  <c r="I92" i="231"/>
  <c r="I93" i="231"/>
  <c r="I94" i="231"/>
  <c r="I95" i="231"/>
  <c r="I96" i="231"/>
  <c r="I97" i="231"/>
  <c r="I98" i="231"/>
  <c r="I99" i="231"/>
  <c r="I100" i="231"/>
  <c r="I101" i="231"/>
  <c r="I102" i="231"/>
  <c r="I103" i="231"/>
  <c r="I104" i="231"/>
  <c r="I105" i="231"/>
  <c r="I106" i="231"/>
  <c r="I107" i="231"/>
  <c r="I108" i="231"/>
  <c r="I109" i="231"/>
  <c r="I110" i="231"/>
  <c r="I111" i="231"/>
  <c r="I112" i="231"/>
  <c r="I113" i="231"/>
  <c r="I114" i="231"/>
  <c r="I115" i="231"/>
  <c r="I116" i="231"/>
  <c r="I117" i="231"/>
  <c r="I118" i="231"/>
  <c r="I119" i="231"/>
  <c r="H70" i="231"/>
  <c r="H71" i="231"/>
  <c r="H72" i="231"/>
  <c r="H73" i="231"/>
  <c r="H74" i="231"/>
  <c r="H75" i="231"/>
  <c r="H76" i="231"/>
  <c r="H77" i="231"/>
  <c r="H78" i="231"/>
  <c r="H79" i="231"/>
  <c r="H80" i="231"/>
  <c r="H81" i="231"/>
  <c r="H82" i="231"/>
  <c r="H83" i="231"/>
  <c r="H84" i="231"/>
  <c r="H85" i="231"/>
  <c r="H86" i="231"/>
  <c r="H87" i="231"/>
  <c r="H88" i="231"/>
  <c r="H89" i="231"/>
  <c r="H90" i="231"/>
  <c r="H91" i="231"/>
  <c r="H92" i="231"/>
  <c r="H93" i="231"/>
  <c r="H94" i="231"/>
  <c r="H95" i="231"/>
  <c r="H96" i="231"/>
  <c r="H97" i="231"/>
  <c r="H98" i="231"/>
  <c r="H99" i="231"/>
  <c r="H100" i="231"/>
  <c r="H101" i="231"/>
  <c r="H102" i="231"/>
  <c r="H103" i="231"/>
  <c r="H104" i="231"/>
  <c r="H105" i="231"/>
  <c r="H106" i="231"/>
  <c r="H107" i="231"/>
  <c r="H108" i="231"/>
  <c r="H109" i="231"/>
  <c r="H110" i="231"/>
  <c r="H111" i="231"/>
  <c r="H112" i="231"/>
  <c r="H113" i="231"/>
  <c r="H114" i="231"/>
  <c r="H115" i="231"/>
  <c r="H116" i="231"/>
  <c r="H117" i="231"/>
  <c r="H118" i="231"/>
  <c r="H119" i="231"/>
  <c r="E70" i="231"/>
  <c r="G70" i="231" s="1"/>
  <c r="E71" i="231"/>
  <c r="G71" i="231" s="1"/>
  <c r="E72" i="231"/>
  <c r="G72" i="231" s="1"/>
  <c r="E73" i="231"/>
  <c r="G73" i="231" s="1"/>
  <c r="E74" i="231"/>
  <c r="G74" i="231" s="1"/>
  <c r="E75" i="231"/>
  <c r="G75" i="231" s="1"/>
  <c r="E76" i="231"/>
  <c r="G76" i="231" s="1"/>
  <c r="E77" i="231"/>
  <c r="G77" i="231" s="1"/>
  <c r="E78" i="231"/>
  <c r="G78" i="231" s="1"/>
  <c r="E79" i="231"/>
  <c r="G79" i="231" s="1"/>
  <c r="E80" i="231"/>
  <c r="G80" i="231" s="1"/>
  <c r="E81" i="231"/>
  <c r="G81" i="231" s="1"/>
  <c r="E82" i="231"/>
  <c r="G82" i="231" s="1"/>
  <c r="E83" i="231"/>
  <c r="G83" i="231" s="1"/>
  <c r="E84" i="231"/>
  <c r="G84" i="231" s="1"/>
  <c r="E85" i="231"/>
  <c r="G85" i="231" s="1"/>
  <c r="E86" i="231"/>
  <c r="G86" i="231" s="1"/>
  <c r="E87" i="231"/>
  <c r="G87" i="231" s="1"/>
  <c r="E88" i="231"/>
  <c r="G88" i="231" s="1"/>
  <c r="E89" i="231"/>
  <c r="G89" i="231" s="1"/>
  <c r="E90" i="231"/>
  <c r="G90" i="231" s="1"/>
  <c r="E91" i="231"/>
  <c r="G91" i="231" s="1"/>
  <c r="E92" i="231"/>
  <c r="G92" i="231" s="1"/>
  <c r="E93" i="231"/>
  <c r="G93" i="231" s="1"/>
  <c r="E94" i="231"/>
  <c r="G94" i="231" s="1"/>
  <c r="E95" i="231"/>
  <c r="G95" i="231" s="1"/>
  <c r="E96" i="231"/>
  <c r="G96" i="231" s="1"/>
  <c r="E97" i="231"/>
  <c r="G97" i="231" s="1"/>
  <c r="E98" i="231"/>
  <c r="G98" i="231" s="1"/>
  <c r="E99" i="231"/>
  <c r="G99" i="231" s="1"/>
  <c r="E100" i="231"/>
  <c r="G100" i="231" s="1"/>
  <c r="E101" i="231"/>
  <c r="G101" i="231" s="1"/>
  <c r="E102" i="231"/>
  <c r="G102" i="231" s="1"/>
  <c r="E103" i="231"/>
  <c r="G103" i="231" s="1"/>
  <c r="E104" i="231"/>
  <c r="G104" i="231" s="1"/>
  <c r="E105" i="231"/>
  <c r="G105" i="231" s="1"/>
  <c r="E106" i="231"/>
  <c r="G106" i="231" s="1"/>
  <c r="E107" i="231"/>
  <c r="G107" i="231" s="1"/>
  <c r="E108" i="231"/>
  <c r="G108" i="231" s="1"/>
  <c r="E109" i="231"/>
  <c r="G109" i="231" s="1"/>
  <c r="E110" i="231"/>
  <c r="G110" i="231" s="1"/>
  <c r="E111" i="231"/>
  <c r="G111" i="231" s="1"/>
  <c r="E112" i="231"/>
  <c r="G112" i="231" s="1"/>
  <c r="E113" i="231"/>
  <c r="G113" i="231" s="1"/>
  <c r="E114" i="231"/>
  <c r="G114" i="231" s="1"/>
  <c r="E115" i="231"/>
  <c r="G115" i="231" s="1"/>
  <c r="E116" i="231"/>
  <c r="G116" i="231" s="1"/>
  <c r="E117" i="231"/>
  <c r="G117" i="231" s="1"/>
  <c r="E118" i="231"/>
  <c r="G118" i="231" s="1"/>
  <c r="E119" i="231"/>
  <c r="G119" i="231" s="1"/>
  <c r="D70" i="231"/>
  <c r="F70" i="231" s="1"/>
  <c r="D71" i="231"/>
  <c r="F71" i="231" s="1"/>
  <c r="D72" i="231"/>
  <c r="F72" i="231" s="1"/>
  <c r="D73" i="231"/>
  <c r="F73" i="231" s="1"/>
  <c r="D74" i="231"/>
  <c r="F74" i="231" s="1"/>
  <c r="D75" i="231"/>
  <c r="F75" i="231" s="1"/>
  <c r="D76" i="231"/>
  <c r="F76" i="231" s="1"/>
  <c r="D77" i="231"/>
  <c r="F77" i="231" s="1"/>
  <c r="D78" i="231"/>
  <c r="F78" i="231" s="1"/>
  <c r="D79" i="231"/>
  <c r="F79" i="231" s="1"/>
  <c r="D80" i="231"/>
  <c r="F80" i="231" s="1"/>
  <c r="D81" i="231"/>
  <c r="F81" i="231" s="1"/>
  <c r="D82" i="231"/>
  <c r="F82" i="231" s="1"/>
  <c r="D83" i="231"/>
  <c r="F83" i="231" s="1"/>
  <c r="D84" i="231"/>
  <c r="F84" i="231" s="1"/>
  <c r="D85" i="231"/>
  <c r="F85" i="231" s="1"/>
  <c r="D86" i="231"/>
  <c r="F86" i="231" s="1"/>
  <c r="D87" i="231"/>
  <c r="F87" i="231" s="1"/>
  <c r="D88" i="231"/>
  <c r="F88" i="231" s="1"/>
  <c r="D89" i="231"/>
  <c r="F89" i="231" s="1"/>
  <c r="D90" i="231"/>
  <c r="F90" i="231" s="1"/>
  <c r="D91" i="231"/>
  <c r="F91" i="231" s="1"/>
  <c r="D92" i="231"/>
  <c r="F92" i="231" s="1"/>
  <c r="D93" i="231"/>
  <c r="F93" i="231" s="1"/>
  <c r="D94" i="231"/>
  <c r="F94" i="231" s="1"/>
  <c r="D95" i="231"/>
  <c r="F95" i="231" s="1"/>
  <c r="D96" i="231"/>
  <c r="F96" i="231" s="1"/>
  <c r="D97" i="231"/>
  <c r="F97" i="231" s="1"/>
  <c r="D98" i="231"/>
  <c r="F98" i="231" s="1"/>
  <c r="D99" i="231"/>
  <c r="F99" i="231" s="1"/>
  <c r="D100" i="231"/>
  <c r="F100" i="231" s="1"/>
  <c r="D101" i="231"/>
  <c r="F101" i="231" s="1"/>
  <c r="D102" i="231"/>
  <c r="F102" i="231" s="1"/>
  <c r="D103" i="231"/>
  <c r="F103" i="231" s="1"/>
  <c r="D104" i="231"/>
  <c r="F104" i="231" s="1"/>
  <c r="D105" i="231"/>
  <c r="F105" i="231" s="1"/>
  <c r="D106" i="231"/>
  <c r="F106" i="231" s="1"/>
  <c r="D107" i="231"/>
  <c r="F107" i="231" s="1"/>
  <c r="D108" i="231"/>
  <c r="F108" i="231" s="1"/>
  <c r="D109" i="231"/>
  <c r="F109" i="231" s="1"/>
  <c r="D110" i="231"/>
  <c r="F110" i="231" s="1"/>
  <c r="D111" i="231"/>
  <c r="F111" i="231" s="1"/>
  <c r="D112" i="231"/>
  <c r="F112" i="231" s="1"/>
  <c r="D113" i="231"/>
  <c r="F113" i="231" s="1"/>
  <c r="D114" i="231"/>
  <c r="F114" i="231" s="1"/>
  <c r="D115" i="231"/>
  <c r="F115" i="231" s="1"/>
  <c r="D116" i="231"/>
  <c r="F116" i="231" s="1"/>
  <c r="D117" i="231"/>
  <c r="F117" i="231" s="1"/>
  <c r="D118" i="231"/>
  <c r="F118" i="231" s="1"/>
  <c r="D119" i="231"/>
  <c r="F69" i="231" s="1"/>
  <c r="C70" i="231"/>
  <c r="C71" i="231"/>
  <c r="C72" i="231"/>
  <c r="C73" i="231"/>
  <c r="C74" i="231"/>
  <c r="C75" i="231"/>
  <c r="C76" i="231"/>
  <c r="C77" i="231"/>
  <c r="C78" i="231"/>
  <c r="C79" i="231"/>
  <c r="C80" i="231"/>
  <c r="C81" i="231"/>
  <c r="C82" i="231"/>
  <c r="C83" i="231"/>
  <c r="C84" i="231"/>
  <c r="C85" i="231"/>
  <c r="C86" i="231"/>
  <c r="C87" i="231"/>
  <c r="C88" i="231"/>
  <c r="C89" i="231"/>
  <c r="C90" i="231"/>
  <c r="C91" i="231"/>
  <c r="C92" i="231"/>
  <c r="C93" i="231"/>
  <c r="C94" i="231"/>
  <c r="C95" i="231"/>
  <c r="C96" i="231"/>
  <c r="C97" i="231"/>
  <c r="C98" i="231"/>
  <c r="C99" i="231"/>
  <c r="C100" i="231"/>
  <c r="C101" i="231"/>
  <c r="C102" i="231"/>
  <c r="C103" i="231"/>
  <c r="C104" i="231"/>
  <c r="C105" i="231"/>
  <c r="C106" i="231"/>
  <c r="C107" i="231"/>
  <c r="C108" i="231"/>
  <c r="C109" i="231"/>
  <c r="C110" i="231"/>
  <c r="C111" i="231"/>
  <c r="C112" i="231"/>
  <c r="C113" i="231"/>
  <c r="C114" i="231"/>
  <c r="C115" i="231"/>
  <c r="C116" i="231"/>
  <c r="C117" i="231"/>
  <c r="C118" i="231"/>
  <c r="C119" i="231"/>
  <c r="B70" i="231"/>
  <c r="B71" i="231"/>
  <c r="B72" i="231"/>
  <c r="B73" i="231"/>
  <c r="B74" i="231"/>
  <c r="B75" i="231"/>
  <c r="B76" i="231"/>
  <c r="B77" i="231"/>
  <c r="B78" i="231"/>
  <c r="B79" i="231"/>
  <c r="B80" i="231"/>
  <c r="B81" i="231"/>
  <c r="B82" i="231"/>
  <c r="B83" i="231"/>
  <c r="B84" i="231"/>
  <c r="B85" i="231"/>
  <c r="B86" i="231"/>
  <c r="B87" i="231"/>
  <c r="B88" i="231"/>
  <c r="B89" i="231"/>
  <c r="B90" i="231"/>
  <c r="B91" i="231"/>
  <c r="B92" i="231"/>
  <c r="B93" i="231"/>
  <c r="B94" i="231"/>
  <c r="B95" i="231"/>
  <c r="B96" i="231"/>
  <c r="B97" i="231"/>
  <c r="B98" i="231"/>
  <c r="B99" i="231"/>
  <c r="B100" i="231"/>
  <c r="B101" i="231"/>
  <c r="B102" i="231"/>
  <c r="B103" i="231"/>
  <c r="B104" i="231"/>
  <c r="B105" i="231"/>
  <c r="B106" i="231"/>
  <c r="B107" i="231"/>
  <c r="B108" i="231"/>
  <c r="B109" i="231"/>
  <c r="B110" i="231"/>
  <c r="B111" i="231"/>
  <c r="B112" i="231"/>
  <c r="B113" i="231"/>
  <c r="B114" i="231"/>
  <c r="B115" i="231"/>
  <c r="B116" i="231"/>
  <c r="B117" i="231"/>
  <c r="B118" i="231"/>
  <c r="B119" i="231"/>
  <c r="E37" i="226"/>
  <c r="D37" i="226"/>
  <c r="B37" i="226"/>
  <c r="I70" i="226"/>
  <c r="I71" i="226"/>
  <c r="I72" i="226"/>
  <c r="I73" i="226"/>
  <c r="I74" i="226"/>
  <c r="I75" i="226"/>
  <c r="I76" i="226"/>
  <c r="I77" i="226"/>
  <c r="I78" i="226"/>
  <c r="I79" i="226"/>
  <c r="I80" i="226"/>
  <c r="I81" i="226"/>
  <c r="I82" i="226"/>
  <c r="I83" i="226"/>
  <c r="I84" i="226"/>
  <c r="I85" i="226"/>
  <c r="I86" i="226"/>
  <c r="I87" i="226"/>
  <c r="I88" i="226"/>
  <c r="I89" i="226"/>
  <c r="I90" i="226"/>
  <c r="I91" i="226"/>
  <c r="I92" i="226"/>
  <c r="I93" i="226"/>
  <c r="I94" i="226"/>
  <c r="I95" i="226"/>
  <c r="I96" i="226"/>
  <c r="I97" i="226"/>
  <c r="I98" i="226"/>
  <c r="I99" i="226"/>
  <c r="I100" i="226"/>
  <c r="I101" i="226"/>
  <c r="I102" i="226"/>
  <c r="I103" i="226"/>
  <c r="I104" i="226"/>
  <c r="I105" i="226"/>
  <c r="I106" i="226"/>
  <c r="I107" i="226"/>
  <c r="I108" i="226"/>
  <c r="I109" i="226"/>
  <c r="I110" i="226"/>
  <c r="I111" i="226"/>
  <c r="I112" i="226"/>
  <c r="I113" i="226"/>
  <c r="I114" i="226"/>
  <c r="I115" i="226"/>
  <c r="I116" i="226"/>
  <c r="I117" i="226"/>
  <c r="I118" i="226"/>
  <c r="I119" i="226"/>
  <c r="H70" i="226"/>
  <c r="H71" i="226"/>
  <c r="H72" i="226"/>
  <c r="H73" i="226"/>
  <c r="H74" i="226"/>
  <c r="H75" i="226"/>
  <c r="H76" i="226"/>
  <c r="H77" i="226"/>
  <c r="H78" i="226"/>
  <c r="H79" i="226"/>
  <c r="H80" i="226"/>
  <c r="H81" i="226"/>
  <c r="H82" i="226"/>
  <c r="H83" i="226"/>
  <c r="H84" i="226"/>
  <c r="H85" i="226"/>
  <c r="H86" i="226"/>
  <c r="H87" i="226"/>
  <c r="H88" i="226"/>
  <c r="H89" i="226"/>
  <c r="H90" i="226"/>
  <c r="H91" i="226"/>
  <c r="H92" i="226"/>
  <c r="H93" i="226"/>
  <c r="H94" i="226"/>
  <c r="H95" i="226"/>
  <c r="H96" i="226"/>
  <c r="H97" i="226"/>
  <c r="H98" i="226"/>
  <c r="H99" i="226"/>
  <c r="H100" i="226"/>
  <c r="H101" i="226"/>
  <c r="H102" i="226"/>
  <c r="H103" i="226"/>
  <c r="H104" i="226"/>
  <c r="H105" i="226"/>
  <c r="H106" i="226"/>
  <c r="H107" i="226"/>
  <c r="H108" i="226"/>
  <c r="H109" i="226"/>
  <c r="H110" i="226"/>
  <c r="H111" i="226"/>
  <c r="H112" i="226"/>
  <c r="H113" i="226"/>
  <c r="H114" i="226"/>
  <c r="H115" i="226"/>
  <c r="H116" i="226"/>
  <c r="H117" i="226"/>
  <c r="H118" i="226"/>
  <c r="H119" i="226"/>
  <c r="E70" i="226"/>
  <c r="G70" i="226" s="1"/>
  <c r="E71" i="226"/>
  <c r="G71" i="226" s="1"/>
  <c r="E72" i="226"/>
  <c r="G72" i="226" s="1"/>
  <c r="E73" i="226"/>
  <c r="G73" i="226" s="1"/>
  <c r="E74" i="226"/>
  <c r="G74" i="226" s="1"/>
  <c r="E75" i="226"/>
  <c r="G75" i="226" s="1"/>
  <c r="E76" i="226"/>
  <c r="G76" i="226" s="1"/>
  <c r="E77" i="226"/>
  <c r="G77" i="226" s="1"/>
  <c r="E78" i="226"/>
  <c r="G78" i="226" s="1"/>
  <c r="E79" i="226"/>
  <c r="G79" i="226" s="1"/>
  <c r="E80" i="226"/>
  <c r="G80" i="226" s="1"/>
  <c r="E81" i="226"/>
  <c r="G81" i="226" s="1"/>
  <c r="E82" i="226"/>
  <c r="G82" i="226" s="1"/>
  <c r="E83" i="226"/>
  <c r="G83" i="226" s="1"/>
  <c r="E84" i="226"/>
  <c r="G84" i="226" s="1"/>
  <c r="E85" i="226"/>
  <c r="G85" i="226" s="1"/>
  <c r="E86" i="226"/>
  <c r="G86" i="226" s="1"/>
  <c r="E87" i="226"/>
  <c r="G87" i="226" s="1"/>
  <c r="E88" i="226"/>
  <c r="G88" i="226" s="1"/>
  <c r="E89" i="226"/>
  <c r="G89" i="226" s="1"/>
  <c r="E90" i="226"/>
  <c r="G90" i="226" s="1"/>
  <c r="E91" i="226"/>
  <c r="G91" i="226" s="1"/>
  <c r="E92" i="226"/>
  <c r="G92" i="226" s="1"/>
  <c r="E93" i="226"/>
  <c r="G93" i="226" s="1"/>
  <c r="E94" i="226"/>
  <c r="G94" i="226" s="1"/>
  <c r="E95" i="226"/>
  <c r="G95" i="226" s="1"/>
  <c r="E96" i="226"/>
  <c r="G96" i="226" s="1"/>
  <c r="E97" i="226"/>
  <c r="G97" i="226" s="1"/>
  <c r="E98" i="226"/>
  <c r="G98" i="226" s="1"/>
  <c r="E99" i="226"/>
  <c r="G99" i="226" s="1"/>
  <c r="E100" i="226"/>
  <c r="G100" i="226" s="1"/>
  <c r="E101" i="226"/>
  <c r="G101" i="226" s="1"/>
  <c r="E102" i="226"/>
  <c r="G102" i="226" s="1"/>
  <c r="E103" i="226"/>
  <c r="G103" i="226" s="1"/>
  <c r="E104" i="226"/>
  <c r="G104" i="226" s="1"/>
  <c r="E105" i="226"/>
  <c r="G105" i="226" s="1"/>
  <c r="E106" i="226"/>
  <c r="G106" i="226" s="1"/>
  <c r="E107" i="226"/>
  <c r="G107" i="226" s="1"/>
  <c r="E108" i="226"/>
  <c r="G108" i="226" s="1"/>
  <c r="E109" i="226"/>
  <c r="G109" i="226" s="1"/>
  <c r="E110" i="226"/>
  <c r="G110" i="226" s="1"/>
  <c r="E111" i="226"/>
  <c r="G111" i="226" s="1"/>
  <c r="E112" i="226"/>
  <c r="G112" i="226" s="1"/>
  <c r="E113" i="226"/>
  <c r="G113" i="226" s="1"/>
  <c r="E114" i="226"/>
  <c r="G114" i="226" s="1"/>
  <c r="E115" i="226"/>
  <c r="G115" i="226" s="1"/>
  <c r="E116" i="226"/>
  <c r="G116" i="226" s="1"/>
  <c r="E117" i="226"/>
  <c r="G117" i="226" s="1"/>
  <c r="E118" i="226"/>
  <c r="G118" i="226" s="1"/>
  <c r="E119" i="226"/>
  <c r="G69" i="226" s="1"/>
  <c r="D70" i="226"/>
  <c r="F70" i="226" s="1"/>
  <c r="D71" i="226"/>
  <c r="F71" i="226" s="1"/>
  <c r="D72" i="226"/>
  <c r="F72" i="226" s="1"/>
  <c r="D73" i="226"/>
  <c r="F73" i="226" s="1"/>
  <c r="D74" i="226"/>
  <c r="F74" i="226" s="1"/>
  <c r="D75" i="226"/>
  <c r="F75" i="226" s="1"/>
  <c r="D76" i="226"/>
  <c r="F76" i="226" s="1"/>
  <c r="D77" i="226"/>
  <c r="F77" i="226" s="1"/>
  <c r="D78" i="226"/>
  <c r="F78" i="226" s="1"/>
  <c r="D79" i="226"/>
  <c r="F79" i="226" s="1"/>
  <c r="D80" i="226"/>
  <c r="F80" i="226" s="1"/>
  <c r="D81" i="226"/>
  <c r="F81" i="226" s="1"/>
  <c r="D82" i="226"/>
  <c r="F82" i="226" s="1"/>
  <c r="D83" i="226"/>
  <c r="F83" i="226" s="1"/>
  <c r="D84" i="226"/>
  <c r="F84" i="226" s="1"/>
  <c r="D85" i="226"/>
  <c r="F85" i="226" s="1"/>
  <c r="D86" i="226"/>
  <c r="F86" i="226" s="1"/>
  <c r="D87" i="226"/>
  <c r="F87" i="226" s="1"/>
  <c r="D88" i="226"/>
  <c r="F88" i="226" s="1"/>
  <c r="D89" i="226"/>
  <c r="F89" i="226" s="1"/>
  <c r="D90" i="226"/>
  <c r="F90" i="226" s="1"/>
  <c r="D91" i="226"/>
  <c r="F91" i="226" s="1"/>
  <c r="D92" i="226"/>
  <c r="F92" i="226" s="1"/>
  <c r="D93" i="226"/>
  <c r="F93" i="226" s="1"/>
  <c r="D94" i="226"/>
  <c r="F94" i="226" s="1"/>
  <c r="D95" i="226"/>
  <c r="F95" i="226" s="1"/>
  <c r="D96" i="226"/>
  <c r="F96" i="226" s="1"/>
  <c r="D97" i="226"/>
  <c r="F97" i="226" s="1"/>
  <c r="D98" i="226"/>
  <c r="F98" i="226" s="1"/>
  <c r="D99" i="226"/>
  <c r="F99" i="226" s="1"/>
  <c r="D100" i="226"/>
  <c r="F100" i="226" s="1"/>
  <c r="D101" i="226"/>
  <c r="F101" i="226" s="1"/>
  <c r="D102" i="226"/>
  <c r="F102" i="226" s="1"/>
  <c r="D103" i="226"/>
  <c r="F103" i="226" s="1"/>
  <c r="D104" i="226"/>
  <c r="F104" i="226" s="1"/>
  <c r="D105" i="226"/>
  <c r="F105" i="226" s="1"/>
  <c r="D106" i="226"/>
  <c r="F106" i="226" s="1"/>
  <c r="D107" i="226"/>
  <c r="F107" i="226" s="1"/>
  <c r="D108" i="226"/>
  <c r="F108" i="226" s="1"/>
  <c r="D109" i="226"/>
  <c r="F109" i="226" s="1"/>
  <c r="D110" i="226"/>
  <c r="F110" i="226" s="1"/>
  <c r="D111" i="226"/>
  <c r="F111" i="226" s="1"/>
  <c r="D112" i="226"/>
  <c r="F112" i="226" s="1"/>
  <c r="D113" i="226"/>
  <c r="F113" i="226" s="1"/>
  <c r="D114" i="226"/>
  <c r="F114" i="226" s="1"/>
  <c r="D115" i="226"/>
  <c r="F115" i="226" s="1"/>
  <c r="D116" i="226"/>
  <c r="F116" i="226" s="1"/>
  <c r="D117" i="226"/>
  <c r="F117" i="226" s="1"/>
  <c r="D118" i="226"/>
  <c r="F118" i="226" s="1"/>
  <c r="D119" i="226"/>
  <c r="F69" i="226" s="1"/>
  <c r="C119" i="226"/>
  <c r="C70" i="226"/>
  <c r="C71" i="226"/>
  <c r="C72" i="226"/>
  <c r="C73" i="226"/>
  <c r="C74" i="226"/>
  <c r="C75" i="226"/>
  <c r="C76" i="226"/>
  <c r="C77" i="226"/>
  <c r="C78" i="226"/>
  <c r="C79" i="226"/>
  <c r="C80" i="226"/>
  <c r="C81" i="226"/>
  <c r="C82" i="226"/>
  <c r="C83" i="226"/>
  <c r="C84" i="226"/>
  <c r="C85" i="226"/>
  <c r="C86" i="226"/>
  <c r="C87" i="226"/>
  <c r="C88" i="226"/>
  <c r="C89" i="226"/>
  <c r="C90" i="226"/>
  <c r="C91" i="226"/>
  <c r="C92" i="226"/>
  <c r="C93" i="226"/>
  <c r="C94" i="226"/>
  <c r="C95" i="226"/>
  <c r="C96" i="226"/>
  <c r="C97" i="226"/>
  <c r="C98" i="226"/>
  <c r="C99" i="226"/>
  <c r="C100" i="226"/>
  <c r="C101" i="226"/>
  <c r="C102" i="226"/>
  <c r="C103" i="226"/>
  <c r="C104" i="226"/>
  <c r="C105" i="226"/>
  <c r="C106" i="226"/>
  <c r="C107" i="226"/>
  <c r="C108" i="226"/>
  <c r="C109" i="226"/>
  <c r="C110" i="226"/>
  <c r="C111" i="226"/>
  <c r="C112" i="226"/>
  <c r="C113" i="226"/>
  <c r="C114" i="226"/>
  <c r="C115" i="226"/>
  <c r="C116" i="226"/>
  <c r="C117" i="226"/>
  <c r="C118" i="226"/>
  <c r="B70" i="226"/>
  <c r="B71" i="226"/>
  <c r="B72" i="226"/>
  <c r="B73" i="226"/>
  <c r="B74" i="226"/>
  <c r="B75" i="226"/>
  <c r="B76" i="226"/>
  <c r="B77" i="226"/>
  <c r="B78" i="226"/>
  <c r="B79" i="226"/>
  <c r="B80" i="226"/>
  <c r="B81" i="226"/>
  <c r="B82" i="226"/>
  <c r="B83" i="226"/>
  <c r="B84" i="226"/>
  <c r="B85" i="226"/>
  <c r="B86" i="226"/>
  <c r="B87" i="226"/>
  <c r="B88" i="226"/>
  <c r="B89" i="226"/>
  <c r="B90" i="226"/>
  <c r="B91" i="226"/>
  <c r="B92" i="226"/>
  <c r="B93" i="226"/>
  <c r="B94" i="226"/>
  <c r="B95" i="226"/>
  <c r="B96" i="226"/>
  <c r="B97" i="226"/>
  <c r="B98" i="226"/>
  <c r="B99" i="226"/>
  <c r="B100" i="226"/>
  <c r="B101" i="226"/>
  <c r="B102" i="226"/>
  <c r="B103" i="226"/>
  <c r="B104" i="226"/>
  <c r="B105" i="226"/>
  <c r="B106" i="226"/>
  <c r="B107" i="226"/>
  <c r="B108" i="226"/>
  <c r="B109" i="226"/>
  <c r="B110" i="226"/>
  <c r="B111" i="226"/>
  <c r="B112" i="226"/>
  <c r="B113" i="226"/>
  <c r="B114" i="226"/>
  <c r="B115" i="226"/>
  <c r="B116" i="226"/>
  <c r="B117" i="226"/>
  <c r="B118" i="226"/>
  <c r="B119" i="226"/>
  <c r="E37" i="227"/>
  <c r="D37" i="227"/>
  <c r="B37" i="227"/>
  <c r="I70" i="227"/>
  <c r="I71" i="227"/>
  <c r="I72" i="227"/>
  <c r="I73" i="227"/>
  <c r="I74" i="227"/>
  <c r="I75" i="227"/>
  <c r="I76" i="227"/>
  <c r="I77" i="227"/>
  <c r="I78" i="227"/>
  <c r="I79" i="227"/>
  <c r="I80" i="227"/>
  <c r="I81" i="227"/>
  <c r="I82" i="227"/>
  <c r="I83" i="227"/>
  <c r="I84" i="227"/>
  <c r="I85" i="227"/>
  <c r="I86" i="227"/>
  <c r="I87" i="227"/>
  <c r="I88" i="227"/>
  <c r="I89" i="227"/>
  <c r="I90" i="227"/>
  <c r="I91" i="227"/>
  <c r="I92" i="227"/>
  <c r="I93" i="227"/>
  <c r="I94" i="227"/>
  <c r="I95" i="227"/>
  <c r="I96" i="227"/>
  <c r="I97" i="227"/>
  <c r="I98" i="227"/>
  <c r="I99" i="227"/>
  <c r="I100" i="227"/>
  <c r="I101" i="227"/>
  <c r="I102" i="227"/>
  <c r="I103" i="227"/>
  <c r="I104" i="227"/>
  <c r="I105" i="227"/>
  <c r="I106" i="227"/>
  <c r="I107" i="227"/>
  <c r="I108" i="227"/>
  <c r="I109" i="227"/>
  <c r="I110" i="227"/>
  <c r="I111" i="227"/>
  <c r="I112" i="227"/>
  <c r="I113" i="227"/>
  <c r="I114" i="227"/>
  <c r="I115" i="227"/>
  <c r="I116" i="227"/>
  <c r="I117" i="227"/>
  <c r="I118" i="227"/>
  <c r="I119" i="227"/>
  <c r="H70" i="227"/>
  <c r="H71" i="227"/>
  <c r="H72" i="227"/>
  <c r="H73" i="227"/>
  <c r="H74" i="227"/>
  <c r="H75" i="227"/>
  <c r="H76" i="227"/>
  <c r="H77" i="227"/>
  <c r="H78" i="227"/>
  <c r="H79" i="227"/>
  <c r="H80" i="227"/>
  <c r="H81" i="227"/>
  <c r="H82" i="227"/>
  <c r="H83" i="227"/>
  <c r="H84" i="227"/>
  <c r="H85" i="227"/>
  <c r="H86" i="227"/>
  <c r="H87" i="227"/>
  <c r="H88" i="227"/>
  <c r="H89" i="227"/>
  <c r="H90" i="227"/>
  <c r="H91" i="227"/>
  <c r="H92" i="227"/>
  <c r="H93" i="227"/>
  <c r="H94" i="227"/>
  <c r="H95" i="227"/>
  <c r="H96" i="227"/>
  <c r="H97" i="227"/>
  <c r="H98" i="227"/>
  <c r="H99" i="227"/>
  <c r="H100" i="227"/>
  <c r="H101" i="227"/>
  <c r="H102" i="227"/>
  <c r="H103" i="227"/>
  <c r="H104" i="227"/>
  <c r="H105" i="227"/>
  <c r="H106" i="227"/>
  <c r="H107" i="227"/>
  <c r="H108" i="227"/>
  <c r="H109" i="227"/>
  <c r="H110" i="227"/>
  <c r="H111" i="227"/>
  <c r="H112" i="227"/>
  <c r="H113" i="227"/>
  <c r="H114" i="227"/>
  <c r="H115" i="227"/>
  <c r="H116" i="227"/>
  <c r="H117" i="227"/>
  <c r="H118" i="227"/>
  <c r="H119" i="227"/>
  <c r="E70" i="227"/>
  <c r="G70" i="227" s="1"/>
  <c r="E71" i="227"/>
  <c r="G71" i="227" s="1"/>
  <c r="E72" i="227"/>
  <c r="G72" i="227" s="1"/>
  <c r="E73" i="227"/>
  <c r="G73" i="227" s="1"/>
  <c r="E74" i="227"/>
  <c r="G74" i="227" s="1"/>
  <c r="E75" i="227"/>
  <c r="G75" i="227" s="1"/>
  <c r="E76" i="227"/>
  <c r="G76" i="227" s="1"/>
  <c r="E77" i="227"/>
  <c r="G77" i="227" s="1"/>
  <c r="E78" i="227"/>
  <c r="G78" i="227" s="1"/>
  <c r="E79" i="227"/>
  <c r="G79" i="227" s="1"/>
  <c r="E80" i="227"/>
  <c r="G80" i="227" s="1"/>
  <c r="E81" i="227"/>
  <c r="G81" i="227" s="1"/>
  <c r="E82" i="227"/>
  <c r="G82" i="227" s="1"/>
  <c r="E83" i="227"/>
  <c r="G83" i="227" s="1"/>
  <c r="E84" i="227"/>
  <c r="G84" i="227" s="1"/>
  <c r="E85" i="227"/>
  <c r="G85" i="227" s="1"/>
  <c r="E86" i="227"/>
  <c r="G86" i="227" s="1"/>
  <c r="E87" i="227"/>
  <c r="G87" i="227" s="1"/>
  <c r="E88" i="227"/>
  <c r="G88" i="227" s="1"/>
  <c r="E89" i="227"/>
  <c r="G89" i="227" s="1"/>
  <c r="E90" i="227"/>
  <c r="G90" i="227" s="1"/>
  <c r="E91" i="227"/>
  <c r="G91" i="227" s="1"/>
  <c r="E92" i="227"/>
  <c r="G92" i="227" s="1"/>
  <c r="E93" i="227"/>
  <c r="G93" i="227" s="1"/>
  <c r="E94" i="227"/>
  <c r="G94" i="227" s="1"/>
  <c r="E95" i="227"/>
  <c r="G95" i="227" s="1"/>
  <c r="E96" i="227"/>
  <c r="G96" i="227" s="1"/>
  <c r="E97" i="227"/>
  <c r="G97" i="227" s="1"/>
  <c r="E98" i="227"/>
  <c r="G98" i="227" s="1"/>
  <c r="E99" i="227"/>
  <c r="G99" i="227" s="1"/>
  <c r="E100" i="227"/>
  <c r="G100" i="227" s="1"/>
  <c r="E101" i="227"/>
  <c r="G101" i="227" s="1"/>
  <c r="E102" i="227"/>
  <c r="G102" i="227" s="1"/>
  <c r="E103" i="227"/>
  <c r="G103" i="227" s="1"/>
  <c r="E104" i="227"/>
  <c r="G104" i="227" s="1"/>
  <c r="E105" i="227"/>
  <c r="G105" i="227" s="1"/>
  <c r="E106" i="227"/>
  <c r="G106" i="227" s="1"/>
  <c r="E107" i="227"/>
  <c r="G107" i="227" s="1"/>
  <c r="E108" i="227"/>
  <c r="G108" i="227" s="1"/>
  <c r="E109" i="227"/>
  <c r="G109" i="227" s="1"/>
  <c r="E110" i="227"/>
  <c r="G110" i="227" s="1"/>
  <c r="E111" i="227"/>
  <c r="G111" i="227" s="1"/>
  <c r="E112" i="227"/>
  <c r="G112" i="227" s="1"/>
  <c r="E113" i="227"/>
  <c r="G113" i="227" s="1"/>
  <c r="E114" i="227"/>
  <c r="G114" i="227" s="1"/>
  <c r="E115" i="227"/>
  <c r="G115" i="227" s="1"/>
  <c r="E116" i="227"/>
  <c r="G116" i="227" s="1"/>
  <c r="E117" i="227"/>
  <c r="G117" i="227" s="1"/>
  <c r="E118" i="227"/>
  <c r="G118" i="227" s="1"/>
  <c r="E119" i="227"/>
  <c r="G119" i="227" s="1"/>
  <c r="D70" i="227"/>
  <c r="F70" i="227" s="1"/>
  <c r="D71" i="227"/>
  <c r="F71" i="227" s="1"/>
  <c r="D72" i="227"/>
  <c r="F72" i="227" s="1"/>
  <c r="D73" i="227"/>
  <c r="F73" i="227" s="1"/>
  <c r="D74" i="227"/>
  <c r="F74" i="227" s="1"/>
  <c r="D75" i="227"/>
  <c r="F75" i="227" s="1"/>
  <c r="D76" i="227"/>
  <c r="F76" i="227" s="1"/>
  <c r="D77" i="227"/>
  <c r="F77" i="227" s="1"/>
  <c r="D78" i="227"/>
  <c r="F78" i="227" s="1"/>
  <c r="D79" i="227"/>
  <c r="F79" i="227" s="1"/>
  <c r="D80" i="227"/>
  <c r="F80" i="227" s="1"/>
  <c r="D81" i="227"/>
  <c r="F81" i="227" s="1"/>
  <c r="D82" i="227"/>
  <c r="F82" i="227" s="1"/>
  <c r="D83" i="227"/>
  <c r="F83" i="227" s="1"/>
  <c r="D84" i="227"/>
  <c r="F84" i="227" s="1"/>
  <c r="D85" i="227"/>
  <c r="F85" i="227" s="1"/>
  <c r="D86" i="227"/>
  <c r="F86" i="227" s="1"/>
  <c r="D87" i="227"/>
  <c r="F87" i="227" s="1"/>
  <c r="D88" i="227"/>
  <c r="F88" i="227" s="1"/>
  <c r="D89" i="227"/>
  <c r="F89" i="227" s="1"/>
  <c r="D90" i="227"/>
  <c r="F90" i="227" s="1"/>
  <c r="D91" i="227"/>
  <c r="F91" i="227" s="1"/>
  <c r="D92" i="227"/>
  <c r="F92" i="227" s="1"/>
  <c r="D93" i="227"/>
  <c r="F93" i="227" s="1"/>
  <c r="D94" i="227"/>
  <c r="F94" i="227" s="1"/>
  <c r="D95" i="227"/>
  <c r="F95" i="227" s="1"/>
  <c r="D96" i="227"/>
  <c r="F96" i="227" s="1"/>
  <c r="D97" i="227"/>
  <c r="F97" i="227" s="1"/>
  <c r="D98" i="227"/>
  <c r="F98" i="227" s="1"/>
  <c r="D99" i="227"/>
  <c r="F99" i="227" s="1"/>
  <c r="D100" i="227"/>
  <c r="F100" i="227" s="1"/>
  <c r="D101" i="227"/>
  <c r="F101" i="227" s="1"/>
  <c r="D102" i="227"/>
  <c r="F102" i="227" s="1"/>
  <c r="D103" i="227"/>
  <c r="F103" i="227" s="1"/>
  <c r="D104" i="227"/>
  <c r="F104" i="227" s="1"/>
  <c r="D105" i="227"/>
  <c r="F105" i="227" s="1"/>
  <c r="D106" i="227"/>
  <c r="F106" i="227" s="1"/>
  <c r="D107" i="227"/>
  <c r="F107" i="227" s="1"/>
  <c r="D108" i="227"/>
  <c r="F108" i="227" s="1"/>
  <c r="D109" i="227"/>
  <c r="F109" i="227" s="1"/>
  <c r="D110" i="227"/>
  <c r="F110" i="227" s="1"/>
  <c r="D111" i="227"/>
  <c r="F111" i="227" s="1"/>
  <c r="D112" i="227"/>
  <c r="F112" i="227" s="1"/>
  <c r="D113" i="227"/>
  <c r="F113" i="227" s="1"/>
  <c r="D114" i="227"/>
  <c r="F114" i="227" s="1"/>
  <c r="D115" i="227"/>
  <c r="F115" i="227" s="1"/>
  <c r="D116" i="227"/>
  <c r="F116" i="227" s="1"/>
  <c r="D117" i="227"/>
  <c r="F117" i="227" s="1"/>
  <c r="D118" i="227"/>
  <c r="F118" i="227" s="1"/>
  <c r="D119" i="227"/>
  <c r="F119" i="227" s="1"/>
  <c r="C70" i="227"/>
  <c r="C71" i="227"/>
  <c r="C72" i="227"/>
  <c r="C73" i="227"/>
  <c r="C74" i="227"/>
  <c r="C75" i="227"/>
  <c r="C76" i="227"/>
  <c r="C77" i="227"/>
  <c r="C78" i="227"/>
  <c r="C79" i="227"/>
  <c r="C80" i="227"/>
  <c r="C81" i="227"/>
  <c r="C82" i="227"/>
  <c r="C83" i="227"/>
  <c r="C84" i="227"/>
  <c r="C85" i="227"/>
  <c r="C86" i="227"/>
  <c r="C87" i="227"/>
  <c r="C88" i="227"/>
  <c r="C89" i="227"/>
  <c r="C90" i="227"/>
  <c r="C91" i="227"/>
  <c r="C92" i="227"/>
  <c r="C93" i="227"/>
  <c r="C94" i="227"/>
  <c r="C95" i="227"/>
  <c r="C96" i="227"/>
  <c r="C97" i="227"/>
  <c r="C98" i="227"/>
  <c r="C99" i="227"/>
  <c r="C100" i="227"/>
  <c r="C101" i="227"/>
  <c r="C102" i="227"/>
  <c r="C103" i="227"/>
  <c r="C104" i="227"/>
  <c r="C105" i="227"/>
  <c r="C106" i="227"/>
  <c r="C107" i="227"/>
  <c r="C108" i="227"/>
  <c r="C109" i="227"/>
  <c r="C110" i="227"/>
  <c r="C111" i="227"/>
  <c r="C112" i="227"/>
  <c r="C113" i="227"/>
  <c r="C114" i="227"/>
  <c r="C115" i="227"/>
  <c r="C116" i="227"/>
  <c r="C117" i="227"/>
  <c r="C118" i="227"/>
  <c r="C119" i="227"/>
  <c r="B70" i="227"/>
  <c r="B71" i="227"/>
  <c r="B72" i="227"/>
  <c r="B73" i="227"/>
  <c r="B74" i="227"/>
  <c r="B75" i="227"/>
  <c r="B76" i="227"/>
  <c r="B77" i="227"/>
  <c r="B78" i="227"/>
  <c r="B79" i="227"/>
  <c r="B80" i="227"/>
  <c r="B81" i="227"/>
  <c r="B82" i="227"/>
  <c r="B83" i="227"/>
  <c r="B84" i="227"/>
  <c r="B85" i="227"/>
  <c r="B86" i="227"/>
  <c r="B87" i="227"/>
  <c r="B88" i="227"/>
  <c r="B89" i="227"/>
  <c r="B90" i="227"/>
  <c r="B91" i="227"/>
  <c r="B92" i="227"/>
  <c r="B93" i="227"/>
  <c r="B94" i="227"/>
  <c r="B95" i="227"/>
  <c r="B96" i="227"/>
  <c r="B97" i="227"/>
  <c r="B98" i="227"/>
  <c r="B99" i="227"/>
  <c r="B100" i="227"/>
  <c r="B101" i="227"/>
  <c r="B102" i="227"/>
  <c r="B103" i="227"/>
  <c r="B104" i="227"/>
  <c r="B105" i="227"/>
  <c r="B106" i="227"/>
  <c r="B107" i="227"/>
  <c r="B108" i="227"/>
  <c r="B109" i="227"/>
  <c r="B110" i="227"/>
  <c r="B111" i="227"/>
  <c r="B112" i="227"/>
  <c r="B113" i="227"/>
  <c r="B114" i="227"/>
  <c r="B115" i="227"/>
  <c r="B116" i="227"/>
  <c r="B117" i="227"/>
  <c r="B118" i="227"/>
  <c r="B119" i="227"/>
  <c r="E37" i="228"/>
  <c r="D37" i="228"/>
  <c r="B37" i="228"/>
  <c r="I70" i="228"/>
  <c r="I71" i="228"/>
  <c r="I72" i="228"/>
  <c r="I73" i="228"/>
  <c r="I74" i="228"/>
  <c r="I75" i="228"/>
  <c r="I76" i="228"/>
  <c r="I77" i="228"/>
  <c r="I78" i="228"/>
  <c r="I79" i="228"/>
  <c r="I80" i="228"/>
  <c r="I81" i="228"/>
  <c r="I82" i="228"/>
  <c r="I83" i="228"/>
  <c r="I84" i="228"/>
  <c r="I85" i="228"/>
  <c r="I86" i="228"/>
  <c r="I87" i="228"/>
  <c r="I88" i="228"/>
  <c r="I89" i="228"/>
  <c r="I90" i="228"/>
  <c r="I91" i="228"/>
  <c r="I92" i="228"/>
  <c r="I93" i="228"/>
  <c r="I94" i="228"/>
  <c r="I95" i="228"/>
  <c r="I96" i="228"/>
  <c r="I97" i="228"/>
  <c r="I98" i="228"/>
  <c r="I99" i="228"/>
  <c r="I100" i="228"/>
  <c r="I101" i="228"/>
  <c r="I102" i="228"/>
  <c r="I103" i="228"/>
  <c r="I104" i="228"/>
  <c r="I105" i="228"/>
  <c r="I106" i="228"/>
  <c r="I107" i="228"/>
  <c r="I108" i="228"/>
  <c r="I109" i="228"/>
  <c r="I110" i="228"/>
  <c r="I111" i="228"/>
  <c r="I112" i="228"/>
  <c r="I113" i="228"/>
  <c r="I114" i="228"/>
  <c r="I115" i="228"/>
  <c r="I116" i="228"/>
  <c r="I117" i="228"/>
  <c r="I118" i="228"/>
  <c r="I119" i="228"/>
  <c r="H70" i="228"/>
  <c r="H71" i="228"/>
  <c r="H72" i="228"/>
  <c r="H73" i="228"/>
  <c r="H74" i="228"/>
  <c r="H75" i="228"/>
  <c r="H76" i="228"/>
  <c r="H77" i="228"/>
  <c r="H78" i="228"/>
  <c r="H79" i="228"/>
  <c r="H80" i="228"/>
  <c r="H81" i="228"/>
  <c r="H82" i="228"/>
  <c r="H83" i="228"/>
  <c r="H84" i="228"/>
  <c r="H85" i="228"/>
  <c r="H86" i="228"/>
  <c r="H87" i="228"/>
  <c r="H88" i="228"/>
  <c r="H89" i="228"/>
  <c r="H90" i="228"/>
  <c r="H91" i="228"/>
  <c r="H92" i="228"/>
  <c r="H93" i="228"/>
  <c r="H94" i="228"/>
  <c r="H95" i="228"/>
  <c r="H96" i="228"/>
  <c r="H97" i="228"/>
  <c r="H98" i="228"/>
  <c r="H99" i="228"/>
  <c r="H100" i="228"/>
  <c r="H101" i="228"/>
  <c r="H102" i="228"/>
  <c r="H103" i="228"/>
  <c r="H104" i="228"/>
  <c r="H105" i="228"/>
  <c r="H106" i="228"/>
  <c r="H107" i="228"/>
  <c r="H108" i="228"/>
  <c r="H109" i="228"/>
  <c r="H110" i="228"/>
  <c r="H111" i="228"/>
  <c r="H112" i="228"/>
  <c r="H113" i="228"/>
  <c r="H114" i="228"/>
  <c r="H115" i="228"/>
  <c r="H116" i="228"/>
  <c r="H117" i="228"/>
  <c r="H118" i="228"/>
  <c r="H119" i="228"/>
  <c r="E70" i="228"/>
  <c r="G70" i="228" s="1"/>
  <c r="E71" i="228"/>
  <c r="G71" i="228" s="1"/>
  <c r="E72" i="228"/>
  <c r="G72" i="228" s="1"/>
  <c r="E73" i="228"/>
  <c r="G73" i="228" s="1"/>
  <c r="E74" i="228"/>
  <c r="G74" i="228" s="1"/>
  <c r="E75" i="228"/>
  <c r="G75" i="228" s="1"/>
  <c r="E76" i="228"/>
  <c r="G76" i="228" s="1"/>
  <c r="E77" i="228"/>
  <c r="G77" i="228" s="1"/>
  <c r="E78" i="228"/>
  <c r="G78" i="228" s="1"/>
  <c r="E79" i="228"/>
  <c r="G79" i="228" s="1"/>
  <c r="E80" i="228"/>
  <c r="G80" i="228" s="1"/>
  <c r="E81" i="228"/>
  <c r="G81" i="228" s="1"/>
  <c r="E82" i="228"/>
  <c r="G82" i="228" s="1"/>
  <c r="E83" i="228"/>
  <c r="G83" i="228" s="1"/>
  <c r="E84" i="228"/>
  <c r="G84" i="228" s="1"/>
  <c r="E85" i="228"/>
  <c r="G85" i="228" s="1"/>
  <c r="E86" i="228"/>
  <c r="G86" i="228" s="1"/>
  <c r="E87" i="228"/>
  <c r="G87" i="228" s="1"/>
  <c r="E88" i="228"/>
  <c r="G88" i="228" s="1"/>
  <c r="E89" i="228"/>
  <c r="G89" i="228" s="1"/>
  <c r="E90" i="228"/>
  <c r="G90" i="228" s="1"/>
  <c r="E91" i="228"/>
  <c r="G91" i="228" s="1"/>
  <c r="E92" i="228"/>
  <c r="G92" i="228" s="1"/>
  <c r="E93" i="228"/>
  <c r="G93" i="228" s="1"/>
  <c r="E94" i="228"/>
  <c r="G94" i="228" s="1"/>
  <c r="E95" i="228"/>
  <c r="G95" i="228" s="1"/>
  <c r="E96" i="228"/>
  <c r="G96" i="228" s="1"/>
  <c r="E97" i="228"/>
  <c r="G97" i="228" s="1"/>
  <c r="E98" i="228"/>
  <c r="G98" i="228" s="1"/>
  <c r="E99" i="228"/>
  <c r="G99" i="228" s="1"/>
  <c r="E100" i="228"/>
  <c r="G100" i="228" s="1"/>
  <c r="E101" i="228"/>
  <c r="G101" i="228" s="1"/>
  <c r="E102" i="228"/>
  <c r="G102" i="228" s="1"/>
  <c r="E103" i="228"/>
  <c r="G103" i="228" s="1"/>
  <c r="E104" i="228"/>
  <c r="G104" i="228" s="1"/>
  <c r="E105" i="228"/>
  <c r="G105" i="228" s="1"/>
  <c r="E106" i="228"/>
  <c r="G106" i="228" s="1"/>
  <c r="E107" i="228"/>
  <c r="G107" i="228" s="1"/>
  <c r="E108" i="228"/>
  <c r="G108" i="228" s="1"/>
  <c r="E109" i="228"/>
  <c r="G109" i="228" s="1"/>
  <c r="E110" i="228"/>
  <c r="G110" i="228" s="1"/>
  <c r="E111" i="228"/>
  <c r="G111" i="228" s="1"/>
  <c r="E112" i="228"/>
  <c r="G112" i="228" s="1"/>
  <c r="E113" i="228"/>
  <c r="G113" i="228" s="1"/>
  <c r="E114" i="228"/>
  <c r="G114" i="228" s="1"/>
  <c r="E115" i="228"/>
  <c r="G115" i="228" s="1"/>
  <c r="E116" i="228"/>
  <c r="G116" i="228" s="1"/>
  <c r="E117" i="228"/>
  <c r="G117" i="228" s="1"/>
  <c r="E118" i="228"/>
  <c r="G118" i="228" s="1"/>
  <c r="E119" i="228"/>
  <c r="G119" i="228" s="1"/>
  <c r="D70" i="228"/>
  <c r="F70" i="228" s="1"/>
  <c r="D71" i="228"/>
  <c r="F71" i="228" s="1"/>
  <c r="D72" i="228"/>
  <c r="F72" i="228" s="1"/>
  <c r="D73" i="228"/>
  <c r="F73" i="228" s="1"/>
  <c r="D74" i="228"/>
  <c r="F74" i="228" s="1"/>
  <c r="D75" i="228"/>
  <c r="F75" i="228" s="1"/>
  <c r="D76" i="228"/>
  <c r="F76" i="228" s="1"/>
  <c r="D77" i="228"/>
  <c r="F77" i="228" s="1"/>
  <c r="D78" i="228"/>
  <c r="F78" i="228" s="1"/>
  <c r="D79" i="228"/>
  <c r="F79" i="228" s="1"/>
  <c r="D80" i="228"/>
  <c r="F80" i="228" s="1"/>
  <c r="D81" i="228"/>
  <c r="F81" i="228" s="1"/>
  <c r="D82" i="228"/>
  <c r="F82" i="228" s="1"/>
  <c r="D83" i="228"/>
  <c r="F83" i="228" s="1"/>
  <c r="D84" i="228"/>
  <c r="F84" i="228" s="1"/>
  <c r="D85" i="228"/>
  <c r="F85" i="228" s="1"/>
  <c r="D86" i="228"/>
  <c r="F86" i="228" s="1"/>
  <c r="D87" i="228"/>
  <c r="F87" i="228" s="1"/>
  <c r="D88" i="228"/>
  <c r="F88" i="228" s="1"/>
  <c r="D89" i="228"/>
  <c r="F89" i="228" s="1"/>
  <c r="D90" i="228"/>
  <c r="F90" i="228" s="1"/>
  <c r="D91" i="228"/>
  <c r="F91" i="228" s="1"/>
  <c r="D92" i="228"/>
  <c r="F92" i="228" s="1"/>
  <c r="D93" i="228"/>
  <c r="F93" i="228" s="1"/>
  <c r="D94" i="228"/>
  <c r="F94" i="228" s="1"/>
  <c r="D95" i="228"/>
  <c r="F95" i="228" s="1"/>
  <c r="D96" i="228"/>
  <c r="F96" i="228" s="1"/>
  <c r="D97" i="228"/>
  <c r="F97" i="228" s="1"/>
  <c r="D98" i="228"/>
  <c r="F98" i="228" s="1"/>
  <c r="D99" i="228"/>
  <c r="F99" i="228" s="1"/>
  <c r="D100" i="228"/>
  <c r="F100" i="228" s="1"/>
  <c r="D101" i="228"/>
  <c r="F101" i="228" s="1"/>
  <c r="D102" i="228"/>
  <c r="F102" i="228" s="1"/>
  <c r="D103" i="228"/>
  <c r="F103" i="228" s="1"/>
  <c r="D104" i="228"/>
  <c r="F104" i="228" s="1"/>
  <c r="D105" i="228"/>
  <c r="F105" i="228" s="1"/>
  <c r="D106" i="228"/>
  <c r="F106" i="228" s="1"/>
  <c r="D107" i="228"/>
  <c r="F107" i="228" s="1"/>
  <c r="D108" i="228"/>
  <c r="F108" i="228" s="1"/>
  <c r="D109" i="228"/>
  <c r="F109" i="228" s="1"/>
  <c r="D110" i="228"/>
  <c r="F110" i="228" s="1"/>
  <c r="D111" i="228"/>
  <c r="F111" i="228" s="1"/>
  <c r="D112" i="228"/>
  <c r="F112" i="228" s="1"/>
  <c r="D113" i="228"/>
  <c r="F113" i="228" s="1"/>
  <c r="D114" i="228"/>
  <c r="F114" i="228" s="1"/>
  <c r="D115" i="228"/>
  <c r="F115" i="228" s="1"/>
  <c r="D116" i="228"/>
  <c r="F116" i="228" s="1"/>
  <c r="D117" i="228"/>
  <c r="F117" i="228" s="1"/>
  <c r="D118" i="228"/>
  <c r="F118" i="228" s="1"/>
  <c r="D119" i="228"/>
  <c r="F69" i="228" s="1"/>
  <c r="C70" i="228"/>
  <c r="C71" i="228"/>
  <c r="C72" i="228"/>
  <c r="C73" i="228"/>
  <c r="C74" i="228"/>
  <c r="C75" i="228"/>
  <c r="C76" i="228"/>
  <c r="C77" i="228"/>
  <c r="C78" i="228"/>
  <c r="C79" i="228"/>
  <c r="C80" i="228"/>
  <c r="C81" i="228"/>
  <c r="C82" i="228"/>
  <c r="C83" i="228"/>
  <c r="C84" i="228"/>
  <c r="C85" i="228"/>
  <c r="C86" i="228"/>
  <c r="C87" i="228"/>
  <c r="C88" i="228"/>
  <c r="C89" i="228"/>
  <c r="C90" i="228"/>
  <c r="C91" i="228"/>
  <c r="C92" i="228"/>
  <c r="C93" i="228"/>
  <c r="C94" i="228"/>
  <c r="C95" i="228"/>
  <c r="C96" i="228"/>
  <c r="C97" i="228"/>
  <c r="C98" i="228"/>
  <c r="C99" i="228"/>
  <c r="C100" i="228"/>
  <c r="C101" i="228"/>
  <c r="C102" i="228"/>
  <c r="C103" i="228"/>
  <c r="C104" i="228"/>
  <c r="C105" i="228"/>
  <c r="C106" i="228"/>
  <c r="C107" i="228"/>
  <c r="C108" i="228"/>
  <c r="C109" i="228"/>
  <c r="C110" i="228"/>
  <c r="C111" i="228"/>
  <c r="C112" i="228"/>
  <c r="C113" i="228"/>
  <c r="C114" i="228"/>
  <c r="C115" i="228"/>
  <c r="C116" i="228"/>
  <c r="C117" i="228"/>
  <c r="C118" i="228"/>
  <c r="C119" i="228"/>
  <c r="B70" i="228"/>
  <c r="B71" i="228"/>
  <c r="B72" i="228"/>
  <c r="B73" i="228"/>
  <c r="B74" i="228"/>
  <c r="B75" i="228"/>
  <c r="B76" i="228"/>
  <c r="B77" i="228"/>
  <c r="B78" i="228"/>
  <c r="B79" i="228"/>
  <c r="B80" i="228"/>
  <c r="B81" i="228"/>
  <c r="B82" i="228"/>
  <c r="B83" i="228"/>
  <c r="B84" i="228"/>
  <c r="B85" i="228"/>
  <c r="B86" i="228"/>
  <c r="B87" i="228"/>
  <c r="B88" i="228"/>
  <c r="B89" i="228"/>
  <c r="B90" i="228"/>
  <c r="B91" i="228"/>
  <c r="B92" i="228"/>
  <c r="B93" i="228"/>
  <c r="B94" i="228"/>
  <c r="B95" i="228"/>
  <c r="B96" i="228"/>
  <c r="B97" i="228"/>
  <c r="B98" i="228"/>
  <c r="B99" i="228"/>
  <c r="B100" i="228"/>
  <c r="B101" i="228"/>
  <c r="B102" i="228"/>
  <c r="B103" i="228"/>
  <c r="B104" i="228"/>
  <c r="B105" i="228"/>
  <c r="B106" i="228"/>
  <c r="B107" i="228"/>
  <c r="B108" i="228"/>
  <c r="B109" i="228"/>
  <c r="B110" i="228"/>
  <c r="B111" i="228"/>
  <c r="B112" i="228"/>
  <c r="B113" i="228"/>
  <c r="B114" i="228"/>
  <c r="B115" i="228"/>
  <c r="B116" i="228"/>
  <c r="B117" i="228"/>
  <c r="B118" i="228"/>
  <c r="B119" i="228"/>
  <c r="I70" i="229"/>
  <c r="I71" i="229"/>
  <c r="I72" i="229"/>
  <c r="I73" i="229"/>
  <c r="I74" i="229"/>
  <c r="I75" i="229"/>
  <c r="I76" i="229"/>
  <c r="I77" i="229"/>
  <c r="I78" i="229"/>
  <c r="I79" i="229"/>
  <c r="I80" i="229"/>
  <c r="I81" i="229"/>
  <c r="I82" i="229"/>
  <c r="I83" i="229"/>
  <c r="I84" i="229"/>
  <c r="I85" i="229"/>
  <c r="I86" i="229"/>
  <c r="I87" i="229"/>
  <c r="I88" i="229"/>
  <c r="I89" i="229"/>
  <c r="I90" i="229"/>
  <c r="I91" i="229"/>
  <c r="I92" i="229"/>
  <c r="I93" i="229"/>
  <c r="I94" i="229"/>
  <c r="I95" i="229"/>
  <c r="I96" i="229"/>
  <c r="I97" i="229"/>
  <c r="I98" i="229"/>
  <c r="I99" i="229"/>
  <c r="I100" i="229"/>
  <c r="I101" i="229"/>
  <c r="I102" i="229"/>
  <c r="I103" i="229"/>
  <c r="I104" i="229"/>
  <c r="I105" i="229"/>
  <c r="I106" i="229"/>
  <c r="I107" i="229"/>
  <c r="I108" i="229"/>
  <c r="I109" i="229"/>
  <c r="I110" i="229"/>
  <c r="I111" i="229"/>
  <c r="I112" i="229"/>
  <c r="I113" i="229"/>
  <c r="I114" i="229"/>
  <c r="I115" i="229"/>
  <c r="I116" i="229"/>
  <c r="I117" i="229"/>
  <c r="I118" i="229"/>
  <c r="I119" i="229"/>
  <c r="H119" i="229"/>
  <c r="H70" i="229"/>
  <c r="H71" i="229"/>
  <c r="H72" i="229"/>
  <c r="H73" i="229"/>
  <c r="H74" i="229"/>
  <c r="H75" i="229"/>
  <c r="H76" i="229"/>
  <c r="H77" i="229"/>
  <c r="H78" i="229"/>
  <c r="H79" i="229"/>
  <c r="H80" i="229"/>
  <c r="H81" i="229"/>
  <c r="H82" i="229"/>
  <c r="H83" i="229"/>
  <c r="H84" i="229"/>
  <c r="H85" i="229"/>
  <c r="H86" i="229"/>
  <c r="H87" i="229"/>
  <c r="H88" i="229"/>
  <c r="H89" i="229"/>
  <c r="H90" i="229"/>
  <c r="H91" i="229"/>
  <c r="H92" i="229"/>
  <c r="H93" i="229"/>
  <c r="H94" i="229"/>
  <c r="H95" i="229"/>
  <c r="H96" i="229"/>
  <c r="H97" i="229"/>
  <c r="H98" i="229"/>
  <c r="H99" i="229"/>
  <c r="H100" i="229"/>
  <c r="H101" i="229"/>
  <c r="H102" i="229"/>
  <c r="H103" i="229"/>
  <c r="H104" i="229"/>
  <c r="H105" i="229"/>
  <c r="H106" i="229"/>
  <c r="H107" i="229"/>
  <c r="H108" i="229"/>
  <c r="H109" i="229"/>
  <c r="H110" i="229"/>
  <c r="H111" i="229"/>
  <c r="H112" i="229"/>
  <c r="H113" i="229"/>
  <c r="H114" i="229"/>
  <c r="H115" i="229"/>
  <c r="H116" i="229"/>
  <c r="H117" i="229"/>
  <c r="H118" i="229"/>
  <c r="G119" i="229"/>
  <c r="G70" i="229"/>
  <c r="G75" i="229"/>
  <c r="G76" i="229"/>
  <c r="G77" i="229"/>
  <c r="G78" i="229"/>
  <c r="G79" i="229"/>
  <c r="G80" i="229"/>
  <c r="G81" i="229"/>
  <c r="G82" i="229"/>
  <c r="G83" i="229"/>
  <c r="G84" i="229"/>
  <c r="G85" i="229"/>
  <c r="G86" i="229"/>
  <c r="G87" i="229"/>
  <c r="G88" i="229"/>
  <c r="G89" i="229"/>
  <c r="G90" i="229"/>
  <c r="G91" i="229"/>
  <c r="G92" i="229"/>
  <c r="G93" i="229"/>
  <c r="G94" i="229"/>
  <c r="G95" i="229"/>
  <c r="G96" i="229"/>
  <c r="G97" i="229"/>
  <c r="G98" i="229"/>
  <c r="G99" i="229"/>
  <c r="G100" i="229"/>
  <c r="G101" i="229"/>
  <c r="G102" i="229"/>
  <c r="G103" i="229"/>
  <c r="G105" i="229"/>
  <c r="G106" i="229"/>
  <c r="G107" i="229"/>
  <c r="G108" i="229"/>
  <c r="G109" i="229"/>
  <c r="G110" i="229"/>
  <c r="G111" i="229"/>
  <c r="G112" i="229"/>
  <c r="G113" i="229"/>
  <c r="G114" i="229"/>
  <c r="G115" i="229"/>
  <c r="G116" i="229"/>
  <c r="G117" i="229"/>
  <c r="G118" i="229"/>
  <c r="F70" i="229"/>
  <c r="F75" i="229"/>
  <c r="F76" i="229"/>
  <c r="F77" i="229"/>
  <c r="F78" i="229"/>
  <c r="F79" i="229"/>
  <c r="F80" i="229"/>
  <c r="F81" i="229"/>
  <c r="F82" i="229"/>
  <c r="F83" i="229"/>
  <c r="F84" i="229"/>
  <c r="F85" i="229"/>
  <c r="F86" i="229"/>
  <c r="F87" i="229"/>
  <c r="F88" i="229"/>
  <c r="F89" i="229"/>
  <c r="F90" i="229"/>
  <c r="F91" i="229"/>
  <c r="F92" i="229"/>
  <c r="F93" i="229"/>
  <c r="F94" i="229"/>
  <c r="F95" i="229"/>
  <c r="F96" i="229"/>
  <c r="F97" i="229"/>
  <c r="F98" i="229"/>
  <c r="F99" i="229"/>
  <c r="F100" i="229"/>
  <c r="F101" i="229"/>
  <c r="F102" i="229"/>
  <c r="F103" i="229"/>
  <c r="F104" i="229"/>
  <c r="F105" i="229"/>
  <c r="F106" i="229"/>
  <c r="F107" i="229"/>
  <c r="F108" i="229"/>
  <c r="F109" i="229"/>
  <c r="F110" i="229"/>
  <c r="F111" i="229"/>
  <c r="F112" i="229"/>
  <c r="F113" i="229"/>
  <c r="F114" i="229"/>
  <c r="F115" i="229"/>
  <c r="F116" i="229"/>
  <c r="F117" i="229"/>
  <c r="F118" i="229"/>
  <c r="F119" i="229"/>
  <c r="E70" i="229"/>
  <c r="E71" i="229"/>
  <c r="E72" i="229"/>
  <c r="E73" i="229"/>
  <c r="E74" i="229"/>
  <c r="E75" i="229"/>
  <c r="E76" i="229"/>
  <c r="E77" i="229"/>
  <c r="E78" i="229"/>
  <c r="E79" i="229"/>
  <c r="E80" i="229"/>
  <c r="E81" i="229"/>
  <c r="E82" i="229"/>
  <c r="E83" i="229"/>
  <c r="E84" i="229"/>
  <c r="E85" i="229"/>
  <c r="E86" i="229"/>
  <c r="E87" i="229"/>
  <c r="E88" i="229"/>
  <c r="E89" i="229"/>
  <c r="E90" i="229"/>
  <c r="E91" i="229"/>
  <c r="E92" i="229"/>
  <c r="E93" i="229"/>
  <c r="E94" i="229"/>
  <c r="E95" i="229"/>
  <c r="E96" i="229"/>
  <c r="E97" i="229"/>
  <c r="E98" i="229"/>
  <c r="E99" i="229"/>
  <c r="E100" i="229"/>
  <c r="E101" i="229"/>
  <c r="E102" i="229"/>
  <c r="E103" i="229"/>
  <c r="E104" i="229"/>
  <c r="E105" i="229"/>
  <c r="E106" i="229"/>
  <c r="E107" i="229"/>
  <c r="E108" i="229"/>
  <c r="E109" i="229"/>
  <c r="E110" i="229"/>
  <c r="E111" i="229"/>
  <c r="E112" i="229"/>
  <c r="E113" i="229"/>
  <c r="E114" i="229"/>
  <c r="E115" i="229"/>
  <c r="E116" i="229"/>
  <c r="E117" i="229"/>
  <c r="E118" i="229"/>
  <c r="E119" i="229"/>
  <c r="D70" i="229"/>
  <c r="D71" i="229"/>
  <c r="D72" i="229"/>
  <c r="D73" i="229"/>
  <c r="D74" i="229"/>
  <c r="D75" i="229"/>
  <c r="D76" i="229"/>
  <c r="D77" i="229"/>
  <c r="D78" i="229"/>
  <c r="D79" i="229"/>
  <c r="D80" i="229"/>
  <c r="D81" i="229"/>
  <c r="D82" i="229"/>
  <c r="D83" i="229"/>
  <c r="D84" i="229"/>
  <c r="D85" i="229"/>
  <c r="D86" i="229"/>
  <c r="D87" i="229"/>
  <c r="D88" i="229"/>
  <c r="D89" i="229"/>
  <c r="D90" i="229"/>
  <c r="D91" i="229"/>
  <c r="D92" i="229"/>
  <c r="D93" i="229"/>
  <c r="D94" i="229"/>
  <c r="D95" i="229"/>
  <c r="D96" i="229"/>
  <c r="D97" i="229"/>
  <c r="D98" i="229"/>
  <c r="D99" i="229"/>
  <c r="D100" i="229"/>
  <c r="D101" i="229"/>
  <c r="D102" i="229"/>
  <c r="D103" i="229"/>
  <c r="D104" i="229"/>
  <c r="D105" i="229"/>
  <c r="D106" i="229"/>
  <c r="D107" i="229"/>
  <c r="D108" i="229"/>
  <c r="D109" i="229"/>
  <c r="D110" i="229"/>
  <c r="D111" i="229"/>
  <c r="D112" i="229"/>
  <c r="D113" i="229"/>
  <c r="D114" i="229"/>
  <c r="D115" i="229"/>
  <c r="D116" i="229"/>
  <c r="D117" i="229"/>
  <c r="D118" i="229"/>
  <c r="D119" i="229"/>
  <c r="F69" i="229" s="1"/>
  <c r="C70" i="229"/>
  <c r="C71" i="229"/>
  <c r="C72" i="229"/>
  <c r="C73" i="229"/>
  <c r="C74" i="229"/>
  <c r="C75" i="229"/>
  <c r="C76" i="229"/>
  <c r="C77" i="229"/>
  <c r="C78" i="229"/>
  <c r="C79" i="229"/>
  <c r="C80" i="229"/>
  <c r="C81" i="229"/>
  <c r="C82" i="229"/>
  <c r="C83" i="229"/>
  <c r="C84" i="229"/>
  <c r="C85" i="229"/>
  <c r="C86" i="229"/>
  <c r="C87" i="229"/>
  <c r="C88" i="229"/>
  <c r="C89" i="229"/>
  <c r="C90" i="229"/>
  <c r="C91" i="229"/>
  <c r="C92" i="229"/>
  <c r="C93" i="229"/>
  <c r="C94" i="229"/>
  <c r="C95" i="229"/>
  <c r="C96" i="229"/>
  <c r="C97" i="229"/>
  <c r="C98" i="229"/>
  <c r="C99" i="229"/>
  <c r="C100" i="229"/>
  <c r="C101" i="229"/>
  <c r="C102" i="229"/>
  <c r="C103" i="229"/>
  <c r="C104" i="229"/>
  <c r="C105" i="229"/>
  <c r="C106" i="229"/>
  <c r="C107" i="229"/>
  <c r="C108" i="229"/>
  <c r="C109" i="229"/>
  <c r="C110" i="229"/>
  <c r="C111" i="229"/>
  <c r="C112" i="229"/>
  <c r="C113" i="229"/>
  <c r="C114" i="229"/>
  <c r="C115" i="229"/>
  <c r="C116" i="229"/>
  <c r="C117" i="229"/>
  <c r="C118" i="229"/>
  <c r="C119" i="229"/>
  <c r="B119" i="229"/>
  <c r="B70" i="229"/>
  <c r="B71" i="229"/>
  <c r="B72" i="229"/>
  <c r="B73" i="229"/>
  <c r="B74" i="229"/>
  <c r="B75" i="229"/>
  <c r="B76" i="229"/>
  <c r="B77" i="229"/>
  <c r="B78" i="229"/>
  <c r="B79" i="229"/>
  <c r="B80" i="229"/>
  <c r="B81" i="229"/>
  <c r="B82" i="229"/>
  <c r="B83" i="229"/>
  <c r="B84" i="229"/>
  <c r="B85" i="229"/>
  <c r="B86" i="229"/>
  <c r="B87" i="229"/>
  <c r="B88" i="229"/>
  <c r="B89" i="229"/>
  <c r="B90" i="229"/>
  <c r="B91" i="229"/>
  <c r="B92" i="229"/>
  <c r="B93" i="229"/>
  <c r="B94" i="229"/>
  <c r="B95" i="229"/>
  <c r="B96" i="229"/>
  <c r="B97" i="229"/>
  <c r="B98" i="229"/>
  <c r="B99" i="229"/>
  <c r="B100" i="229"/>
  <c r="B101" i="229"/>
  <c r="B102" i="229"/>
  <c r="B103" i="229"/>
  <c r="B104" i="229"/>
  <c r="B105" i="229"/>
  <c r="B106" i="229"/>
  <c r="B107" i="229"/>
  <c r="B108" i="229"/>
  <c r="B109" i="229"/>
  <c r="B110" i="229"/>
  <c r="B111" i="229"/>
  <c r="B112" i="229"/>
  <c r="B113" i="229"/>
  <c r="B114" i="229"/>
  <c r="B115" i="229"/>
  <c r="B116" i="229"/>
  <c r="B117" i="229"/>
  <c r="B118" i="229"/>
  <c r="E37" i="229"/>
  <c r="D37" i="229"/>
  <c r="B37" i="229"/>
  <c r="G69" i="229"/>
  <c r="B117" i="230"/>
  <c r="G123" i="230"/>
  <c r="F123" i="230"/>
  <c r="F122" i="230"/>
  <c r="G122" i="230"/>
  <c r="G121" i="230"/>
  <c r="F121" i="230"/>
  <c r="E37" i="230"/>
  <c r="D37" i="230"/>
  <c r="B37" i="230"/>
  <c r="I70" i="230"/>
  <c r="I71" i="230"/>
  <c r="I72" i="230"/>
  <c r="I73" i="230"/>
  <c r="I74" i="230"/>
  <c r="I75" i="230"/>
  <c r="I76" i="230"/>
  <c r="I77" i="230"/>
  <c r="I78" i="230"/>
  <c r="I79" i="230"/>
  <c r="I80" i="230"/>
  <c r="I81" i="230"/>
  <c r="I82" i="230"/>
  <c r="I83" i="230"/>
  <c r="I84" i="230"/>
  <c r="I85" i="230"/>
  <c r="I86" i="230"/>
  <c r="I87" i="230"/>
  <c r="I88" i="230"/>
  <c r="I89" i="230"/>
  <c r="I90" i="230"/>
  <c r="I91" i="230"/>
  <c r="I92" i="230"/>
  <c r="I93" i="230"/>
  <c r="I94" i="230"/>
  <c r="I95" i="230"/>
  <c r="I96" i="230"/>
  <c r="I97" i="230"/>
  <c r="I98" i="230"/>
  <c r="I99" i="230"/>
  <c r="I100" i="230"/>
  <c r="I101" i="230"/>
  <c r="I102" i="230"/>
  <c r="I103" i="230"/>
  <c r="I104" i="230"/>
  <c r="I105" i="230"/>
  <c r="I106" i="230"/>
  <c r="I107" i="230"/>
  <c r="I108" i="230"/>
  <c r="I109" i="230"/>
  <c r="I110" i="230"/>
  <c r="I111" i="230"/>
  <c r="I112" i="230"/>
  <c r="I113" i="230"/>
  <c r="I114" i="230"/>
  <c r="I115" i="230"/>
  <c r="I116" i="230"/>
  <c r="I117" i="230"/>
  <c r="I118" i="230"/>
  <c r="I119" i="230"/>
  <c r="H70" i="230"/>
  <c r="H71" i="230"/>
  <c r="H72" i="230"/>
  <c r="H73" i="230"/>
  <c r="H74" i="230"/>
  <c r="H75" i="230"/>
  <c r="H76" i="230"/>
  <c r="H77" i="230"/>
  <c r="H78" i="230"/>
  <c r="H79" i="230"/>
  <c r="H80" i="230"/>
  <c r="H81" i="230"/>
  <c r="H82" i="230"/>
  <c r="H83" i="230"/>
  <c r="H84" i="230"/>
  <c r="H85" i="230"/>
  <c r="H86" i="230"/>
  <c r="H87" i="230"/>
  <c r="H88" i="230"/>
  <c r="H89" i="230"/>
  <c r="H90" i="230"/>
  <c r="H91" i="230"/>
  <c r="H92" i="230"/>
  <c r="H93" i="230"/>
  <c r="H94" i="230"/>
  <c r="H95" i="230"/>
  <c r="H96" i="230"/>
  <c r="H97" i="230"/>
  <c r="H98" i="230"/>
  <c r="H99" i="230"/>
  <c r="H100" i="230"/>
  <c r="H101" i="230"/>
  <c r="H102" i="230"/>
  <c r="H103" i="230"/>
  <c r="H104" i="230"/>
  <c r="H105" i="230"/>
  <c r="H106" i="230"/>
  <c r="H107" i="230"/>
  <c r="H108" i="230"/>
  <c r="H109" i="230"/>
  <c r="H110" i="230"/>
  <c r="H111" i="230"/>
  <c r="H112" i="230"/>
  <c r="H113" i="230"/>
  <c r="H114" i="230"/>
  <c r="H115" i="230"/>
  <c r="H116" i="230"/>
  <c r="H117" i="230"/>
  <c r="H118" i="230"/>
  <c r="H119" i="230"/>
  <c r="G117" i="230"/>
  <c r="F117" i="230"/>
  <c r="E70" i="230"/>
  <c r="G70" i="230" s="1"/>
  <c r="E71" i="230"/>
  <c r="G71" i="230" s="1"/>
  <c r="E72" i="230"/>
  <c r="G72" i="230" s="1"/>
  <c r="E73" i="230"/>
  <c r="G73" i="230" s="1"/>
  <c r="E74" i="230"/>
  <c r="G74" i="230" s="1"/>
  <c r="E75" i="230"/>
  <c r="G75" i="230" s="1"/>
  <c r="E76" i="230"/>
  <c r="G76" i="230" s="1"/>
  <c r="E77" i="230"/>
  <c r="G77" i="230" s="1"/>
  <c r="E78" i="230"/>
  <c r="G78" i="230" s="1"/>
  <c r="E79" i="230"/>
  <c r="G79" i="230" s="1"/>
  <c r="E80" i="230"/>
  <c r="G80" i="230" s="1"/>
  <c r="E81" i="230"/>
  <c r="G81" i="230" s="1"/>
  <c r="E82" i="230"/>
  <c r="G82" i="230" s="1"/>
  <c r="E83" i="230"/>
  <c r="G83" i="230" s="1"/>
  <c r="E84" i="230"/>
  <c r="G84" i="230" s="1"/>
  <c r="E85" i="230"/>
  <c r="G85" i="230" s="1"/>
  <c r="E86" i="230"/>
  <c r="G86" i="230" s="1"/>
  <c r="E87" i="230"/>
  <c r="G87" i="230" s="1"/>
  <c r="E88" i="230"/>
  <c r="G88" i="230" s="1"/>
  <c r="E89" i="230"/>
  <c r="G89" i="230" s="1"/>
  <c r="E90" i="230"/>
  <c r="G90" i="230" s="1"/>
  <c r="E91" i="230"/>
  <c r="G91" i="230" s="1"/>
  <c r="E92" i="230"/>
  <c r="G92" i="230" s="1"/>
  <c r="E93" i="230"/>
  <c r="G93" i="230" s="1"/>
  <c r="E94" i="230"/>
  <c r="G94" i="230" s="1"/>
  <c r="E95" i="230"/>
  <c r="G95" i="230" s="1"/>
  <c r="E96" i="230"/>
  <c r="G96" i="230" s="1"/>
  <c r="E97" i="230"/>
  <c r="G97" i="230" s="1"/>
  <c r="E98" i="230"/>
  <c r="G98" i="230" s="1"/>
  <c r="E99" i="230"/>
  <c r="G99" i="230" s="1"/>
  <c r="E100" i="230"/>
  <c r="G100" i="230" s="1"/>
  <c r="E101" i="230"/>
  <c r="G101" i="230" s="1"/>
  <c r="E102" i="230"/>
  <c r="G102" i="230" s="1"/>
  <c r="E103" i="230"/>
  <c r="G103" i="230" s="1"/>
  <c r="E104" i="230"/>
  <c r="G104" i="230" s="1"/>
  <c r="E105" i="230"/>
  <c r="G105" i="230" s="1"/>
  <c r="E106" i="230"/>
  <c r="G106" i="230" s="1"/>
  <c r="E107" i="230"/>
  <c r="G107" i="230" s="1"/>
  <c r="E108" i="230"/>
  <c r="G108" i="230" s="1"/>
  <c r="E109" i="230"/>
  <c r="G109" i="230" s="1"/>
  <c r="E110" i="230"/>
  <c r="G110" i="230" s="1"/>
  <c r="E111" i="230"/>
  <c r="G111" i="230" s="1"/>
  <c r="E112" i="230"/>
  <c r="G112" i="230" s="1"/>
  <c r="E113" i="230"/>
  <c r="G113" i="230" s="1"/>
  <c r="E114" i="230"/>
  <c r="G114" i="230" s="1"/>
  <c r="E115" i="230"/>
  <c r="G115" i="230" s="1"/>
  <c r="E116" i="230"/>
  <c r="G116" i="230" s="1"/>
  <c r="E118" i="230"/>
  <c r="G118" i="230" s="1"/>
  <c r="E119" i="230"/>
  <c r="G49" i="230" s="1"/>
  <c r="D70" i="230"/>
  <c r="F70" i="230" s="1"/>
  <c r="D71" i="230"/>
  <c r="F71" i="230" s="1"/>
  <c r="D72" i="230"/>
  <c r="F72" i="230" s="1"/>
  <c r="D73" i="230"/>
  <c r="F73" i="230" s="1"/>
  <c r="D74" i="230"/>
  <c r="F74" i="230" s="1"/>
  <c r="D75" i="230"/>
  <c r="F75" i="230" s="1"/>
  <c r="D76" i="230"/>
  <c r="F76" i="230" s="1"/>
  <c r="D77" i="230"/>
  <c r="F77" i="230" s="1"/>
  <c r="D78" i="230"/>
  <c r="F78" i="230" s="1"/>
  <c r="D79" i="230"/>
  <c r="F79" i="230" s="1"/>
  <c r="D80" i="230"/>
  <c r="F80" i="230" s="1"/>
  <c r="D81" i="230"/>
  <c r="F81" i="230" s="1"/>
  <c r="D82" i="230"/>
  <c r="F82" i="230" s="1"/>
  <c r="D83" i="230"/>
  <c r="F83" i="230" s="1"/>
  <c r="D84" i="230"/>
  <c r="F84" i="230" s="1"/>
  <c r="D85" i="230"/>
  <c r="F85" i="230" s="1"/>
  <c r="D86" i="230"/>
  <c r="F86" i="230" s="1"/>
  <c r="D87" i="230"/>
  <c r="F87" i="230" s="1"/>
  <c r="D88" i="230"/>
  <c r="F88" i="230" s="1"/>
  <c r="D89" i="230"/>
  <c r="F89" i="230" s="1"/>
  <c r="D90" i="230"/>
  <c r="F90" i="230" s="1"/>
  <c r="D91" i="230"/>
  <c r="F91" i="230" s="1"/>
  <c r="D92" i="230"/>
  <c r="F92" i="230" s="1"/>
  <c r="D93" i="230"/>
  <c r="F93" i="230" s="1"/>
  <c r="D94" i="230"/>
  <c r="F94" i="230" s="1"/>
  <c r="D95" i="230"/>
  <c r="F95" i="230" s="1"/>
  <c r="D96" i="230"/>
  <c r="F96" i="230" s="1"/>
  <c r="D97" i="230"/>
  <c r="F97" i="230" s="1"/>
  <c r="D98" i="230"/>
  <c r="F98" i="230" s="1"/>
  <c r="D99" i="230"/>
  <c r="F99" i="230" s="1"/>
  <c r="D100" i="230"/>
  <c r="F100" i="230" s="1"/>
  <c r="D101" i="230"/>
  <c r="F101" i="230" s="1"/>
  <c r="D102" i="230"/>
  <c r="F102" i="230" s="1"/>
  <c r="D103" i="230"/>
  <c r="F103" i="230" s="1"/>
  <c r="D104" i="230"/>
  <c r="F104" i="230" s="1"/>
  <c r="D105" i="230"/>
  <c r="F105" i="230" s="1"/>
  <c r="D106" i="230"/>
  <c r="F106" i="230" s="1"/>
  <c r="D107" i="230"/>
  <c r="F107" i="230" s="1"/>
  <c r="D108" i="230"/>
  <c r="F108" i="230" s="1"/>
  <c r="D109" i="230"/>
  <c r="F109" i="230" s="1"/>
  <c r="D110" i="230"/>
  <c r="F110" i="230" s="1"/>
  <c r="D111" i="230"/>
  <c r="F111" i="230" s="1"/>
  <c r="D112" i="230"/>
  <c r="F112" i="230" s="1"/>
  <c r="D113" i="230"/>
  <c r="F113" i="230" s="1"/>
  <c r="D114" i="230"/>
  <c r="F114" i="230" s="1"/>
  <c r="D115" i="230"/>
  <c r="F115" i="230" s="1"/>
  <c r="D116" i="230"/>
  <c r="F116" i="230" s="1"/>
  <c r="D118" i="230"/>
  <c r="F118" i="230" s="1"/>
  <c r="D119" i="230"/>
  <c r="F49" i="230" s="1"/>
  <c r="C70" i="230"/>
  <c r="C71" i="230"/>
  <c r="C72" i="230"/>
  <c r="C73" i="230"/>
  <c r="C74" i="230"/>
  <c r="C75" i="230"/>
  <c r="C76" i="230"/>
  <c r="C77" i="230"/>
  <c r="C78" i="230"/>
  <c r="C79" i="230"/>
  <c r="C80" i="230"/>
  <c r="C81" i="230"/>
  <c r="C82" i="230"/>
  <c r="C83" i="230"/>
  <c r="C84" i="230"/>
  <c r="C85" i="230"/>
  <c r="C86" i="230"/>
  <c r="C87" i="230"/>
  <c r="C88" i="230"/>
  <c r="C89" i="230"/>
  <c r="C90" i="230"/>
  <c r="C91" i="230"/>
  <c r="C92" i="230"/>
  <c r="C93" i="230"/>
  <c r="C94" i="230"/>
  <c r="C95" i="230"/>
  <c r="C96" i="230"/>
  <c r="C97" i="230"/>
  <c r="C98" i="230"/>
  <c r="C99" i="230"/>
  <c r="C100" i="230"/>
  <c r="C101" i="230"/>
  <c r="C102" i="230"/>
  <c r="C103" i="230"/>
  <c r="C104" i="230"/>
  <c r="C105" i="230"/>
  <c r="C106" i="230"/>
  <c r="C107" i="230"/>
  <c r="C108" i="230"/>
  <c r="C109" i="230"/>
  <c r="C110" i="230"/>
  <c r="C111" i="230"/>
  <c r="C112" i="230"/>
  <c r="C113" i="230"/>
  <c r="C114" i="230"/>
  <c r="C115" i="230"/>
  <c r="C116" i="230"/>
  <c r="C117" i="230"/>
  <c r="C118" i="230"/>
  <c r="C119" i="230"/>
  <c r="B70" i="230"/>
  <c r="B71" i="230"/>
  <c r="B72" i="230"/>
  <c r="B73" i="230"/>
  <c r="B74" i="230"/>
  <c r="B75" i="230"/>
  <c r="B76" i="230"/>
  <c r="B77" i="230"/>
  <c r="B78" i="230"/>
  <c r="B79" i="230"/>
  <c r="B80" i="230"/>
  <c r="B81" i="230"/>
  <c r="B82" i="230"/>
  <c r="B83" i="230"/>
  <c r="B84" i="230"/>
  <c r="B85" i="230"/>
  <c r="B86" i="230"/>
  <c r="B87" i="230"/>
  <c r="B88" i="230"/>
  <c r="B89" i="230"/>
  <c r="B90" i="230"/>
  <c r="B91" i="230"/>
  <c r="B92" i="230"/>
  <c r="B93" i="230"/>
  <c r="B94" i="230"/>
  <c r="B95" i="230"/>
  <c r="B96" i="230"/>
  <c r="B97" i="230"/>
  <c r="B98" i="230"/>
  <c r="B99" i="230"/>
  <c r="B100" i="230"/>
  <c r="B101" i="230"/>
  <c r="B102" i="230"/>
  <c r="B103" i="230"/>
  <c r="B104" i="230"/>
  <c r="B105" i="230"/>
  <c r="B106" i="230"/>
  <c r="B107" i="230"/>
  <c r="B108" i="230"/>
  <c r="B109" i="230"/>
  <c r="B110" i="230"/>
  <c r="B111" i="230"/>
  <c r="B112" i="230"/>
  <c r="B113" i="230"/>
  <c r="B114" i="230"/>
  <c r="B115" i="230"/>
  <c r="B116" i="230"/>
  <c r="B118" i="230"/>
  <c r="B119" i="230"/>
  <c r="E37" i="222"/>
  <c r="D37" i="222"/>
  <c r="B37" i="222"/>
  <c r="E37" i="221"/>
  <c r="D37" i="221"/>
  <c r="B37" i="221"/>
  <c r="E37" i="159"/>
  <c r="D37" i="159"/>
  <c r="B37" i="159"/>
  <c r="E70" i="159"/>
  <c r="E71" i="159"/>
  <c r="E72" i="159"/>
  <c r="E73" i="159"/>
  <c r="G73" i="159" s="1"/>
  <c r="E74" i="159"/>
  <c r="E75" i="159"/>
  <c r="G75" i="159" s="1"/>
  <c r="E76" i="159"/>
  <c r="E77" i="159"/>
  <c r="E78" i="159"/>
  <c r="E79" i="159"/>
  <c r="G79" i="159" s="1"/>
  <c r="E80" i="159"/>
  <c r="E81" i="159"/>
  <c r="G81" i="159" s="1"/>
  <c r="E82" i="159"/>
  <c r="E83" i="159"/>
  <c r="G83" i="159" s="1"/>
  <c r="E84" i="159"/>
  <c r="E85" i="159"/>
  <c r="G85" i="159" s="1"/>
  <c r="E86" i="159"/>
  <c r="E87" i="159"/>
  <c r="E88" i="159"/>
  <c r="E89" i="159"/>
  <c r="G89" i="159" s="1"/>
  <c r="E90" i="159"/>
  <c r="E91" i="159"/>
  <c r="G91" i="159" s="1"/>
  <c r="E92" i="159"/>
  <c r="E93" i="159"/>
  <c r="E94" i="159"/>
  <c r="E95" i="159"/>
  <c r="G95" i="159" s="1"/>
  <c r="E96" i="159"/>
  <c r="E97" i="159"/>
  <c r="G97" i="159" s="1"/>
  <c r="E98" i="159"/>
  <c r="E99" i="159"/>
  <c r="G99" i="159" s="1"/>
  <c r="E100" i="159"/>
  <c r="E101" i="159"/>
  <c r="G101" i="159" s="1"/>
  <c r="E102" i="159"/>
  <c r="E103" i="159"/>
  <c r="E104" i="159"/>
  <c r="E105" i="159"/>
  <c r="G105" i="159" s="1"/>
  <c r="E106" i="159"/>
  <c r="E107" i="159"/>
  <c r="G107" i="159" s="1"/>
  <c r="E108" i="159"/>
  <c r="E109" i="159"/>
  <c r="E110" i="159"/>
  <c r="E111" i="159"/>
  <c r="G111" i="159" s="1"/>
  <c r="E112" i="159"/>
  <c r="E113" i="159"/>
  <c r="G113" i="159" s="1"/>
  <c r="E114" i="159"/>
  <c r="E115" i="159"/>
  <c r="G115" i="159" s="1"/>
  <c r="E116" i="159"/>
  <c r="E117" i="159"/>
  <c r="G117" i="159" s="1"/>
  <c r="E118" i="159"/>
  <c r="E119" i="159"/>
  <c r="D71" i="159"/>
  <c r="D72" i="159"/>
  <c r="D73" i="159"/>
  <c r="D74" i="159"/>
  <c r="D75" i="159"/>
  <c r="D76" i="159"/>
  <c r="D77" i="159"/>
  <c r="D78" i="159"/>
  <c r="F78" i="159" s="1"/>
  <c r="D79" i="159"/>
  <c r="D80" i="159"/>
  <c r="D81" i="159"/>
  <c r="D82" i="159"/>
  <c r="F82" i="159" s="1"/>
  <c r="D83" i="159"/>
  <c r="D84" i="159"/>
  <c r="D85" i="159"/>
  <c r="D86" i="159"/>
  <c r="F86" i="159" s="1"/>
  <c r="D87" i="159"/>
  <c r="D88" i="159"/>
  <c r="D89" i="159"/>
  <c r="D90" i="159"/>
  <c r="F90" i="159" s="1"/>
  <c r="D91" i="159"/>
  <c r="D92" i="159"/>
  <c r="D93" i="159"/>
  <c r="D94" i="159"/>
  <c r="F94" i="159" s="1"/>
  <c r="D95" i="159"/>
  <c r="D96" i="159"/>
  <c r="D97" i="159"/>
  <c r="D98" i="159"/>
  <c r="F98" i="159" s="1"/>
  <c r="D99" i="159"/>
  <c r="D100" i="159"/>
  <c r="D101" i="159"/>
  <c r="D102" i="159"/>
  <c r="F102" i="159" s="1"/>
  <c r="D103" i="159"/>
  <c r="D104" i="159"/>
  <c r="D105" i="159"/>
  <c r="D106" i="159"/>
  <c r="F106" i="159" s="1"/>
  <c r="D107" i="159"/>
  <c r="D108" i="159"/>
  <c r="D109" i="159"/>
  <c r="D110" i="159"/>
  <c r="F110" i="159" s="1"/>
  <c r="D111" i="159"/>
  <c r="D112" i="159"/>
  <c r="D113" i="159"/>
  <c r="D114" i="159"/>
  <c r="D115" i="159"/>
  <c r="D116" i="159"/>
  <c r="D117" i="159"/>
  <c r="D118" i="159"/>
  <c r="F118" i="159" s="1"/>
  <c r="D119" i="159"/>
  <c r="D70" i="159"/>
  <c r="F70" i="159" s="1"/>
  <c r="E69" i="159"/>
  <c r="G69" i="159" s="1"/>
  <c r="F74" i="159"/>
  <c r="D69" i="159"/>
  <c r="F69" i="159" s="1"/>
  <c r="E121" i="222"/>
  <c r="F124" i="222"/>
  <c r="E123" i="222"/>
  <c r="D122" i="222"/>
  <c r="F122" i="222"/>
  <c r="G122" i="222"/>
  <c r="G121" i="222"/>
  <c r="E122" i="222"/>
  <c r="D121" i="222"/>
  <c r="I70" i="222"/>
  <c r="I71" i="222"/>
  <c r="I72" i="222"/>
  <c r="I73" i="222"/>
  <c r="I74" i="222"/>
  <c r="I75" i="222"/>
  <c r="I76" i="222"/>
  <c r="I77" i="222"/>
  <c r="I78" i="222"/>
  <c r="I79" i="222"/>
  <c r="I80" i="222"/>
  <c r="I81" i="222"/>
  <c r="I82" i="222"/>
  <c r="I83" i="222"/>
  <c r="I84" i="222"/>
  <c r="I85" i="222"/>
  <c r="I86" i="222"/>
  <c r="I87" i="222"/>
  <c r="I88" i="222"/>
  <c r="I89" i="222"/>
  <c r="I90" i="222"/>
  <c r="I91" i="222"/>
  <c r="I92" i="222"/>
  <c r="I93" i="222"/>
  <c r="I94" i="222"/>
  <c r="I95" i="222"/>
  <c r="I96" i="222"/>
  <c r="I97" i="222"/>
  <c r="I98" i="222"/>
  <c r="I99" i="222"/>
  <c r="I100" i="222"/>
  <c r="I101" i="222"/>
  <c r="I102" i="222"/>
  <c r="I103" i="222"/>
  <c r="I104" i="222"/>
  <c r="I105" i="222"/>
  <c r="I106" i="222"/>
  <c r="I107" i="222"/>
  <c r="I108" i="222"/>
  <c r="I109" i="222"/>
  <c r="I110" i="222"/>
  <c r="I111" i="222"/>
  <c r="I112" i="222"/>
  <c r="I113" i="222"/>
  <c r="I114" i="222"/>
  <c r="I115" i="222"/>
  <c r="I116" i="222"/>
  <c r="I117" i="222"/>
  <c r="I118" i="222"/>
  <c r="I119" i="222"/>
  <c r="H70" i="222"/>
  <c r="H71" i="222"/>
  <c r="H72" i="222"/>
  <c r="H73" i="222"/>
  <c r="H74" i="222"/>
  <c r="H75" i="222"/>
  <c r="H76" i="222"/>
  <c r="H77" i="222"/>
  <c r="H78" i="222"/>
  <c r="H79" i="222"/>
  <c r="H80" i="222"/>
  <c r="H81" i="222"/>
  <c r="H82" i="222"/>
  <c r="H83" i="222"/>
  <c r="H84" i="222"/>
  <c r="H85" i="222"/>
  <c r="H86" i="222"/>
  <c r="H87" i="222"/>
  <c r="H88" i="222"/>
  <c r="H89" i="222"/>
  <c r="H90" i="222"/>
  <c r="H91" i="222"/>
  <c r="H92" i="222"/>
  <c r="H93" i="222"/>
  <c r="H94" i="222"/>
  <c r="H95" i="222"/>
  <c r="H96" i="222"/>
  <c r="H97" i="222"/>
  <c r="H98" i="222"/>
  <c r="H99" i="222"/>
  <c r="H100" i="222"/>
  <c r="H101" i="222"/>
  <c r="H102" i="222"/>
  <c r="H103" i="222"/>
  <c r="H104" i="222"/>
  <c r="H105" i="222"/>
  <c r="H106" i="222"/>
  <c r="H107" i="222"/>
  <c r="H108" i="222"/>
  <c r="H109" i="222"/>
  <c r="H110" i="222"/>
  <c r="H111" i="222"/>
  <c r="H112" i="222"/>
  <c r="H113" i="222"/>
  <c r="H114" i="222"/>
  <c r="H115" i="222"/>
  <c r="H116" i="222"/>
  <c r="H117" i="222"/>
  <c r="H118" i="222"/>
  <c r="H119" i="222"/>
  <c r="E70" i="222"/>
  <c r="G70" i="222" s="1"/>
  <c r="E71" i="222"/>
  <c r="G71" i="222" s="1"/>
  <c r="E72" i="222"/>
  <c r="G72" i="222" s="1"/>
  <c r="E73" i="222"/>
  <c r="G73" i="222" s="1"/>
  <c r="E74" i="222"/>
  <c r="G74" i="222" s="1"/>
  <c r="E75" i="222"/>
  <c r="G75" i="222" s="1"/>
  <c r="E76" i="222"/>
  <c r="G76" i="222" s="1"/>
  <c r="E77" i="222"/>
  <c r="G77" i="222" s="1"/>
  <c r="E78" i="222"/>
  <c r="G78" i="222" s="1"/>
  <c r="E79" i="222"/>
  <c r="G79" i="222" s="1"/>
  <c r="E80" i="222"/>
  <c r="G80" i="222" s="1"/>
  <c r="E81" i="222"/>
  <c r="G81" i="222" s="1"/>
  <c r="E82" i="222"/>
  <c r="G82" i="222" s="1"/>
  <c r="E83" i="222"/>
  <c r="G83" i="222" s="1"/>
  <c r="E84" i="222"/>
  <c r="G84" i="222" s="1"/>
  <c r="E85" i="222"/>
  <c r="G85" i="222" s="1"/>
  <c r="E86" i="222"/>
  <c r="G86" i="222" s="1"/>
  <c r="E87" i="222"/>
  <c r="G87" i="222" s="1"/>
  <c r="E88" i="222"/>
  <c r="G88" i="222" s="1"/>
  <c r="E89" i="222"/>
  <c r="G89" i="222" s="1"/>
  <c r="E90" i="222"/>
  <c r="G90" i="222" s="1"/>
  <c r="E91" i="222"/>
  <c r="G91" i="222" s="1"/>
  <c r="E92" i="222"/>
  <c r="G92" i="222" s="1"/>
  <c r="E93" i="222"/>
  <c r="G93" i="222" s="1"/>
  <c r="E94" i="222"/>
  <c r="G94" i="222" s="1"/>
  <c r="E95" i="222"/>
  <c r="G95" i="222" s="1"/>
  <c r="E96" i="222"/>
  <c r="G96" i="222" s="1"/>
  <c r="E97" i="222"/>
  <c r="G97" i="222" s="1"/>
  <c r="E98" i="222"/>
  <c r="G98" i="222" s="1"/>
  <c r="E99" i="222"/>
  <c r="G99" i="222" s="1"/>
  <c r="E100" i="222"/>
  <c r="G100" i="222" s="1"/>
  <c r="E101" i="222"/>
  <c r="G101" i="222" s="1"/>
  <c r="E102" i="222"/>
  <c r="G102" i="222" s="1"/>
  <c r="E103" i="222"/>
  <c r="G103" i="222" s="1"/>
  <c r="E104" i="222"/>
  <c r="G104" i="222" s="1"/>
  <c r="E105" i="222"/>
  <c r="G105" i="222" s="1"/>
  <c r="E106" i="222"/>
  <c r="G106" i="222" s="1"/>
  <c r="E107" i="222"/>
  <c r="G107" i="222" s="1"/>
  <c r="E108" i="222"/>
  <c r="G108" i="222" s="1"/>
  <c r="E109" i="222"/>
  <c r="G109" i="222" s="1"/>
  <c r="E110" i="222"/>
  <c r="G110" i="222" s="1"/>
  <c r="E111" i="222"/>
  <c r="G111" i="222" s="1"/>
  <c r="E112" i="222"/>
  <c r="G112" i="222" s="1"/>
  <c r="E113" i="222"/>
  <c r="G113" i="222" s="1"/>
  <c r="E114" i="222"/>
  <c r="G114" i="222" s="1"/>
  <c r="E115" i="222"/>
  <c r="G115" i="222" s="1"/>
  <c r="E116" i="222"/>
  <c r="G116" i="222" s="1"/>
  <c r="E117" i="222"/>
  <c r="G117" i="222" s="1"/>
  <c r="E118" i="222"/>
  <c r="G118" i="222" s="1"/>
  <c r="E119" i="222"/>
  <c r="G119" i="222" s="1"/>
  <c r="D70" i="222"/>
  <c r="F70" i="222" s="1"/>
  <c r="D71" i="222"/>
  <c r="F71" i="222" s="1"/>
  <c r="D72" i="222"/>
  <c r="F72" i="222" s="1"/>
  <c r="D73" i="222"/>
  <c r="F73" i="222" s="1"/>
  <c r="D74" i="222"/>
  <c r="F74" i="222" s="1"/>
  <c r="D75" i="222"/>
  <c r="F75" i="222" s="1"/>
  <c r="D76" i="222"/>
  <c r="F76" i="222" s="1"/>
  <c r="D77" i="222"/>
  <c r="F77" i="222" s="1"/>
  <c r="D78" i="222"/>
  <c r="F78" i="222" s="1"/>
  <c r="D79" i="222"/>
  <c r="F79" i="222" s="1"/>
  <c r="D80" i="222"/>
  <c r="F80" i="222" s="1"/>
  <c r="D81" i="222"/>
  <c r="F81" i="222" s="1"/>
  <c r="D82" i="222"/>
  <c r="F82" i="222" s="1"/>
  <c r="D83" i="222"/>
  <c r="F83" i="222" s="1"/>
  <c r="D84" i="222"/>
  <c r="F84" i="222" s="1"/>
  <c r="D85" i="222"/>
  <c r="F85" i="222" s="1"/>
  <c r="D86" i="222"/>
  <c r="F86" i="222" s="1"/>
  <c r="D87" i="222"/>
  <c r="F87" i="222" s="1"/>
  <c r="D88" i="222"/>
  <c r="F88" i="222" s="1"/>
  <c r="D89" i="222"/>
  <c r="F89" i="222" s="1"/>
  <c r="D90" i="222"/>
  <c r="F90" i="222" s="1"/>
  <c r="D91" i="222"/>
  <c r="F91" i="222" s="1"/>
  <c r="D92" i="222"/>
  <c r="F92" i="222" s="1"/>
  <c r="D93" i="222"/>
  <c r="F93" i="222" s="1"/>
  <c r="D94" i="222"/>
  <c r="F94" i="222" s="1"/>
  <c r="D95" i="222"/>
  <c r="F95" i="222" s="1"/>
  <c r="D96" i="222"/>
  <c r="F96" i="222" s="1"/>
  <c r="D97" i="222"/>
  <c r="F97" i="222" s="1"/>
  <c r="D98" i="222"/>
  <c r="F98" i="222" s="1"/>
  <c r="D99" i="222"/>
  <c r="F99" i="222" s="1"/>
  <c r="D100" i="222"/>
  <c r="F100" i="222" s="1"/>
  <c r="D101" i="222"/>
  <c r="F101" i="222" s="1"/>
  <c r="D102" i="222"/>
  <c r="F102" i="222" s="1"/>
  <c r="D103" i="222"/>
  <c r="F103" i="222" s="1"/>
  <c r="D104" i="222"/>
  <c r="F104" i="222" s="1"/>
  <c r="D105" i="222"/>
  <c r="F105" i="222" s="1"/>
  <c r="D106" i="222"/>
  <c r="F106" i="222" s="1"/>
  <c r="D107" i="222"/>
  <c r="F107" i="222" s="1"/>
  <c r="D108" i="222"/>
  <c r="F108" i="222" s="1"/>
  <c r="D109" i="222"/>
  <c r="F109" i="222" s="1"/>
  <c r="D110" i="222"/>
  <c r="F110" i="222" s="1"/>
  <c r="D111" i="222"/>
  <c r="F111" i="222" s="1"/>
  <c r="D112" i="222"/>
  <c r="F112" i="222" s="1"/>
  <c r="D113" i="222"/>
  <c r="F113" i="222" s="1"/>
  <c r="D114" i="222"/>
  <c r="F114" i="222" s="1"/>
  <c r="D115" i="222"/>
  <c r="F115" i="222" s="1"/>
  <c r="D116" i="222"/>
  <c r="F116" i="222" s="1"/>
  <c r="D117" i="222"/>
  <c r="F117" i="222" s="1"/>
  <c r="D118" i="222"/>
  <c r="F118" i="222" s="1"/>
  <c r="D119" i="222"/>
  <c r="F119" i="222" s="1"/>
  <c r="C70" i="222"/>
  <c r="C71" i="222"/>
  <c r="C72" i="222"/>
  <c r="C73" i="222"/>
  <c r="C74" i="222"/>
  <c r="C75" i="222"/>
  <c r="C76" i="222"/>
  <c r="C77" i="222"/>
  <c r="C78" i="222"/>
  <c r="C79" i="222"/>
  <c r="C80" i="222"/>
  <c r="C81" i="222"/>
  <c r="C82" i="222"/>
  <c r="C83" i="222"/>
  <c r="C84" i="222"/>
  <c r="C85" i="222"/>
  <c r="C86" i="222"/>
  <c r="C87" i="222"/>
  <c r="C88" i="222"/>
  <c r="C89" i="222"/>
  <c r="C90" i="222"/>
  <c r="C91" i="222"/>
  <c r="C92" i="222"/>
  <c r="C93" i="222"/>
  <c r="C94" i="222"/>
  <c r="C95" i="222"/>
  <c r="C96" i="222"/>
  <c r="C97" i="222"/>
  <c r="C98" i="222"/>
  <c r="C99" i="222"/>
  <c r="C100" i="222"/>
  <c r="C101" i="222"/>
  <c r="C102" i="222"/>
  <c r="C103" i="222"/>
  <c r="C104" i="222"/>
  <c r="C105" i="222"/>
  <c r="C106" i="222"/>
  <c r="C107" i="222"/>
  <c r="C108" i="222"/>
  <c r="C109" i="222"/>
  <c r="C110" i="222"/>
  <c r="C111" i="222"/>
  <c r="C112" i="222"/>
  <c r="C113" i="222"/>
  <c r="C114" i="222"/>
  <c r="C115" i="222"/>
  <c r="C116" i="222"/>
  <c r="C117" i="222"/>
  <c r="C118" i="222"/>
  <c r="C119" i="222"/>
  <c r="B70" i="222"/>
  <c r="B71" i="222"/>
  <c r="B72" i="222"/>
  <c r="B73" i="222"/>
  <c r="B74" i="222"/>
  <c r="B75" i="222"/>
  <c r="B76" i="222"/>
  <c r="B77" i="222"/>
  <c r="B78" i="222"/>
  <c r="B79" i="222"/>
  <c r="B80" i="222"/>
  <c r="B81" i="222"/>
  <c r="B82" i="222"/>
  <c r="B83" i="222"/>
  <c r="B84" i="222"/>
  <c r="B85" i="222"/>
  <c r="B86" i="222"/>
  <c r="B87" i="222"/>
  <c r="B88" i="222"/>
  <c r="B89" i="222"/>
  <c r="B90" i="222"/>
  <c r="B91" i="222"/>
  <c r="B92" i="222"/>
  <c r="B93" i="222"/>
  <c r="B94" i="222"/>
  <c r="B95" i="222"/>
  <c r="B96" i="222"/>
  <c r="B97" i="222"/>
  <c r="B98" i="222"/>
  <c r="B99" i="222"/>
  <c r="B100" i="222"/>
  <c r="B101" i="222"/>
  <c r="B102" i="222"/>
  <c r="B103" i="222"/>
  <c r="B104" i="222"/>
  <c r="B105" i="222"/>
  <c r="B106" i="222"/>
  <c r="B107" i="222"/>
  <c r="B108" i="222"/>
  <c r="B109" i="222"/>
  <c r="B110" i="222"/>
  <c r="B111" i="222"/>
  <c r="B112" i="222"/>
  <c r="B113" i="222"/>
  <c r="B114" i="222"/>
  <c r="B115" i="222"/>
  <c r="B116" i="222"/>
  <c r="B117" i="222"/>
  <c r="B118" i="222"/>
  <c r="B119" i="222"/>
  <c r="I70" i="221"/>
  <c r="I71" i="221"/>
  <c r="I72" i="221"/>
  <c r="I73" i="221"/>
  <c r="I74" i="221"/>
  <c r="I75" i="221"/>
  <c r="I76" i="221"/>
  <c r="I77" i="221"/>
  <c r="I78" i="221"/>
  <c r="I79" i="221"/>
  <c r="I80" i="221"/>
  <c r="I81" i="221"/>
  <c r="I82" i="221"/>
  <c r="I83" i="221"/>
  <c r="I84" i="221"/>
  <c r="I85" i="221"/>
  <c r="I86" i="221"/>
  <c r="I87" i="221"/>
  <c r="I88" i="221"/>
  <c r="I89" i="221"/>
  <c r="I90" i="221"/>
  <c r="I91" i="221"/>
  <c r="I92" i="221"/>
  <c r="I93" i="221"/>
  <c r="I94" i="221"/>
  <c r="I95" i="221"/>
  <c r="I96" i="221"/>
  <c r="I97" i="221"/>
  <c r="I98" i="221"/>
  <c r="I99" i="221"/>
  <c r="I100" i="221"/>
  <c r="I101" i="221"/>
  <c r="I102" i="221"/>
  <c r="I103" i="221"/>
  <c r="I104" i="221"/>
  <c r="I105" i="221"/>
  <c r="I106" i="221"/>
  <c r="I107" i="221"/>
  <c r="I108" i="221"/>
  <c r="I109" i="221"/>
  <c r="I110" i="221"/>
  <c r="I111" i="221"/>
  <c r="I112" i="221"/>
  <c r="I113" i="221"/>
  <c r="I114" i="221"/>
  <c r="I115" i="221"/>
  <c r="I116" i="221"/>
  <c r="I117" i="221"/>
  <c r="I118" i="221"/>
  <c r="I119" i="221"/>
  <c r="H70" i="221"/>
  <c r="H71" i="221"/>
  <c r="H72" i="221"/>
  <c r="H73" i="221"/>
  <c r="H74" i="221"/>
  <c r="H75" i="221"/>
  <c r="H76" i="221"/>
  <c r="H77" i="221"/>
  <c r="H78" i="221"/>
  <c r="H79" i="221"/>
  <c r="H80" i="221"/>
  <c r="H81" i="221"/>
  <c r="H82" i="221"/>
  <c r="H83" i="221"/>
  <c r="H84" i="221"/>
  <c r="H85" i="221"/>
  <c r="H86" i="221"/>
  <c r="H87" i="221"/>
  <c r="H88" i="221"/>
  <c r="H89" i="221"/>
  <c r="H90" i="221"/>
  <c r="H91" i="221"/>
  <c r="H92" i="221"/>
  <c r="H93" i="221"/>
  <c r="H94" i="221"/>
  <c r="H95" i="221"/>
  <c r="H96" i="221"/>
  <c r="H97" i="221"/>
  <c r="H98" i="221"/>
  <c r="H99" i="221"/>
  <c r="H100" i="221"/>
  <c r="H101" i="221"/>
  <c r="H102" i="221"/>
  <c r="H103" i="221"/>
  <c r="H104" i="221"/>
  <c r="H105" i="221"/>
  <c r="H106" i="221"/>
  <c r="H107" i="221"/>
  <c r="H108" i="221"/>
  <c r="H109" i="221"/>
  <c r="H110" i="221"/>
  <c r="H111" i="221"/>
  <c r="H112" i="221"/>
  <c r="H113" i="221"/>
  <c r="H114" i="221"/>
  <c r="H115" i="221"/>
  <c r="H116" i="221"/>
  <c r="H117" i="221"/>
  <c r="H118" i="221"/>
  <c r="H119" i="221"/>
  <c r="E70" i="221"/>
  <c r="G70" i="221" s="1"/>
  <c r="E71" i="221"/>
  <c r="G71" i="221" s="1"/>
  <c r="E72" i="221"/>
  <c r="G72" i="221" s="1"/>
  <c r="E73" i="221"/>
  <c r="G73" i="221" s="1"/>
  <c r="E74" i="221"/>
  <c r="G74" i="221" s="1"/>
  <c r="E75" i="221"/>
  <c r="G75" i="221" s="1"/>
  <c r="E76" i="221"/>
  <c r="G76" i="221" s="1"/>
  <c r="E77" i="221"/>
  <c r="G77" i="221" s="1"/>
  <c r="E78" i="221"/>
  <c r="G78" i="221" s="1"/>
  <c r="E79" i="221"/>
  <c r="G79" i="221" s="1"/>
  <c r="E80" i="221"/>
  <c r="G80" i="221" s="1"/>
  <c r="E81" i="221"/>
  <c r="G81" i="221" s="1"/>
  <c r="E82" i="221"/>
  <c r="G82" i="221" s="1"/>
  <c r="E83" i="221"/>
  <c r="G83" i="221" s="1"/>
  <c r="E84" i="221"/>
  <c r="G84" i="221" s="1"/>
  <c r="E85" i="221"/>
  <c r="G85" i="221" s="1"/>
  <c r="E86" i="221"/>
  <c r="G86" i="221" s="1"/>
  <c r="E87" i="221"/>
  <c r="G87" i="221" s="1"/>
  <c r="E88" i="221"/>
  <c r="G88" i="221" s="1"/>
  <c r="E89" i="221"/>
  <c r="G89" i="221" s="1"/>
  <c r="E90" i="221"/>
  <c r="G90" i="221" s="1"/>
  <c r="E91" i="221"/>
  <c r="G91" i="221" s="1"/>
  <c r="E92" i="221"/>
  <c r="G92" i="221" s="1"/>
  <c r="E93" i="221"/>
  <c r="G93" i="221" s="1"/>
  <c r="E94" i="221"/>
  <c r="G94" i="221" s="1"/>
  <c r="E95" i="221"/>
  <c r="G95" i="221" s="1"/>
  <c r="E96" i="221"/>
  <c r="G96" i="221" s="1"/>
  <c r="E97" i="221"/>
  <c r="G97" i="221" s="1"/>
  <c r="E98" i="221"/>
  <c r="G98" i="221" s="1"/>
  <c r="E99" i="221"/>
  <c r="G99" i="221" s="1"/>
  <c r="E100" i="221"/>
  <c r="G100" i="221" s="1"/>
  <c r="E101" i="221"/>
  <c r="G101" i="221" s="1"/>
  <c r="E102" i="221"/>
  <c r="G102" i="221" s="1"/>
  <c r="E103" i="221"/>
  <c r="G103" i="221" s="1"/>
  <c r="E104" i="221"/>
  <c r="G104" i="221" s="1"/>
  <c r="E105" i="221"/>
  <c r="G105" i="221" s="1"/>
  <c r="E106" i="221"/>
  <c r="G106" i="221" s="1"/>
  <c r="E107" i="221"/>
  <c r="G107" i="221" s="1"/>
  <c r="E108" i="221"/>
  <c r="G108" i="221" s="1"/>
  <c r="E109" i="221"/>
  <c r="G109" i="221" s="1"/>
  <c r="E110" i="221"/>
  <c r="G110" i="221" s="1"/>
  <c r="E111" i="221"/>
  <c r="G111" i="221" s="1"/>
  <c r="E112" i="221"/>
  <c r="G112" i="221" s="1"/>
  <c r="E113" i="221"/>
  <c r="G113" i="221" s="1"/>
  <c r="E114" i="221"/>
  <c r="G114" i="221" s="1"/>
  <c r="E115" i="221"/>
  <c r="G115" i="221" s="1"/>
  <c r="E116" i="221"/>
  <c r="G116" i="221" s="1"/>
  <c r="E117" i="221"/>
  <c r="G117" i="221" s="1"/>
  <c r="E118" i="221"/>
  <c r="G118" i="221" s="1"/>
  <c r="E119" i="221"/>
  <c r="G119" i="221" s="1"/>
  <c r="D119" i="221"/>
  <c r="F119" i="221" s="1"/>
  <c r="D70" i="221"/>
  <c r="F70" i="221" s="1"/>
  <c r="D71" i="221"/>
  <c r="F71" i="221" s="1"/>
  <c r="D72" i="221"/>
  <c r="F72" i="221" s="1"/>
  <c r="D73" i="221"/>
  <c r="F73" i="221" s="1"/>
  <c r="D74" i="221"/>
  <c r="F74" i="221" s="1"/>
  <c r="D75" i="221"/>
  <c r="F75" i="221" s="1"/>
  <c r="D76" i="221"/>
  <c r="F76" i="221" s="1"/>
  <c r="D77" i="221"/>
  <c r="F77" i="221" s="1"/>
  <c r="D78" i="221"/>
  <c r="F78" i="221" s="1"/>
  <c r="D79" i="221"/>
  <c r="F79" i="221" s="1"/>
  <c r="D80" i="221"/>
  <c r="F80" i="221" s="1"/>
  <c r="D81" i="221"/>
  <c r="F81" i="221" s="1"/>
  <c r="D82" i="221"/>
  <c r="F82" i="221" s="1"/>
  <c r="D83" i="221"/>
  <c r="F83" i="221" s="1"/>
  <c r="D84" i="221"/>
  <c r="F84" i="221" s="1"/>
  <c r="D85" i="221"/>
  <c r="F85" i="221" s="1"/>
  <c r="D86" i="221"/>
  <c r="F86" i="221" s="1"/>
  <c r="D87" i="221"/>
  <c r="F87" i="221" s="1"/>
  <c r="D88" i="221"/>
  <c r="F88" i="221" s="1"/>
  <c r="D89" i="221"/>
  <c r="F89" i="221" s="1"/>
  <c r="D90" i="221"/>
  <c r="F90" i="221" s="1"/>
  <c r="D91" i="221"/>
  <c r="F91" i="221" s="1"/>
  <c r="D92" i="221"/>
  <c r="F92" i="221" s="1"/>
  <c r="D93" i="221"/>
  <c r="F93" i="221" s="1"/>
  <c r="D94" i="221"/>
  <c r="F94" i="221" s="1"/>
  <c r="D95" i="221"/>
  <c r="F95" i="221" s="1"/>
  <c r="D96" i="221"/>
  <c r="F96" i="221" s="1"/>
  <c r="D97" i="221"/>
  <c r="F97" i="221" s="1"/>
  <c r="D98" i="221"/>
  <c r="F98" i="221" s="1"/>
  <c r="D99" i="221"/>
  <c r="F99" i="221" s="1"/>
  <c r="D100" i="221"/>
  <c r="F100" i="221" s="1"/>
  <c r="D101" i="221"/>
  <c r="F101" i="221" s="1"/>
  <c r="D102" i="221"/>
  <c r="F102" i="221" s="1"/>
  <c r="D103" i="221"/>
  <c r="F103" i="221" s="1"/>
  <c r="D104" i="221"/>
  <c r="F104" i="221" s="1"/>
  <c r="D105" i="221"/>
  <c r="F105" i="221" s="1"/>
  <c r="D106" i="221"/>
  <c r="F106" i="221" s="1"/>
  <c r="D107" i="221"/>
  <c r="F107" i="221" s="1"/>
  <c r="D108" i="221"/>
  <c r="F108" i="221" s="1"/>
  <c r="D109" i="221"/>
  <c r="F109" i="221" s="1"/>
  <c r="D110" i="221"/>
  <c r="F110" i="221" s="1"/>
  <c r="D111" i="221"/>
  <c r="F111" i="221" s="1"/>
  <c r="D112" i="221"/>
  <c r="F112" i="221" s="1"/>
  <c r="D113" i="221"/>
  <c r="F113" i="221" s="1"/>
  <c r="D114" i="221"/>
  <c r="F114" i="221" s="1"/>
  <c r="D115" i="221"/>
  <c r="F115" i="221" s="1"/>
  <c r="D116" i="221"/>
  <c r="F116" i="221" s="1"/>
  <c r="D117" i="221"/>
  <c r="F117" i="221" s="1"/>
  <c r="D118" i="221"/>
  <c r="F118" i="221" s="1"/>
  <c r="C70" i="221"/>
  <c r="C71" i="221"/>
  <c r="C72" i="221"/>
  <c r="C73" i="221"/>
  <c r="C74" i="221"/>
  <c r="C75" i="221"/>
  <c r="C76" i="221"/>
  <c r="C77" i="221"/>
  <c r="C78" i="221"/>
  <c r="C79" i="221"/>
  <c r="C80" i="221"/>
  <c r="C81" i="221"/>
  <c r="C82" i="221"/>
  <c r="C83" i="221"/>
  <c r="C84" i="221"/>
  <c r="C85" i="221"/>
  <c r="C86" i="221"/>
  <c r="C87" i="221"/>
  <c r="C88" i="221"/>
  <c r="C89" i="221"/>
  <c r="C90" i="221"/>
  <c r="C91" i="221"/>
  <c r="C92" i="221"/>
  <c r="C93" i="221"/>
  <c r="C94" i="221"/>
  <c r="C95" i="221"/>
  <c r="C96" i="221"/>
  <c r="C97" i="221"/>
  <c r="C98" i="221"/>
  <c r="C99" i="221"/>
  <c r="C100" i="221"/>
  <c r="C101" i="221"/>
  <c r="C102" i="221"/>
  <c r="C103" i="221"/>
  <c r="C104" i="221"/>
  <c r="C105" i="221"/>
  <c r="C106" i="221"/>
  <c r="C107" i="221"/>
  <c r="C108" i="221"/>
  <c r="C109" i="221"/>
  <c r="C110" i="221"/>
  <c r="C111" i="221"/>
  <c r="C112" i="221"/>
  <c r="C113" i="221"/>
  <c r="C114" i="221"/>
  <c r="C115" i="221"/>
  <c r="C116" i="221"/>
  <c r="C117" i="221"/>
  <c r="C118" i="221"/>
  <c r="C119" i="221"/>
  <c r="B70" i="221"/>
  <c r="B71" i="221"/>
  <c r="B72" i="221"/>
  <c r="B73" i="221"/>
  <c r="B74" i="221"/>
  <c r="B75" i="221"/>
  <c r="B76" i="221"/>
  <c r="B77" i="221"/>
  <c r="B78" i="221"/>
  <c r="B79" i="221"/>
  <c r="B80" i="221"/>
  <c r="B81" i="221"/>
  <c r="B82" i="221"/>
  <c r="B83" i="221"/>
  <c r="B84" i="221"/>
  <c r="B85" i="221"/>
  <c r="B86" i="221"/>
  <c r="B87" i="221"/>
  <c r="B88" i="221"/>
  <c r="B89" i="221"/>
  <c r="B90" i="221"/>
  <c r="B91" i="221"/>
  <c r="B92" i="221"/>
  <c r="B93" i="221"/>
  <c r="B94" i="221"/>
  <c r="B95" i="221"/>
  <c r="B96" i="221"/>
  <c r="B97" i="221"/>
  <c r="B98" i="221"/>
  <c r="B99" i="221"/>
  <c r="B100" i="221"/>
  <c r="B101" i="221"/>
  <c r="B102" i="221"/>
  <c r="B103" i="221"/>
  <c r="B104" i="221"/>
  <c r="B105" i="221"/>
  <c r="B106" i="221"/>
  <c r="B107" i="221"/>
  <c r="B108" i="221"/>
  <c r="B109" i="221"/>
  <c r="B110" i="221"/>
  <c r="B111" i="221"/>
  <c r="B112" i="221"/>
  <c r="B113" i="221"/>
  <c r="B114" i="221"/>
  <c r="B115" i="221"/>
  <c r="B116" i="221"/>
  <c r="B117" i="221"/>
  <c r="B118" i="221"/>
  <c r="B119" i="221"/>
  <c r="I70" i="159"/>
  <c r="I71" i="159"/>
  <c r="I72" i="159"/>
  <c r="I73" i="159"/>
  <c r="I74" i="159"/>
  <c r="I75" i="159"/>
  <c r="I76" i="159"/>
  <c r="I77" i="159"/>
  <c r="I78" i="159"/>
  <c r="I79" i="159"/>
  <c r="I80" i="159"/>
  <c r="I81" i="159"/>
  <c r="I82" i="159"/>
  <c r="I83" i="159"/>
  <c r="I84" i="159"/>
  <c r="I85" i="159"/>
  <c r="I86" i="159"/>
  <c r="I87" i="159"/>
  <c r="I88" i="159"/>
  <c r="I89" i="159"/>
  <c r="I90" i="159"/>
  <c r="I91" i="159"/>
  <c r="I92" i="159"/>
  <c r="I93" i="159"/>
  <c r="I94" i="159"/>
  <c r="I95" i="159"/>
  <c r="I96" i="159"/>
  <c r="I97" i="159"/>
  <c r="I98" i="159"/>
  <c r="I99" i="159"/>
  <c r="I100" i="159"/>
  <c r="I101" i="159"/>
  <c r="I102" i="159"/>
  <c r="I103" i="159"/>
  <c r="I104" i="159"/>
  <c r="I105" i="159"/>
  <c r="I106" i="159"/>
  <c r="I107" i="159"/>
  <c r="I108" i="159"/>
  <c r="I109" i="159"/>
  <c r="I110" i="159"/>
  <c r="I111" i="159"/>
  <c r="I112" i="159"/>
  <c r="I113" i="159"/>
  <c r="I114" i="159"/>
  <c r="I115" i="159"/>
  <c r="I116" i="159"/>
  <c r="I117" i="159"/>
  <c r="I118" i="159"/>
  <c r="I119" i="159"/>
  <c r="H70" i="159"/>
  <c r="H71" i="159"/>
  <c r="H72" i="159"/>
  <c r="H73" i="159"/>
  <c r="H74" i="159"/>
  <c r="H75" i="159"/>
  <c r="H76" i="159"/>
  <c r="H77" i="159"/>
  <c r="H78" i="159"/>
  <c r="H79" i="159"/>
  <c r="H80" i="159"/>
  <c r="H81" i="159"/>
  <c r="H82" i="159"/>
  <c r="H83" i="159"/>
  <c r="H84" i="159"/>
  <c r="H85" i="159"/>
  <c r="H86" i="159"/>
  <c r="H87" i="159"/>
  <c r="H88" i="159"/>
  <c r="H89" i="159"/>
  <c r="H90" i="159"/>
  <c r="H91" i="159"/>
  <c r="H92" i="159"/>
  <c r="H93" i="159"/>
  <c r="H94" i="159"/>
  <c r="H95" i="159"/>
  <c r="H96" i="159"/>
  <c r="H97" i="159"/>
  <c r="H98" i="159"/>
  <c r="H99" i="159"/>
  <c r="H100" i="159"/>
  <c r="H101" i="159"/>
  <c r="H102" i="159"/>
  <c r="H103" i="159"/>
  <c r="H104" i="159"/>
  <c r="H105" i="159"/>
  <c r="H106" i="159"/>
  <c r="H107" i="159"/>
  <c r="H108" i="159"/>
  <c r="H109" i="159"/>
  <c r="H110" i="159"/>
  <c r="H111" i="159"/>
  <c r="H112" i="159"/>
  <c r="H113" i="159"/>
  <c r="H114" i="159"/>
  <c r="H115" i="159"/>
  <c r="H116" i="159"/>
  <c r="H117" i="159"/>
  <c r="H118" i="159"/>
  <c r="H119" i="159"/>
  <c r="G70" i="159"/>
  <c r="G71" i="159"/>
  <c r="G87" i="159"/>
  <c r="G103" i="159"/>
  <c r="G119" i="159"/>
  <c r="F71" i="159"/>
  <c r="F72" i="159"/>
  <c r="F76" i="159"/>
  <c r="F80" i="159"/>
  <c r="F84" i="159"/>
  <c r="F88" i="159"/>
  <c r="F92" i="159"/>
  <c r="F96" i="159"/>
  <c r="F100" i="159"/>
  <c r="F104" i="159"/>
  <c r="F108" i="159"/>
  <c r="F112" i="159"/>
  <c r="F116" i="159"/>
  <c r="G72" i="159"/>
  <c r="G74" i="159"/>
  <c r="G76" i="159"/>
  <c r="G77" i="159"/>
  <c r="G78" i="159"/>
  <c r="G80" i="159"/>
  <c r="G82" i="159"/>
  <c r="G84" i="159"/>
  <c r="G86" i="159"/>
  <c r="G88" i="159"/>
  <c r="G90" i="159"/>
  <c r="G92" i="159"/>
  <c r="G93" i="159"/>
  <c r="G94" i="159"/>
  <c r="G96" i="159"/>
  <c r="G98" i="159"/>
  <c r="G100" i="159"/>
  <c r="G102" i="159"/>
  <c r="G104" i="159"/>
  <c r="G106" i="159"/>
  <c r="G108" i="159"/>
  <c r="G109" i="159"/>
  <c r="G110" i="159"/>
  <c r="G112" i="159"/>
  <c r="G114" i="159"/>
  <c r="G116" i="159"/>
  <c r="G118" i="159"/>
  <c r="F73" i="159"/>
  <c r="F75" i="159"/>
  <c r="F77" i="159"/>
  <c r="F79" i="159"/>
  <c r="F81" i="159"/>
  <c r="F83" i="159"/>
  <c r="F85" i="159"/>
  <c r="F87" i="159"/>
  <c r="F89" i="159"/>
  <c r="F91" i="159"/>
  <c r="F93" i="159"/>
  <c r="F95" i="159"/>
  <c r="F97" i="159"/>
  <c r="F99" i="159"/>
  <c r="F101" i="159"/>
  <c r="F103" i="159"/>
  <c r="F105" i="159"/>
  <c r="F107" i="159"/>
  <c r="F109" i="159"/>
  <c r="F111" i="159"/>
  <c r="F113" i="159"/>
  <c r="F114" i="159"/>
  <c r="F115" i="159"/>
  <c r="F117" i="159"/>
  <c r="C70" i="159"/>
  <c r="C71" i="159"/>
  <c r="C72" i="159"/>
  <c r="C73" i="159"/>
  <c r="C74" i="159"/>
  <c r="C75" i="159"/>
  <c r="C76" i="159"/>
  <c r="C77" i="159"/>
  <c r="C78" i="159"/>
  <c r="C79" i="159"/>
  <c r="C80" i="159"/>
  <c r="C81" i="159"/>
  <c r="C82" i="159"/>
  <c r="C83" i="159"/>
  <c r="C84" i="159"/>
  <c r="C85" i="159"/>
  <c r="C86" i="159"/>
  <c r="C87" i="159"/>
  <c r="C88" i="159"/>
  <c r="C89" i="159"/>
  <c r="C90" i="159"/>
  <c r="C91" i="159"/>
  <c r="C92" i="159"/>
  <c r="C93" i="159"/>
  <c r="C94" i="159"/>
  <c r="C95" i="159"/>
  <c r="C96" i="159"/>
  <c r="C97" i="159"/>
  <c r="C98" i="159"/>
  <c r="C99" i="159"/>
  <c r="C100" i="159"/>
  <c r="C101" i="159"/>
  <c r="C102" i="159"/>
  <c r="C103" i="159"/>
  <c r="C104" i="159"/>
  <c r="C105" i="159"/>
  <c r="C106" i="159"/>
  <c r="C107" i="159"/>
  <c r="C108" i="159"/>
  <c r="C109" i="159"/>
  <c r="C110" i="159"/>
  <c r="C111" i="159"/>
  <c r="C112" i="159"/>
  <c r="C113" i="159"/>
  <c r="C114" i="159"/>
  <c r="C115" i="159"/>
  <c r="C116" i="159"/>
  <c r="C117" i="159"/>
  <c r="C118" i="159"/>
  <c r="C119" i="159"/>
  <c r="B92" i="159"/>
  <c r="B93" i="159"/>
  <c r="B94" i="159"/>
  <c r="B95" i="159"/>
  <c r="B96" i="159"/>
  <c r="B97" i="159"/>
  <c r="B98" i="159"/>
  <c r="B99" i="159"/>
  <c r="B100" i="159"/>
  <c r="B101" i="159"/>
  <c r="B102" i="159"/>
  <c r="B103" i="159"/>
  <c r="B104" i="159"/>
  <c r="B105" i="159"/>
  <c r="B106" i="159"/>
  <c r="B107" i="159"/>
  <c r="B108" i="159"/>
  <c r="B109" i="159"/>
  <c r="B110" i="159"/>
  <c r="B111" i="159"/>
  <c r="B112" i="159"/>
  <c r="B113" i="159"/>
  <c r="B114" i="159"/>
  <c r="B115" i="159"/>
  <c r="B116" i="159"/>
  <c r="B117" i="159"/>
  <c r="B118" i="159"/>
  <c r="B119" i="159"/>
  <c r="B70" i="159"/>
  <c r="B71" i="159"/>
  <c r="B72" i="159"/>
  <c r="B73" i="159"/>
  <c r="B74" i="159"/>
  <c r="B75" i="159"/>
  <c r="B76" i="159"/>
  <c r="B77" i="159"/>
  <c r="B78" i="159"/>
  <c r="B79" i="159"/>
  <c r="B80" i="159"/>
  <c r="B81" i="159"/>
  <c r="B82" i="159"/>
  <c r="B83" i="159"/>
  <c r="B84" i="159"/>
  <c r="B85" i="159"/>
  <c r="B86" i="159"/>
  <c r="B87" i="159"/>
  <c r="B88" i="159"/>
  <c r="B89" i="159"/>
  <c r="B90" i="159"/>
  <c r="B91" i="159"/>
  <c r="B69" i="159"/>
  <c r="G69" i="231" l="1"/>
  <c r="G69" i="232"/>
  <c r="F119" i="234"/>
  <c r="G69" i="271"/>
  <c r="G69" i="261"/>
  <c r="G69" i="228"/>
  <c r="G119" i="243"/>
  <c r="F119" i="244"/>
  <c r="G119" i="262"/>
  <c r="G69" i="241"/>
  <c r="F69" i="273"/>
  <c r="F119" i="275"/>
  <c r="G119" i="275"/>
  <c r="F119" i="274"/>
  <c r="G119" i="274"/>
  <c r="G119" i="273"/>
  <c r="G69" i="272"/>
  <c r="F119" i="272"/>
  <c r="F119" i="271"/>
  <c r="G119" i="270"/>
  <c r="F119" i="270"/>
  <c r="G69" i="269"/>
  <c r="F119" i="269"/>
  <c r="F119" i="268"/>
  <c r="G119" i="268"/>
  <c r="G119" i="267"/>
  <c r="F69" i="267"/>
  <c r="F119" i="266"/>
  <c r="G119" i="266"/>
  <c r="G119" i="265"/>
  <c r="F69" i="265"/>
  <c r="F119" i="264"/>
  <c r="G119" i="264"/>
  <c r="F119" i="263"/>
  <c r="G119" i="263"/>
  <c r="F69" i="262"/>
  <c r="F119" i="261"/>
  <c r="F119" i="260"/>
  <c r="G119" i="260"/>
  <c r="G119" i="259"/>
  <c r="F119" i="259"/>
  <c r="G119" i="258"/>
  <c r="F69" i="258"/>
  <c r="F119" i="257"/>
  <c r="G119" i="257"/>
  <c r="F119" i="251"/>
  <c r="G119" i="251"/>
  <c r="G119" i="244"/>
  <c r="F119" i="243"/>
  <c r="F119" i="242"/>
  <c r="G119" i="242"/>
  <c r="F119" i="241"/>
  <c r="G119" i="239"/>
  <c r="F119" i="239"/>
  <c r="F69" i="238"/>
  <c r="G119" i="238"/>
  <c r="G69" i="237"/>
  <c r="F119" i="237"/>
  <c r="F119" i="236"/>
  <c r="G119" i="236"/>
  <c r="F119" i="235"/>
  <c r="G69" i="235"/>
  <c r="G119" i="234"/>
  <c r="F119" i="232"/>
  <c r="F119" i="231"/>
  <c r="F119" i="226"/>
  <c r="G119" i="226"/>
  <c r="G69" i="227"/>
  <c r="F69" i="227"/>
  <c r="F119" i="228"/>
  <c r="F119" i="230"/>
  <c r="F69" i="230"/>
  <c r="G119" i="230"/>
  <c r="G69" i="230"/>
  <c r="F69" i="222"/>
  <c r="G69" i="222"/>
  <c r="F119" i="159"/>
  <c r="F13" i="221"/>
  <c r="F10" i="221"/>
  <c r="F12" i="159"/>
  <c r="K12" i="159"/>
  <c r="K12" i="221"/>
  <c r="I12" i="159"/>
  <c r="AU41" i="216" l="1"/>
  <c r="AU40" i="216"/>
  <c r="AU39" i="216"/>
  <c r="AU38" i="216"/>
  <c r="AU37" i="216"/>
  <c r="AU36" i="216"/>
  <c r="AU35" i="216"/>
  <c r="AU34" i="216"/>
  <c r="AU33" i="216"/>
  <c r="AU32" i="216"/>
  <c r="AU31" i="216"/>
  <c r="AU30" i="216"/>
  <c r="AU29" i="216"/>
  <c r="AU28" i="216"/>
  <c r="AU27" i="216"/>
  <c r="AU26" i="216"/>
  <c r="AU25" i="216"/>
  <c r="AU24" i="216"/>
  <c r="AU23" i="216"/>
  <c r="AU22" i="216"/>
  <c r="Y41" i="216"/>
  <c r="Y40" i="216"/>
  <c r="Y39" i="216"/>
  <c r="Y38" i="216"/>
  <c r="Y37" i="216"/>
  <c r="Y36" i="216"/>
  <c r="Y35" i="216"/>
  <c r="Y34" i="216"/>
  <c r="Y33" i="216"/>
  <c r="Y32" i="216"/>
  <c r="Y31" i="216"/>
  <c r="Y30" i="216"/>
  <c r="Y29" i="216"/>
  <c r="Y28" i="216"/>
  <c r="Y27" i="216"/>
  <c r="Y26" i="216"/>
  <c r="Y25" i="216"/>
  <c r="Y24" i="216"/>
  <c r="Y23" i="216"/>
  <c r="Y22" i="216"/>
  <c r="X41" i="216"/>
  <c r="X40" i="216"/>
  <c r="X39" i="216"/>
  <c r="X38" i="216"/>
  <c r="X37" i="216"/>
  <c r="X36" i="216"/>
  <c r="X35" i="216"/>
  <c r="X34" i="216"/>
  <c r="X33" i="216"/>
  <c r="X32" i="216"/>
  <c r="X31" i="216"/>
  <c r="X30" i="216"/>
  <c r="X29" i="216"/>
  <c r="X28" i="216"/>
  <c r="X27" i="216"/>
  <c r="X26" i="216"/>
  <c r="X25" i="216"/>
  <c r="X24" i="216"/>
  <c r="X23" i="216"/>
  <c r="X22" i="216"/>
  <c r="W41" i="216"/>
  <c r="W40" i="216"/>
  <c r="W39" i="216"/>
  <c r="W38" i="216"/>
  <c r="W37" i="216"/>
  <c r="W36" i="216"/>
  <c r="W35" i="216"/>
  <c r="W34" i="216"/>
  <c r="W33" i="216"/>
  <c r="W32" i="216"/>
  <c r="W31" i="216"/>
  <c r="W30" i="216"/>
  <c r="W29" i="216"/>
  <c r="W28" i="216"/>
  <c r="W27" i="216"/>
  <c r="W26" i="216"/>
  <c r="W25" i="216"/>
  <c r="W24" i="216"/>
  <c r="W23" i="216"/>
  <c r="W22" i="216"/>
  <c r="V41" i="216"/>
  <c r="V40" i="216"/>
  <c r="V39" i="216"/>
  <c r="V38" i="216"/>
  <c r="V37" i="216"/>
  <c r="V36" i="216"/>
  <c r="V35" i="216"/>
  <c r="V34" i="216"/>
  <c r="V33" i="216"/>
  <c r="V32" i="216"/>
  <c r="V31" i="216"/>
  <c r="V30" i="216"/>
  <c r="V29" i="216"/>
  <c r="V28" i="216"/>
  <c r="V27" i="216"/>
  <c r="V26" i="216"/>
  <c r="V25" i="216"/>
  <c r="V24" i="216"/>
  <c r="V23" i="216"/>
  <c r="V22" i="216"/>
  <c r="V21" i="216"/>
  <c r="U27" i="216"/>
  <c r="U41" i="216"/>
  <c r="U40" i="216"/>
  <c r="U39" i="216"/>
  <c r="U38" i="216"/>
  <c r="U37" i="216"/>
  <c r="U36" i="216"/>
  <c r="U35" i="216"/>
  <c r="U34" i="216"/>
  <c r="U33" i="216"/>
  <c r="U32" i="216"/>
  <c r="U31" i="216"/>
  <c r="U30" i="216"/>
  <c r="U29" i="216"/>
  <c r="U28" i="216"/>
  <c r="U26" i="216"/>
  <c r="U25" i="216"/>
  <c r="U24" i="216"/>
  <c r="T22" i="216"/>
  <c r="S22" i="216"/>
  <c r="R22" i="216"/>
  <c r="Q22" i="216"/>
  <c r="P22" i="216"/>
  <c r="O22" i="216"/>
  <c r="N22" i="216"/>
  <c r="M22" i="216"/>
  <c r="U22" i="216"/>
  <c r="U23" i="216"/>
  <c r="T41" i="216"/>
  <c r="T40" i="216"/>
  <c r="T39" i="216"/>
  <c r="T38" i="216"/>
  <c r="T37" i="216"/>
  <c r="T36" i="216"/>
  <c r="T35" i="216"/>
  <c r="T34" i="216"/>
  <c r="T33" i="216"/>
  <c r="T32" i="216"/>
  <c r="T31" i="216"/>
  <c r="T30" i="216"/>
  <c r="T29" i="216"/>
  <c r="T28" i="216"/>
  <c r="T27" i="216"/>
  <c r="T26" i="216"/>
  <c r="T25" i="216"/>
  <c r="T24" i="216"/>
  <c r="T23" i="216"/>
  <c r="S41" i="216"/>
  <c r="S40" i="216"/>
  <c r="S39" i="216"/>
  <c r="S38" i="216"/>
  <c r="S37" i="216"/>
  <c r="S36" i="216"/>
  <c r="S35" i="216"/>
  <c r="S34" i="216"/>
  <c r="S33" i="216"/>
  <c r="S32" i="216"/>
  <c r="S31" i="216"/>
  <c r="S30" i="216"/>
  <c r="S29" i="216"/>
  <c r="S28" i="216"/>
  <c r="S27" i="216"/>
  <c r="S26" i="216"/>
  <c r="S25" i="216"/>
  <c r="S24" i="216"/>
  <c r="S23" i="216"/>
  <c r="R41" i="216"/>
  <c r="R40" i="216"/>
  <c r="R39" i="216"/>
  <c r="R38" i="216"/>
  <c r="R37" i="216"/>
  <c r="R36" i="216"/>
  <c r="R35" i="216"/>
  <c r="R34" i="216"/>
  <c r="R33" i="216"/>
  <c r="R32" i="216"/>
  <c r="R31" i="216"/>
  <c r="R30" i="216"/>
  <c r="R29" i="216"/>
  <c r="R28" i="216"/>
  <c r="R27" i="216"/>
  <c r="R26" i="216"/>
  <c r="R25" i="216"/>
  <c r="R24" i="216"/>
  <c r="R23" i="216"/>
  <c r="Q41" i="216"/>
  <c r="Q40" i="216"/>
  <c r="Q39" i="216"/>
  <c r="Q38" i="216"/>
  <c r="Q37" i="216"/>
  <c r="Q36" i="216"/>
  <c r="Q35" i="216"/>
  <c r="Q34" i="216"/>
  <c r="Q33" i="216"/>
  <c r="Q32" i="216"/>
  <c r="Q31" i="216"/>
  <c r="Q30" i="216"/>
  <c r="Q29" i="216"/>
  <c r="Q28" i="216"/>
  <c r="Q27" i="216"/>
  <c r="Q26" i="216"/>
  <c r="Q25" i="216"/>
  <c r="Q24" i="216"/>
  <c r="Q23" i="216"/>
  <c r="P41" i="216"/>
  <c r="P40" i="216"/>
  <c r="P39" i="216"/>
  <c r="P38" i="216"/>
  <c r="P37" i="216"/>
  <c r="P36" i="216"/>
  <c r="P35" i="216"/>
  <c r="P34" i="216"/>
  <c r="P33" i="216"/>
  <c r="P32" i="216"/>
  <c r="P31" i="216"/>
  <c r="P30" i="216"/>
  <c r="P29" i="216"/>
  <c r="P28" i="216"/>
  <c r="P27" i="216"/>
  <c r="P26" i="216"/>
  <c r="P25" i="216"/>
  <c r="P24" i="216"/>
  <c r="P23" i="216"/>
  <c r="O23" i="216"/>
  <c r="N23" i="216"/>
  <c r="M23" i="216"/>
  <c r="K23" i="216"/>
  <c r="G23" i="216"/>
  <c r="F23" i="216"/>
  <c r="C23" i="216"/>
  <c r="B23" i="216"/>
  <c r="O41" i="216"/>
  <c r="O40" i="216"/>
  <c r="O39" i="216"/>
  <c r="O38" i="216"/>
  <c r="O37" i="216"/>
  <c r="O36" i="216"/>
  <c r="O35" i="216"/>
  <c r="O34" i="216"/>
  <c r="O33" i="216"/>
  <c r="O32" i="216"/>
  <c r="O31" i="216"/>
  <c r="O30" i="216"/>
  <c r="O29" i="216"/>
  <c r="O28" i="216"/>
  <c r="O27" i="216"/>
  <c r="O26" i="216"/>
  <c r="O25" i="216"/>
  <c r="O24" i="216"/>
  <c r="N41" i="216"/>
  <c r="N40" i="216"/>
  <c r="N39" i="216"/>
  <c r="N38" i="216"/>
  <c r="N37" i="216"/>
  <c r="N36" i="216"/>
  <c r="N35" i="216"/>
  <c r="N34" i="216"/>
  <c r="N33" i="216"/>
  <c r="N32" i="216"/>
  <c r="N31" i="216"/>
  <c r="N30" i="216"/>
  <c r="N29" i="216"/>
  <c r="N28" i="216"/>
  <c r="N27" i="216"/>
  <c r="N26" i="216"/>
  <c r="N25" i="216"/>
  <c r="N24" i="216"/>
  <c r="M41" i="216"/>
  <c r="M40" i="216"/>
  <c r="M39" i="216"/>
  <c r="M38" i="216"/>
  <c r="M37" i="216"/>
  <c r="M36" i="216"/>
  <c r="M35" i="216"/>
  <c r="M34" i="216"/>
  <c r="M33" i="216"/>
  <c r="M32" i="216"/>
  <c r="M31" i="216"/>
  <c r="M30" i="216"/>
  <c r="M29" i="216"/>
  <c r="M28" i="216"/>
  <c r="M27" i="216"/>
  <c r="M26" i="216"/>
  <c r="M25" i="216"/>
  <c r="M24" i="216"/>
  <c r="L41" i="216"/>
  <c r="L40" i="216"/>
  <c r="L39" i="216"/>
  <c r="L38" i="216"/>
  <c r="L37" i="216"/>
  <c r="L36" i="216"/>
  <c r="L35" i="216"/>
  <c r="L34" i="216"/>
  <c r="L33" i="216"/>
  <c r="L32" i="216"/>
  <c r="L31" i="216"/>
  <c r="L30" i="216"/>
  <c r="L29" i="216"/>
  <c r="L28" i="216"/>
  <c r="L27" i="216"/>
  <c r="L26" i="216"/>
  <c r="L25" i="216"/>
  <c r="L24" i="216"/>
  <c r="L23" i="216"/>
  <c r="L22" i="216"/>
  <c r="K22" i="216"/>
  <c r="K41" i="216"/>
  <c r="K40" i="216"/>
  <c r="K39" i="216"/>
  <c r="K38" i="216"/>
  <c r="K37" i="216"/>
  <c r="K36" i="216"/>
  <c r="K35" i="216"/>
  <c r="K34" i="216"/>
  <c r="K33" i="216"/>
  <c r="K32" i="216"/>
  <c r="K31" i="216"/>
  <c r="K30" i="216"/>
  <c r="K29" i="216"/>
  <c r="K28" i="216"/>
  <c r="K27" i="216"/>
  <c r="K26" i="216"/>
  <c r="K25" i="216"/>
  <c r="K24" i="216"/>
  <c r="G41" i="216"/>
  <c r="G40" i="216"/>
  <c r="G39" i="216"/>
  <c r="G38" i="216"/>
  <c r="G37" i="216"/>
  <c r="G36" i="216"/>
  <c r="G35" i="216"/>
  <c r="G34" i="216"/>
  <c r="G33" i="216"/>
  <c r="G32" i="216"/>
  <c r="G31" i="216"/>
  <c r="G30" i="216"/>
  <c r="G29" i="216"/>
  <c r="G28" i="216"/>
  <c r="G27" i="216"/>
  <c r="G26" i="216"/>
  <c r="G25" i="216"/>
  <c r="G24" i="216"/>
  <c r="F41" i="216"/>
  <c r="F40" i="216"/>
  <c r="F39" i="216"/>
  <c r="F38" i="216"/>
  <c r="F37" i="216"/>
  <c r="F36" i="216"/>
  <c r="F35" i="216"/>
  <c r="F34" i="216"/>
  <c r="F33" i="216"/>
  <c r="F32" i="216"/>
  <c r="F31" i="216"/>
  <c r="F30" i="216"/>
  <c r="F29" i="216"/>
  <c r="F28" i="216"/>
  <c r="F27" i="216"/>
  <c r="F26" i="216"/>
  <c r="F25" i="216"/>
  <c r="F24" i="216"/>
  <c r="F22" i="216"/>
  <c r="G22" i="216"/>
  <c r="C41" i="216"/>
  <c r="C40" i="216"/>
  <c r="C39" i="216"/>
  <c r="C38" i="216"/>
  <c r="C37" i="216"/>
  <c r="C36" i="216"/>
  <c r="C35" i="216"/>
  <c r="C34" i="216"/>
  <c r="C33" i="216"/>
  <c r="C32" i="216"/>
  <c r="C31" i="216"/>
  <c r="C30" i="216"/>
  <c r="C29" i="216"/>
  <c r="C28" i="216"/>
  <c r="C27" i="216"/>
  <c r="C26" i="216"/>
  <c r="C25" i="216"/>
  <c r="C24" i="216"/>
  <c r="C22" i="216"/>
  <c r="B41" i="216"/>
  <c r="B40" i="216"/>
  <c r="B39" i="216"/>
  <c r="B38" i="216"/>
  <c r="B37" i="216"/>
  <c r="B36" i="216"/>
  <c r="B35" i="216"/>
  <c r="B34" i="216"/>
  <c r="B33" i="216"/>
  <c r="B32" i="216"/>
  <c r="B31" i="216"/>
  <c r="B30" i="216"/>
  <c r="B29" i="216"/>
  <c r="B28" i="216"/>
  <c r="B27" i="216"/>
  <c r="B26" i="216"/>
  <c r="B25" i="216"/>
  <c r="B24" i="216"/>
  <c r="B22" i="216"/>
  <c r="I45" i="233"/>
  <c r="I43" i="233"/>
  <c r="I42" i="233"/>
  <c r="I41" i="233"/>
  <c r="I40" i="233"/>
  <c r="I39" i="233"/>
  <c r="I44" i="233"/>
  <c r="I38" i="233"/>
  <c r="I37" i="233"/>
  <c r="I36" i="233"/>
  <c r="I35" i="233"/>
  <c r="I34" i="233"/>
  <c r="I33" i="233"/>
  <c r="I32" i="233"/>
  <c r="I31" i="233"/>
  <c r="I30" i="233"/>
  <c r="I29" i="233"/>
  <c r="I28" i="233"/>
  <c r="I27" i="233"/>
  <c r="I26" i="233"/>
  <c r="I25" i="233"/>
  <c r="H28" i="233"/>
  <c r="H44" i="233"/>
  <c r="H43" i="233"/>
  <c r="H42" i="233"/>
  <c r="H41" i="233"/>
  <c r="H40" i="233"/>
  <c r="H39" i="233"/>
  <c r="H38" i="233"/>
  <c r="H37" i="233"/>
  <c r="H45" i="233"/>
  <c r="H36" i="233"/>
  <c r="H35" i="233"/>
  <c r="H34" i="233"/>
  <c r="H33" i="233"/>
  <c r="H32" i="233"/>
  <c r="H31" i="233"/>
  <c r="H30" i="233"/>
  <c r="H29" i="233"/>
  <c r="H27" i="233"/>
  <c r="H26" i="233"/>
  <c r="H25" i="233"/>
  <c r="C45" i="233"/>
  <c r="C44" i="233"/>
  <c r="C43" i="233"/>
  <c r="C42" i="233"/>
  <c r="C41" i="233"/>
  <c r="C40" i="233"/>
  <c r="C39" i="233"/>
  <c r="C37" i="233"/>
  <c r="C38" i="233"/>
  <c r="C36" i="233"/>
  <c r="C35" i="233"/>
  <c r="C34" i="233"/>
  <c r="C33" i="233"/>
  <c r="C32" i="233"/>
  <c r="C31" i="233"/>
  <c r="C30" i="233"/>
  <c r="C29" i="233"/>
  <c r="C28" i="233"/>
  <c r="C27" i="233"/>
  <c r="C26" i="233"/>
  <c r="C25" i="233"/>
  <c r="C24" i="233"/>
  <c r="B40" i="233"/>
  <c r="B41" i="233"/>
  <c r="B42" i="233"/>
  <c r="B43" i="233"/>
  <c r="B44" i="233"/>
  <c r="B45" i="233"/>
  <c r="B27" i="233"/>
  <c r="B28" i="233"/>
  <c r="B29" i="233"/>
  <c r="B30" i="233"/>
  <c r="B31" i="233"/>
  <c r="B32" i="233"/>
  <c r="B33" i="233"/>
  <c r="B34" i="233"/>
  <c r="B35" i="233"/>
  <c r="B36" i="233"/>
  <c r="B37" i="233"/>
  <c r="B38" i="233"/>
  <c r="B39" i="233"/>
  <c r="B26" i="233"/>
  <c r="B25" i="233"/>
  <c r="E21" i="275" l="1"/>
  <c r="E22" i="275"/>
  <c r="E23" i="275"/>
  <c r="E24" i="275"/>
  <c r="E25" i="275"/>
  <c r="E26" i="275"/>
  <c r="E27" i="275"/>
  <c r="E28" i="275"/>
  <c r="E29" i="275"/>
  <c r="E30" i="275"/>
  <c r="E31" i="275"/>
  <c r="E32" i="275"/>
  <c r="E33" i="275"/>
  <c r="E34" i="275"/>
  <c r="E35" i="275"/>
  <c r="E36" i="275"/>
  <c r="E38" i="275"/>
  <c r="E39" i="275"/>
  <c r="E40" i="275"/>
  <c r="E41" i="275"/>
  <c r="E42" i="275"/>
  <c r="E43" i="275"/>
  <c r="E44" i="275"/>
  <c r="E45" i="275"/>
  <c r="E46" i="275"/>
  <c r="E47" i="275"/>
  <c r="E48" i="275"/>
  <c r="E49" i="275"/>
  <c r="E50" i="275"/>
  <c r="E51" i="275"/>
  <c r="E52" i="275"/>
  <c r="E53" i="275"/>
  <c r="E54" i="275"/>
  <c r="E55" i="275"/>
  <c r="E56" i="275"/>
  <c r="E57" i="275"/>
  <c r="E58" i="275"/>
  <c r="E59" i="275"/>
  <c r="E60" i="275"/>
  <c r="E61" i="275"/>
  <c r="E62" i="275"/>
  <c r="E63" i="275"/>
  <c r="E64" i="275"/>
  <c r="E65" i="275"/>
  <c r="E66" i="275"/>
  <c r="E67" i="275"/>
  <c r="E68" i="275"/>
  <c r="E69" i="275"/>
  <c r="D21" i="275"/>
  <c r="D22" i="275"/>
  <c r="D23" i="275"/>
  <c r="D24" i="275"/>
  <c r="D25" i="275"/>
  <c r="D26" i="275"/>
  <c r="D27" i="275"/>
  <c r="D28" i="275"/>
  <c r="D29" i="275"/>
  <c r="D30" i="275"/>
  <c r="D31" i="275"/>
  <c r="D32" i="275"/>
  <c r="D33" i="275"/>
  <c r="D34" i="275"/>
  <c r="D35" i="275"/>
  <c r="D36" i="275"/>
  <c r="D38" i="275"/>
  <c r="D39" i="275"/>
  <c r="D40" i="275"/>
  <c r="D41" i="275"/>
  <c r="D42" i="275"/>
  <c r="D43" i="275"/>
  <c r="D44" i="275"/>
  <c r="D45" i="275"/>
  <c r="D46" i="275"/>
  <c r="D47" i="275"/>
  <c r="D48" i="275"/>
  <c r="D49" i="275"/>
  <c r="D50" i="275"/>
  <c r="D51" i="275"/>
  <c r="D52" i="275"/>
  <c r="D53" i="275"/>
  <c r="D54" i="275"/>
  <c r="D55" i="275"/>
  <c r="D56" i="275"/>
  <c r="D57" i="275"/>
  <c r="D58" i="275"/>
  <c r="D59" i="275"/>
  <c r="D60" i="275"/>
  <c r="D61" i="275"/>
  <c r="D62" i="275"/>
  <c r="D63" i="275"/>
  <c r="D64" i="275"/>
  <c r="D65" i="275"/>
  <c r="D66" i="275"/>
  <c r="D67" i="275"/>
  <c r="D68" i="275"/>
  <c r="D69" i="275"/>
  <c r="E20" i="275"/>
  <c r="D20" i="275"/>
  <c r="F16" i="275"/>
  <c r="F15" i="275"/>
  <c r="F14" i="275"/>
  <c r="A13" i="275"/>
  <c r="B11" i="275"/>
  <c r="A11" i="275"/>
  <c r="K9" i="275"/>
  <c r="K8" i="275"/>
  <c r="K7" i="275"/>
  <c r="I130" i="275"/>
  <c r="AN41" i="216" s="1"/>
  <c r="I129" i="275"/>
  <c r="AM41" i="216" s="1"/>
  <c r="I128" i="275"/>
  <c r="AL41" i="216" s="1"/>
  <c r="G16" i="275"/>
  <c r="B16" i="275"/>
  <c r="K15" i="275"/>
  <c r="G15" i="275"/>
  <c r="B15" i="275"/>
  <c r="K14" i="275"/>
  <c r="AS41" i="216" s="1"/>
  <c r="G14" i="275"/>
  <c r="B14" i="275"/>
  <c r="K13" i="275"/>
  <c r="AR41" i="216" s="1"/>
  <c r="F13" i="275"/>
  <c r="K12" i="275"/>
  <c r="F12" i="275"/>
  <c r="A12" i="275"/>
  <c r="K11" i="275"/>
  <c r="F11" i="275"/>
  <c r="F10" i="275"/>
  <c r="B10" i="275"/>
  <c r="A10" i="275"/>
  <c r="J9" i="275"/>
  <c r="AQ41" i="216" s="1"/>
  <c r="J8" i="275"/>
  <c r="AP41" i="216" s="1"/>
  <c r="F8" i="275"/>
  <c r="B8" i="275"/>
  <c r="J7" i="275"/>
  <c r="AO41" i="216" s="1"/>
  <c r="F7" i="275"/>
  <c r="B7" i="275"/>
  <c r="F6" i="275"/>
  <c r="B4" i="275"/>
  <c r="B3" i="275"/>
  <c r="I2" i="275"/>
  <c r="G2" i="275"/>
  <c r="E2" i="275"/>
  <c r="C2" i="275"/>
  <c r="CC49" i="214"/>
  <c r="CB49" i="214"/>
  <c r="CC48" i="214"/>
  <c r="CB48" i="214"/>
  <c r="CB47" i="214"/>
  <c r="CB44" i="214"/>
  <c r="CC19" i="214"/>
  <c r="B13" i="275" s="1"/>
  <c r="CB19" i="214"/>
  <c r="B12" i="275" s="1"/>
  <c r="I138" i="275"/>
  <c r="H138" i="275"/>
  <c r="I137" i="275"/>
  <c r="H137" i="275"/>
  <c r="I136" i="275"/>
  <c r="H136" i="275"/>
  <c r="I135" i="275"/>
  <c r="I134" i="275"/>
  <c r="H134" i="275"/>
  <c r="H130" i="275"/>
  <c r="H129" i="275"/>
  <c r="H128" i="275"/>
  <c r="H127" i="275"/>
  <c r="AF41" i="216"/>
  <c r="Z41" i="216"/>
  <c r="AB41" i="216" s="1"/>
  <c r="I69" i="275"/>
  <c r="H69" i="275"/>
  <c r="C69" i="275"/>
  <c r="B69" i="275"/>
  <c r="I68" i="275"/>
  <c r="H68" i="275"/>
  <c r="C68" i="275"/>
  <c r="B68" i="275"/>
  <c r="I67" i="275"/>
  <c r="H67" i="275"/>
  <c r="C67" i="275"/>
  <c r="B67" i="275"/>
  <c r="I66" i="275"/>
  <c r="H66" i="275"/>
  <c r="C66" i="275"/>
  <c r="G66" i="275" s="1"/>
  <c r="B66" i="275"/>
  <c r="I65" i="275"/>
  <c r="H65" i="275"/>
  <c r="C65" i="275"/>
  <c r="B65" i="275"/>
  <c r="I64" i="275"/>
  <c r="H64" i="275"/>
  <c r="C64" i="275"/>
  <c r="B64" i="275"/>
  <c r="I63" i="275"/>
  <c r="H63" i="275"/>
  <c r="C63" i="275"/>
  <c r="B63" i="275"/>
  <c r="I62" i="275"/>
  <c r="H62" i="275"/>
  <c r="C62" i="275"/>
  <c r="G62" i="275" s="1"/>
  <c r="B62" i="275"/>
  <c r="I61" i="275"/>
  <c r="H61" i="275"/>
  <c r="C61" i="275"/>
  <c r="B61" i="275"/>
  <c r="I60" i="275"/>
  <c r="H60" i="275"/>
  <c r="C60" i="275"/>
  <c r="B60" i="275"/>
  <c r="I59" i="275"/>
  <c r="H59" i="275"/>
  <c r="C59" i="275"/>
  <c r="B59" i="275"/>
  <c r="I58" i="275"/>
  <c r="H58" i="275"/>
  <c r="C58" i="275"/>
  <c r="G58" i="275" s="1"/>
  <c r="B58" i="275"/>
  <c r="I57" i="275"/>
  <c r="H57" i="275"/>
  <c r="C57" i="275"/>
  <c r="B57" i="275"/>
  <c r="I56" i="275"/>
  <c r="H56" i="275"/>
  <c r="C56" i="275"/>
  <c r="B56" i="275"/>
  <c r="I55" i="275"/>
  <c r="H55" i="275"/>
  <c r="C55" i="275"/>
  <c r="B55" i="275"/>
  <c r="I54" i="275"/>
  <c r="H54" i="275"/>
  <c r="C54" i="275"/>
  <c r="G54" i="275" s="1"/>
  <c r="B54" i="275"/>
  <c r="I53" i="275"/>
  <c r="H53" i="275"/>
  <c r="C53" i="275"/>
  <c r="B53" i="275"/>
  <c r="I52" i="275"/>
  <c r="H52" i="275"/>
  <c r="C52" i="275"/>
  <c r="B52" i="275"/>
  <c r="I51" i="275"/>
  <c r="H51" i="275"/>
  <c r="C51" i="275"/>
  <c r="B51" i="275"/>
  <c r="I50" i="275"/>
  <c r="H50" i="275"/>
  <c r="C50" i="275"/>
  <c r="G50" i="275" s="1"/>
  <c r="B50" i="275"/>
  <c r="I49" i="275"/>
  <c r="H49" i="275"/>
  <c r="C49" i="275"/>
  <c r="B49" i="275"/>
  <c r="I48" i="275"/>
  <c r="H48" i="275"/>
  <c r="C48" i="275"/>
  <c r="B48" i="275"/>
  <c r="I47" i="275"/>
  <c r="H47" i="275"/>
  <c r="C47" i="275"/>
  <c r="B47" i="275"/>
  <c r="I46" i="275"/>
  <c r="H46" i="275"/>
  <c r="C46" i="275"/>
  <c r="G46" i="275" s="1"/>
  <c r="B46" i="275"/>
  <c r="I45" i="275"/>
  <c r="H45" i="275"/>
  <c r="C45" i="275"/>
  <c r="B45" i="275"/>
  <c r="I44" i="275"/>
  <c r="H44" i="275"/>
  <c r="C44" i="275"/>
  <c r="B44" i="275"/>
  <c r="I43" i="275"/>
  <c r="H43" i="275"/>
  <c r="C43" i="275"/>
  <c r="B43" i="275"/>
  <c r="I42" i="275"/>
  <c r="H42" i="275"/>
  <c r="C42" i="275"/>
  <c r="G42" i="275" s="1"/>
  <c r="B42" i="275"/>
  <c r="I41" i="275"/>
  <c r="H41" i="275"/>
  <c r="C41" i="275"/>
  <c r="B41" i="275"/>
  <c r="I40" i="275"/>
  <c r="H40" i="275"/>
  <c r="C40" i="275"/>
  <c r="B40" i="275"/>
  <c r="I39" i="275"/>
  <c r="H39" i="275"/>
  <c r="C39" i="275"/>
  <c r="B39" i="275"/>
  <c r="I38" i="275"/>
  <c r="H38" i="275"/>
  <c r="C38" i="275"/>
  <c r="G38" i="275" s="1"/>
  <c r="B38" i="275"/>
  <c r="I37" i="275"/>
  <c r="H37" i="275"/>
  <c r="C37" i="275"/>
  <c r="I36" i="275"/>
  <c r="H36" i="275"/>
  <c r="C36" i="275"/>
  <c r="B36" i="275"/>
  <c r="I35" i="275"/>
  <c r="H35" i="275"/>
  <c r="C35" i="275"/>
  <c r="B35" i="275"/>
  <c r="I34" i="275"/>
  <c r="H34" i="275"/>
  <c r="C34" i="275"/>
  <c r="G34" i="275" s="1"/>
  <c r="B34" i="275"/>
  <c r="I33" i="275"/>
  <c r="H33" i="275"/>
  <c r="C33" i="275"/>
  <c r="B33" i="275"/>
  <c r="I32" i="275"/>
  <c r="H32" i="275"/>
  <c r="C32" i="275"/>
  <c r="B32" i="275"/>
  <c r="I31" i="275"/>
  <c r="H31" i="275"/>
  <c r="C31" i="275"/>
  <c r="B31" i="275"/>
  <c r="I30" i="275"/>
  <c r="H30" i="275"/>
  <c r="C30" i="275"/>
  <c r="G30" i="275" s="1"/>
  <c r="B30" i="275"/>
  <c r="I29" i="275"/>
  <c r="H29" i="275"/>
  <c r="C29" i="275"/>
  <c r="B29" i="275"/>
  <c r="I28" i="275"/>
  <c r="H28" i="275"/>
  <c r="C28" i="275"/>
  <c r="B28" i="275"/>
  <c r="I27" i="275"/>
  <c r="H27" i="275"/>
  <c r="C27" i="275"/>
  <c r="B27" i="275"/>
  <c r="I26" i="275"/>
  <c r="H26" i="275"/>
  <c r="C26" i="275"/>
  <c r="G26" i="275" s="1"/>
  <c r="B26" i="275"/>
  <c r="I25" i="275"/>
  <c r="H25" i="275"/>
  <c r="C25" i="275"/>
  <c r="B25" i="275"/>
  <c r="I24" i="275"/>
  <c r="H24" i="275"/>
  <c r="C24" i="275"/>
  <c r="B24" i="275"/>
  <c r="I23" i="275"/>
  <c r="H23" i="275"/>
  <c r="C23" i="275"/>
  <c r="B23" i="275"/>
  <c r="I22" i="275"/>
  <c r="H22" i="275"/>
  <c r="C22" i="275"/>
  <c r="G22" i="275" s="1"/>
  <c r="B22" i="275"/>
  <c r="I21" i="275"/>
  <c r="H21" i="275"/>
  <c r="C21" i="275"/>
  <c r="B21" i="275"/>
  <c r="I20" i="275"/>
  <c r="H20" i="275"/>
  <c r="C20" i="275"/>
  <c r="B20" i="275"/>
  <c r="B18" i="275"/>
  <c r="D16" i="275"/>
  <c r="A16" i="275"/>
  <c r="I15" i="275"/>
  <c r="D15" i="275"/>
  <c r="A15" i="275"/>
  <c r="I14" i="275"/>
  <c r="D14" i="275"/>
  <c r="A14" i="275"/>
  <c r="I13" i="275"/>
  <c r="D13" i="275"/>
  <c r="I12" i="275"/>
  <c r="D12" i="275"/>
  <c r="I11" i="275"/>
  <c r="D11" i="275"/>
  <c r="I10" i="275"/>
  <c r="D10" i="275"/>
  <c r="D9" i="275"/>
  <c r="A9" i="275"/>
  <c r="D8" i="275"/>
  <c r="A8" i="275"/>
  <c r="D7" i="275"/>
  <c r="A7" i="275"/>
  <c r="I6" i="275"/>
  <c r="D6" i="275"/>
  <c r="A6" i="275"/>
  <c r="I5" i="275"/>
  <c r="D5" i="275"/>
  <c r="A4" i="275"/>
  <c r="A3" i="275"/>
  <c r="H2" i="275"/>
  <c r="F2" i="275"/>
  <c r="D2" i="275"/>
  <c r="B2" i="275"/>
  <c r="B1" i="275"/>
  <c r="E21" i="274"/>
  <c r="E22" i="274"/>
  <c r="E23" i="274"/>
  <c r="E24" i="274"/>
  <c r="E25" i="274"/>
  <c r="E26" i="274"/>
  <c r="E27" i="274"/>
  <c r="E28" i="274"/>
  <c r="E29" i="274"/>
  <c r="E30" i="274"/>
  <c r="E31" i="274"/>
  <c r="E32" i="274"/>
  <c r="E33" i="274"/>
  <c r="E34" i="274"/>
  <c r="E35" i="274"/>
  <c r="E36" i="274"/>
  <c r="E38" i="274"/>
  <c r="E39" i="274"/>
  <c r="E40" i="274"/>
  <c r="E41" i="274"/>
  <c r="E42" i="274"/>
  <c r="E43" i="274"/>
  <c r="E44" i="274"/>
  <c r="E45" i="274"/>
  <c r="E46" i="274"/>
  <c r="E47" i="274"/>
  <c r="E48" i="274"/>
  <c r="E49" i="274"/>
  <c r="E50" i="274"/>
  <c r="E51" i="274"/>
  <c r="E52" i="274"/>
  <c r="E53" i="274"/>
  <c r="E54" i="274"/>
  <c r="E55" i="274"/>
  <c r="E56" i="274"/>
  <c r="E57" i="274"/>
  <c r="E58" i="274"/>
  <c r="E59" i="274"/>
  <c r="E60" i="274"/>
  <c r="E61" i="274"/>
  <c r="E62" i="274"/>
  <c r="E63" i="274"/>
  <c r="E64" i="274"/>
  <c r="E65" i="274"/>
  <c r="E66" i="274"/>
  <c r="E67" i="274"/>
  <c r="E68" i="274"/>
  <c r="E69" i="274"/>
  <c r="D21" i="274"/>
  <c r="D22" i="274"/>
  <c r="D23" i="274"/>
  <c r="D24" i="274"/>
  <c r="D25" i="274"/>
  <c r="D26" i="274"/>
  <c r="D27" i="274"/>
  <c r="D28" i="274"/>
  <c r="D29" i="274"/>
  <c r="D30" i="274"/>
  <c r="D31" i="274"/>
  <c r="D32" i="274"/>
  <c r="D33" i="274"/>
  <c r="D34" i="274"/>
  <c r="D35" i="274"/>
  <c r="D36" i="274"/>
  <c r="D38" i="274"/>
  <c r="D39" i="274"/>
  <c r="D40" i="274"/>
  <c r="D41" i="274"/>
  <c r="D42" i="274"/>
  <c r="D43" i="274"/>
  <c r="D44" i="274"/>
  <c r="D45" i="274"/>
  <c r="D46" i="274"/>
  <c r="D47" i="274"/>
  <c r="D48" i="274"/>
  <c r="D49" i="274"/>
  <c r="D50" i="274"/>
  <c r="D51" i="274"/>
  <c r="D52" i="274"/>
  <c r="D53" i="274"/>
  <c r="D54" i="274"/>
  <c r="D55" i="274"/>
  <c r="D56" i="274"/>
  <c r="D57" i="274"/>
  <c r="D58" i="274"/>
  <c r="D59" i="274"/>
  <c r="D60" i="274"/>
  <c r="D61" i="274"/>
  <c r="D62" i="274"/>
  <c r="D63" i="274"/>
  <c r="D64" i="274"/>
  <c r="D65" i="274"/>
  <c r="D66" i="274"/>
  <c r="D67" i="274"/>
  <c r="D68" i="274"/>
  <c r="D69" i="274"/>
  <c r="E20" i="274"/>
  <c r="D20" i="274"/>
  <c r="F16" i="274"/>
  <c r="F15" i="274"/>
  <c r="F14" i="274"/>
  <c r="A13" i="274"/>
  <c r="B11" i="274"/>
  <c r="A11" i="274"/>
  <c r="K9" i="274"/>
  <c r="K8" i="274"/>
  <c r="K7" i="274"/>
  <c r="I130" i="274"/>
  <c r="AN40" i="216" s="1"/>
  <c r="I129" i="274"/>
  <c r="AM40" i="216" s="1"/>
  <c r="I128" i="274"/>
  <c r="AL40" i="216" s="1"/>
  <c r="G16" i="274"/>
  <c r="B16" i="274"/>
  <c r="K15" i="274"/>
  <c r="G15" i="274"/>
  <c r="B15" i="274"/>
  <c r="K14" i="274"/>
  <c r="AS40" i="216" s="1"/>
  <c r="G14" i="274"/>
  <c r="B14" i="274"/>
  <c r="K13" i="274"/>
  <c r="AR40" i="216" s="1"/>
  <c r="F13" i="274"/>
  <c r="K12" i="274"/>
  <c r="F12" i="274"/>
  <c r="A12" i="274"/>
  <c r="K11" i="274"/>
  <c r="F11" i="274"/>
  <c r="F10" i="274"/>
  <c r="B10" i="274"/>
  <c r="A10" i="274"/>
  <c r="J9" i="274"/>
  <c r="AQ40" i="216" s="1"/>
  <c r="J8" i="274"/>
  <c r="AP40" i="216" s="1"/>
  <c r="F8" i="274"/>
  <c r="B8" i="274"/>
  <c r="C68" i="274" s="1"/>
  <c r="J7" i="274"/>
  <c r="AO40" i="216" s="1"/>
  <c r="F7" i="274"/>
  <c r="B7" i="274"/>
  <c r="F6" i="274"/>
  <c r="B4" i="274"/>
  <c r="B3" i="274"/>
  <c r="I2" i="274"/>
  <c r="G2" i="274"/>
  <c r="E2" i="274"/>
  <c r="C2" i="274"/>
  <c r="CA49" i="214"/>
  <c r="BZ49" i="214"/>
  <c r="CA48" i="214"/>
  <c r="BZ48" i="214"/>
  <c r="BZ47" i="214"/>
  <c r="BZ44" i="214"/>
  <c r="CA19" i="214"/>
  <c r="B13" i="274" s="1"/>
  <c r="BZ19" i="214"/>
  <c r="B12" i="274" s="1"/>
  <c r="I138" i="274"/>
  <c r="H138" i="274"/>
  <c r="I137" i="274"/>
  <c r="H137" i="274"/>
  <c r="I136" i="274"/>
  <c r="H136" i="274"/>
  <c r="I135" i="274"/>
  <c r="I134" i="274"/>
  <c r="H134" i="274"/>
  <c r="H130" i="274"/>
  <c r="H129" i="274"/>
  <c r="H128" i="274"/>
  <c r="H127" i="274"/>
  <c r="AF40" i="216"/>
  <c r="Z40" i="216"/>
  <c r="AB40" i="216" s="1"/>
  <c r="I69" i="274"/>
  <c r="H69" i="274"/>
  <c r="C69" i="274"/>
  <c r="B69" i="274"/>
  <c r="I68" i="274"/>
  <c r="H68" i="274"/>
  <c r="B68" i="274"/>
  <c r="I67" i="274"/>
  <c r="H67" i="274"/>
  <c r="B67" i="274"/>
  <c r="I66" i="274"/>
  <c r="H66" i="274"/>
  <c r="B66" i="274"/>
  <c r="I65" i="274"/>
  <c r="H65" i="274"/>
  <c r="B65" i="274"/>
  <c r="I64" i="274"/>
  <c r="H64" i="274"/>
  <c r="B64" i="274"/>
  <c r="I63" i="274"/>
  <c r="H63" i="274"/>
  <c r="B63" i="274"/>
  <c r="I62" i="274"/>
  <c r="H62" i="274"/>
  <c r="B62" i="274"/>
  <c r="I61" i="274"/>
  <c r="H61" i="274"/>
  <c r="B61" i="274"/>
  <c r="I60" i="274"/>
  <c r="H60" i="274"/>
  <c r="B60" i="274"/>
  <c r="I59" i="274"/>
  <c r="H59" i="274"/>
  <c r="B59" i="274"/>
  <c r="I58" i="274"/>
  <c r="H58" i="274"/>
  <c r="B58" i="274"/>
  <c r="I57" i="274"/>
  <c r="H57" i="274"/>
  <c r="B57" i="274"/>
  <c r="I56" i="274"/>
  <c r="H56" i="274"/>
  <c r="B56" i="274"/>
  <c r="I55" i="274"/>
  <c r="H55" i="274"/>
  <c r="B55" i="274"/>
  <c r="I54" i="274"/>
  <c r="H54" i="274"/>
  <c r="B54" i="274"/>
  <c r="I53" i="274"/>
  <c r="H53" i="274"/>
  <c r="B53" i="274"/>
  <c r="I52" i="274"/>
  <c r="H52" i="274"/>
  <c r="B52" i="274"/>
  <c r="I51" i="274"/>
  <c r="H51" i="274"/>
  <c r="B51" i="274"/>
  <c r="I50" i="274"/>
  <c r="H50" i="274"/>
  <c r="B50" i="274"/>
  <c r="I49" i="274"/>
  <c r="H49" i="274"/>
  <c r="B49" i="274"/>
  <c r="I48" i="274"/>
  <c r="H48" i="274"/>
  <c r="B48" i="274"/>
  <c r="I47" i="274"/>
  <c r="H47" i="274"/>
  <c r="B47" i="274"/>
  <c r="I46" i="274"/>
  <c r="H46" i="274"/>
  <c r="B46" i="274"/>
  <c r="I45" i="274"/>
  <c r="H45" i="274"/>
  <c r="B45" i="274"/>
  <c r="I44" i="274"/>
  <c r="H44" i="274"/>
  <c r="B44" i="274"/>
  <c r="I43" i="274"/>
  <c r="H43" i="274"/>
  <c r="B43" i="274"/>
  <c r="I42" i="274"/>
  <c r="H42" i="274"/>
  <c r="B42" i="274"/>
  <c r="I41" i="274"/>
  <c r="H41" i="274"/>
  <c r="B41" i="274"/>
  <c r="I40" i="274"/>
  <c r="H40" i="274"/>
  <c r="B40" i="274"/>
  <c r="I39" i="274"/>
  <c r="H39" i="274"/>
  <c r="B39" i="274"/>
  <c r="I38" i="274"/>
  <c r="H38" i="274"/>
  <c r="B38" i="274"/>
  <c r="I37" i="274"/>
  <c r="H37" i="274"/>
  <c r="I36" i="274"/>
  <c r="H36" i="274"/>
  <c r="B36" i="274"/>
  <c r="I35" i="274"/>
  <c r="H35" i="274"/>
  <c r="B35" i="274"/>
  <c r="I34" i="274"/>
  <c r="H34" i="274"/>
  <c r="B34" i="274"/>
  <c r="I33" i="274"/>
  <c r="H33" i="274"/>
  <c r="B33" i="274"/>
  <c r="I32" i="274"/>
  <c r="H32" i="274"/>
  <c r="B32" i="274"/>
  <c r="I31" i="274"/>
  <c r="H31" i="274"/>
  <c r="B31" i="274"/>
  <c r="I30" i="274"/>
  <c r="H30" i="274"/>
  <c r="B30" i="274"/>
  <c r="I29" i="274"/>
  <c r="H29" i="274"/>
  <c r="B29" i="274"/>
  <c r="I28" i="274"/>
  <c r="H28" i="274"/>
  <c r="B28" i="274"/>
  <c r="I27" i="274"/>
  <c r="H27" i="274"/>
  <c r="B27" i="274"/>
  <c r="I26" i="274"/>
  <c r="H26" i="274"/>
  <c r="B26" i="274"/>
  <c r="I25" i="274"/>
  <c r="H25" i="274"/>
  <c r="B25" i="274"/>
  <c r="I24" i="274"/>
  <c r="H24" i="274"/>
  <c r="B24" i="274"/>
  <c r="I23" i="274"/>
  <c r="H23" i="274"/>
  <c r="B23" i="274"/>
  <c r="I22" i="274"/>
  <c r="H22" i="274"/>
  <c r="B22" i="274"/>
  <c r="I21" i="274"/>
  <c r="H21" i="274"/>
  <c r="B21" i="274"/>
  <c r="I20" i="274"/>
  <c r="H20" i="274"/>
  <c r="B20" i="274"/>
  <c r="B18" i="274"/>
  <c r="D16" i="274"/>
  <c r="A16" i="274"/>
  <c r="I15" i="274"/>
  <c r="D15" i="274"/>
  <c r="A15" i="274"/>
  <c r="I14" i="274"/>
  <c r="D14" i="274"/>
  <c r="A14" i="274"/>
  <c r="I13" i="274"/>
  <c r="D13" i="274"/>
  <c r="I12" i="274"/>
  <c r="D12" i="274"/>
  <c r="I11" i="274"/>
  <c r="D11" i="274"/>
  <c r="I10" i="274"/>
  <c r="D10" i="274"/>
  <c r="D9" i="274"/>
  <c r="A9" i="274"/>
  <c r="D8" i="274"/>
  <c r="A8" i="274"/>
  <c r="D7" i="274"/>
  <c r="A7" i="274"/>
  <c r="I6" i="274"/>
  <c r="D6" i="274"/>
  <c r="A6" i="274"/>
  <c r="I5" i="274"/>
  <c r="D5" i="274"/>
  <c r="A4" i="274"/>
  <c r="A3" i="274"/>
  <c r="H2" i="274"/>
  <c r="F2" i="274"/>
  <c r="D2" i="274"/>
  <c r="B2" i="274"/>
  <c r="B1" i="274"/>
  <c r="E21" i="273"/>
  <c r="E22" i="273"/>
  <c r="E23" i="273"/>
  <c r="E24" i="273"/>
  <c r="E25" i="273"/>
  <c r="E26" i="273"/>
  <c r="E27" i="273"/>
  <c r="E28" i="273"/>
  <c r="E29" i="273"/>
  <c r="E30" i="273"/>
  <c r="E31" i="273"/>
  <c r="E32" i="273"/>
  <c r="E33" i="273"/>
  <c r="E34" i="273"/>
  <c r="E35" i="273"/>
  <c r="E36" i="273"/>
  <c r="E38" i="273"/>
  <c r="E39" i="273"/>
  <c r="E40" i="273"/>
  <c r="E41" i="273"/>
  <c r="E42" i="273"/>
  <c r="E43" i="273"/>
  <c r="E44" i="273"/>
  <c r="E45" i="273"/>
  <c r="E46" i="273"/>
  <c r="E47" i="273"/>
  <c r="E48" i="273"/>
  <c r="E49" i="273"/>
  <c r="E50" i="273"/>
  <c r="E51" i="273"/>
  <c r="E52" i="273"/>
  <c r="E53" i="273"/>
  <c r="E54" i="273"/>
  <c r="E55" i="273"/>
  <c r="E56" i="273"/>
  <c r="E57" i="273"/>
  <c r="E58" i="273"/>
  <c r="E59" i="273"/>
  <c r="E60" i="273"/>
  <c r="E61" i="273"/>
  <c r="E62" i="273"/>
  <c r="E63" i="273"/>
  <c r="E64" i="273"/>
  <c r="E65" i="273"/>
  <c r="E66" i="273"/>
  <c r="E67" i="273"/>
  <c r="E68" i="273"/>
  <c r="E69" i="273"/>
  <c r="D21" i="273"/>
  <c r="D22" i="273"/>
  <c r="D23" i="273"/>
  <c r="D24" i="273"/>
  <c r="D25" i="273"/>
  <c r="D26" i="273"/>
  <c r="D27" i="273"/>
  <c r="D28" i="273"/>
  <c r="D29" i="273"/>
  <c r="D30" i="273"/>
  <c r="D31" i="273"/>
  <c r="D32" i="273"/>
  <c r="D33" i="273"/>
  <c r="D34" i="273"/>
  <c r="D35" i="273"/>
  <c r="D36" i="273"/>
  <c r="D38" i="273"/>
  <c r="D39" i="273"/>
  <c r="D40" i="273"/>
  <c r="D41" i="273"/>
  <c r="D42" i="273"/>
  <c r="D43" i="273"/>
  <c r="D44" i="273"/>
  <c r="D45" i="273"/>
  <c r="D46" i="273"/>
  <c r="D47" i="273"/>
  <c r="D48" i="273"/>
  <c r="D49" i="273"/>
  <c r="D50" i="273"/>
  <c r="D51" i="273"/>
  <c r="D52" i="273"/>
  <c r="D53" i="273"/>
  <c r="D54" i="273"/>
  <c r="D55" i="273"/>
  <c r="D56" i="273"/>
  <c r="D57" i="273"/>
  <c r="D58" i="273"/>
  <c r="D59" i="273"/>
  <c r="D60" i="273"/>
  <c r="D61" i="273"/>
  <c r="D62" i="273"/>
  <c r="D63" i="273"/>
  <c r="D64" i="273"/>
  <c r="D65" i="273"/>
  <c r="D66" i="273"/>
  <c r="D67" i="273"/>
  <c r="D68" i="273"/>
  <c r="D69" i="273"/>
  <c r="E20" i="273"/>
  <c r="D20" i="273"/>
  <c r="F16" i="273"/>
  <c r="F15" i="273"/>
  <c r="F14" i="273"/>
  <c r="A13" i="273"/>
  <c r="B11" i="273"/>
  <c r="A11" i="273"/>
  <c r="K9" i="273"/>
  <c r="K8" i="273"/>
  <c r="K7" i="273"/>
  <c r="I130" i="273"/>
  <c r="AN39" i="216" s="1"/>
  <c r="I129" i="273"/>
  <c r="AM39" i="216" s="1"/>
  <c r="I128" i="273"/>
  <c r="AL39" i="216" s="1"/>
  <c r="G16" i="273"/>
  <c r="B16" i="273"/>
  <c r="K15" i="273"/>
  <c r="G15" i="273"/>
  <c r="B15" i="273"/>
  <c r="K14" i="273"/>
  <c r="AS39" i="216" s="1"/>
  <c r="G14" i="273"/>
  <c r="B14" i="273"/>
  <c r="K13" i="273"/>
  <c r="AR39" i="216" s="1"/>
  <c r="F13" i="273"/>
  <c r="K12" i="273"/>
  <c r="F12" i="273"/>
  <c r="A12" i="273"/>
  <c r="K11" i="273"/>
  <c r="F11" i="273"/>
  <c r="F10" i="273"/>
  <c r="B10" i="273"/>
  <c r="A10" i="273"/>
  <c r="J9" i="273"/>
  <c r="AQ39" i="216" s="1"/>
  <c r="J8" i="273"/>
  <c r="AP39" i="216" s="1"/>
  <c r="F8" i="273"/>
  <c r="B8" i="273"/>
  <c r="C69" i="273" s="1"/>
  <c r="J7" i="273"/>
  <c r="AO39" i="216" s="1"/>
  <c r="F7" i="273"/>
  <c r="B7" i="273"/>
  <c r="F6" i="273"/>
  <c r="B4" i="273"/>
  <c r="B3" i="273"/>
  <c r="I2" i="273"/>
  <c r="G2" i="273"/>
  <c r="E2" i="273"/>
  <c r="C2" i="273"/>
  <c r="BY49" i="214"/>
  <c r="BX49" i="214"/>
  <c r="BY48" i="214"/>
  <c r="BX48" i="214"/>
  <c r="BX47" i="214"/>
  <c r="BX44" i="214"/>
  <c r="BY19" i="214"/>
  <c r="B13" i="273" s="1"/>
  <c r="BX19" i="214"/>
  <c r="B12" i="273" s="1"/>
  <c r="I138" i="273"/>
  <c r="H138" i="273"/>
  <c r="I137" i="273"/>
  <c r="H137" i="273"/>
  <c r="I136" i="273"/>
  <c r="H136" i="273"/>
  <c r="I135" i="273"/>
  <c r="I134" i="273"/>
  <c r="H134" i="273"/>
  <c r="H130" i="273"/>
  <c r="H129" i="273"/>
  <c r="H128" i="273"/>
  <c r="H127" i="273"/>
  <c r="AF39" i="216"/>
  <c r="Z39" i="216"/>
  <c r="AB39" i="216" s="1"/>
  <c r="I69" i="273"/>
  <c r="H69" i="273"/>
  <c r="B69" i="273"/>
  <c r="I68" i="273"/>
  <c r="H68" i="273"/>
  <c r="B68" i="273"/>
  <c r="I67" i="273"/>
  <c r="H67" i="273"/>
  <c r="B67" i="273"/>
  <c r="I66" i="273"/>
  <c r="H66" i="273"/>
  <c r="B66" i="273"/>
  <c r="I65" i="273"/>
  <c r="H65" i="273"/>
  <c r="B65" i="273"/>
  <c r="I64" i="273"/>
  <c r="H64" i="273"/>
  <c r="B64" i="273"/>
  <c r="I63" i="273"/>
  <c r="H63" i="273"/>
  <c r="B63" i="273"/>
  <c r="I62" i="273"/>
  <c r="H62" i="273"/>
  <c r="B62" i="273"/>
  <c r="I61" i="273"/>
  <c r="H61" i="273"/>
  <c r="B61" i="273"/>
  <c r="I60" i="273"/>
  <c r="H60" i="273"/>
  <c r="B60" i="273"/>
  <c r="I59" i="273"/>
  <c r="H59" i="273"/>
  <c r="B59" i="273"/>
  <c r="I58" i="273"/>
  <c r="H58" i="273"/>
  <c r="B58" i="273"/>
  <c r="I57" i="273"/>
  <c r="H57" i="273"/>
  <c r="B57" i="273"/>
  <c r="I56" i="273"/>
  <c r="H56" i="273"/>
  <c r="B56" i="273"/>
  <c r="I55" i="273"/>
  <c r="H55" i="273"/>
  <c r="B55" i="273"/>
  <c r="I54" i="273"/>
  <c r="H54" i="273"/>
  <c r="B54" i="273"/>
  <c r="I53" i="273"/>
  <c r="H53" i="273"/>
  <c r="B53" i="273"/>
  <c r="I52" i="273"/>
  <c r="H52" i="273"/>
  <c r="B52" i="273"/>
  <c r="I51" i="273"/>
  <c r="H51" i="273"/>
  <c r="B51" i="273"/>
  <c r="I50" i="273"/>
  <c r="H50" i="273"/>
  <c r="B50" i="273"/>
  <c r="I49" i="273"/>
  <c r="H49" i="273"/>
  <c r="B49" i="273"/>
  <c r="I48" i="273"/>
  <c r="H48" i="273"/>
  <c r="B48" i="273"/>
  <c r="I47" i="273"/>
  <c r="H47" i="273"/>
  <c r="B47" i="273"/>
  <c r="I46" i="273"/>
  <c r="H46" i="273"/>
  <c r="B46" i="273"/>
  <c r="I45" i="273"/>
  <c r="H45" i="273"/>
  <c r="B45" i="273"/>
  <c r="I44" i="273"/>
  <c r="H44" i="273"/>
  <c r="B44" i="273"/>
  <c r="I43" i="273"/>
  <c r="H43" i="273"/>
  <c r="B43" i="273"/>
  <c r="I42" i="273"/>
  <c r="H42" i="273"/>
  <c r="B42" i="273"/>
  <c r="I41" i="273"/>
  <c r="H41" i="273"/>
  <c r="B41" i="273"/>
  <c r="I40" i="273"/>
  <c r="H40" i="273"/>
  <c r="B40" i="273"/>
  <c r="I39" i="273"/>
  <c r="H39" i="273"/>
  <c r="B39" i="273"/>
  <c r="I38" i="273"/>
  <c r="H38" i="273"/>
  <c r="B38" i="273"/>
  <c r="I37" i="273"/>
  <c r="H37" i="273"/>
  <c r="I36" i="273"/>
  <c r="H36" i="273"/>
  <c r="B36" i="273"/>
  <c r="I35" i="273"/>
  <c r="H35" i="273"/>
  <c r="B35" i="273"/>
  <c r="I34" i="273"/>
  <c r="H34" i="273"/>
  <c r="B34" i="273"/>
  <c r="I33" i="273"/>
  <c r="H33" i="273"/>
  <c r="B33" i="273"/>
  <c r="I32" i="273"/>
  <c r="H32" i="273"/>
  <c r="B32" i="273"/>
  <c r="I31" i="273"/>
  <c r="H31" i="273"/>
  <c r="B31" i="273"/>
  <c r="I30" i="273"/>
  <c r="H30" i="273"/>
  <c r="B30" i="273"/>
  <c r="I29" i="273"/>
  <c r="H29" i="273"/>
  <c r="B29" i="273"/>
  <c r="I28" i="273"/>
  <c r="H28" i="273"/>
  <c r="B28" i="273"/>
  <c r="I27" i="273"/>
  <c r="H27" i="273"/>
  <c r="B27" i="273"/>
  <c r="I26" i="273"/>
  <c r="H26" i="273"/>
  <c r="B26" i="273"/>
  <c r="I25" i="273"/>
  <c r="H25" i="273"/>
  <c r="B25" i="273"/>
  <c r="I24" i="273"/>
  <c r="H24" i="273"/>
  <c r="B24" i="273"/>
  <c r="I23" i="273"/>
  <c r="H23" i="273"/>
  <c r="B23" i="273"/>
  <c r="I22" i="273"/>
  <c r="H22" i="273"/>
  <c r="B22" i="273"/>
  <c r="I21" i="273"/>
  <c r="H21" i="273"/>
  <c r="B21" i="273"/>
  <c r="I20" i="273"/>
  <c r="H20" i="273"/>
  <c r="B20" i="273"/>
  <c r="B18" i="273"/>
  <c r="D16" i="273"/>
  <c r="A16" i="273"/>
  <c r="I15" i="273"/>
  <c r="D15" i="273"/>
  <c r="A15" i="273"/>
  <c r="I14" i="273"/>
  <c r="D14" i="273"/>
  <c r="A14" i="273"/>
  <c r="I13" i="273"/>
  <c r="D13" i="273"/>
  <c r="I12" i="273"/>
  <c r="D12" i="273"/>
  <c r="I11" i="273"/>
  <c r="D11" i="273"/>
  <c r="I10" i="273"/>
  <c r="D10" i="273"/>
  <c r="D9" i="273"/>
  <c r="A9" i="273"/>
  <c r="D8" i="273"/>
  <c r="A8" i="273"/>
  <c r="D7" i="273"/>
  <c r="A7" i="273"/>
  <c r="I6" i="273"/>
  <c r="D6" i="273"/>
  <c r="A6" i="273"/>
  <c r="I5" i="273"/>
  <c r="D5" i="273"/>
  <c r="A4" i="273"/>
  <c r="A3" i="273"/>
  <c r="H2" i="273"/>
  <c r="F2" i="273"/>
  <c r="D2" i="273"/>
  <c r="B2" i="273"/>
  <c r="B1" i="273"/>
  <c r="E21" i="272"/>
  <c r="E22" i="272"/>
  <c r="E23" i="272"/>
  <c r="E24" i="272"/>
  <c r="E25" i="272"/>
  <c r="E26" i="272"/>
  <c r="E27" i="272"/>
  <c r="E28" i="272"/>
  <c r="E29" i="272"/>
  <c r="E30" i="272"/>
  <c r="E31" i="272"/>
  <c r="E32" i="272"/>
  <c r="E33" i="272"/>
  <c r="E34" i="272"/>
  <c r="E35" i="272"/>
  <c r="E36" i="272"/>
  <c r="E38" i="272"/>
  <c r="E39" i="272"/>
  <c r="E40" i="272"/>
  <c r="E41" i="272"/>
  <c r="E42" i="272"/>
  <c r="E43" i="272"/>
  <c r="E44" i="272"/>
  <c r="E45" i="272"/>
  <c r="E46" i="272"/>
  <c r="E47" i="272"/>
  <c r="E48" i="272"/>
  <c r="E49" i="272"/>
  <c r="E50" i="272"/>
  <c r="E51" i="272"/>
  <c r="E52" i="272"/>
  <c r="E53" i="272"/>
  <c r="E54" i="272"/>
  <c r="E55" i="272"/>
  <c r="E56" i="272"/>
  <c r="E57" i="272"/>
  <c r="E58" i="272"/>
  <c r="E59" i="272"/>
  <c r="E60" i="272"/>
  <c r="E61" i="272"/>
  <c r="E62" i="272"/>
  <c r="E63" i="272"/>
  <c r="E64" i="272"/>
  <c r="E65" i="272"/>
  <c r="E66" i="272"/>
  <c r="E67" i="272"/>
  <c r="E68" i="272"/>
  <c r="E69" i="272"/>
  <c r="D21" i="272"/>
  <c r="D22" i="272"/>
  <c r="D23" i="272"/>
  <c r="D24" i="272"/>
  <c r="D25" i="272"/>
  <c r="D26" i="272"/>
  <c r="D27" i="272"/>
  <c r="D28" i="272"/>
  <c r="D29" i="272"/>
  <c r="D30" i="272"/>
  <c r="D31" i="272"/>
  <c r="D32" i="272"/>
  <c r="D33" i="272"/>
  <c r="D34" i="272"/>
  <c r="D35" i="272"/>
  <c r="D36" i="272"/>
  <c r="D38" i="272"/>
  <c r="D39" i="272"/>
  <c r="D40" i="272"/>
  <c r="D41" i="272"/>
  <c r="D42" i="272"/>
  <c r="D43" i="272"/>
  <c r="D44" i="272"/>
  <c r="D45" i="272"/>
  <c r="D46" i="272"/>
  <c r="D47" i="272"/>
  <c r="D48" i="272"/>
  <c r="D49" i="272"/>
  <c r="D50" i="272"/>
  <c r="D51" i="272"/>
  <c r="D52" i="272"/>
  <c r="D53" i="272"/>
  <c r="D54" i="272"/>
  <c r="D55" i="272"/>
  <c r="D56" i="272"/>
  <c r="D57" i="272"/>
  <c r="D58" i="272"/>
  <c r="D59" i="272"/>
  <c r="D60" i="272"/>
  <c r="D61" i="272"/>
  <c r="D62" i="272"/>
  <c r="D63" i="272"/>
  <c r="D64" i="272"/>
  <c r="D65" i="272"/>
  <c r="D66" i="272"/>
  <c r="D67" i="272"/>
  <c r="D68" i="272"/>
  <c r="D69" i="272"/>
  <c r="E20" i="272"/>
  <c r="D20" i="272"/>
  <c r="F16" i="272"/>
  <c r="F15" i="272"/>
  <c r="F14" i="272"/>
  <c r="A13" i="272"/>
  <c r="B11" i="272"/>
  <c r="A11" i="272"/>
  <c r="K9" i="272"/>
  <c r="K8" i="272"/>
  <c r="K7" i="272"/>
  <c r="I130" i="272"/>
  <c r="AN38" i="216" s="1"/>
  <c r="I129" i="272"/>
  <c r="AM38" i="216" s="1"/>
  <c r="I128" i="272"/>
  <c r="AL38" i="216" s="1"/>
  <c r="G16" i="272"/>
  <c r="B16" i="272"/>
  <c r="K15" i="272"/>
  <c r="G15" i="272"/>
  <c r="B15" i="272"/>
  <c r="K14" i="272"/>
  <c r="AS38" i="216" s="1"/>
  <c r="G14" i="272"/>
  <c r="B14" i="272"/>
  <c r="K13" i="272"/>
  <c r="AR38" i="216" s="1"/>
  <c r="F13" i="272"/>
  <c r="K12" i="272"/>
  <c r="F12" i="272"/>
  <c r="A12" i="272"/>
  <c r="K11" i="272"/>
  <c r="F11" i="272"/>
  <c r="F10" i="272"/>
  <c r="B10" i="272"/>
  <c r="A10" i="272"/>
  <c r="J9" i="272"/>
  <c r="AQ38" i="216" s="1"/>
  <c r="J8" i="272"/>
  <c r="AP38" i="216" s="1"/>
  <c r="F8" i="272"/>
  <c r="B8" i="272"/>
  <c r="C59" i="272" s="1"/>
  <c r="J7" i="272"/>
  <c r="AO38" i="216" s="1"/>
  <c r="F7" i="272"/>
  <c r="B7" i="272"/>
  <c r="F6" i="272"/>
  <c r="B4" i="272"/>
  <c r="B3" i="272"/>
  <c r="I2" i="272"/>
  <c r="G2" i="272"/>
  <c r="E2" i="272"/>
  <c r="C2" i="272"/>
  <c r="BW49" i="214"/>
  <c r="BV49" i="214"/>
  <c r="BW48" i="214"/>
  <c r="BV48" i="214"/>
  <c r="BV47" i="214"/>
  <c r="BV44" i="214"/>
  <c r="BW19" i="214"/>
  <c r="B13" i="272" s="1"/>
  <c r="BV19" i="214"/>
  <c r="B12" i="272" s="1"/>
  <c r="I138" i="272"/>
  <c r="H138" i="272"/>
  <c r="I137" i="272"/>
  <c r="H137" i="272"/>
  <c r="I136" i="272"/>
  <c r="H136" i="272"/>
  <c r="I135" i="272"/>
  <c r="I134" i="272"/>
  <c r="H134" i="272"/>
  <c r="H130" i="272"/>
  <c r="H129" i="272"/>
  <c r="H128" i="272"/>
  <c r="H127" i="272"/>
  <c r="AF38" i="216"/>
  <c r="Z38" i="216"/>
  <c r="AB38" i="216" s="1"/>
  <c r="I69" i="272"/>
  <c r="H69" i="272"/>
  <c r="B69" i="272"/>
  <c r="I68" i="272"/>
  <c r="H68" i="272"/>
  <c r="B68" i="272"/>
  <c r="I67" i="272"/>
  <c r="H67" i="272"/>
  <c r="B67" i="272"/>
  <c r="I66" i="272"/>
  <c r="H66" i="272"/>
  <c r="B66" i="272"/>
  <c r="I65" i="272"/>
  <c r="H65" i="272"/>
  <c r="B65" i="272"/>
  <c r="I64" i="272"/>
  <c r="H64" i="272"/>
  <c r="B64" i="272"/>
  <c r="I63" i="272"/>
  <c r="H63" i="272"/>
  <c r="B63" i="272"/>
  <c r="I62" i="272"/>
  <c r="H62" i="272"/>
  <c r="B62" i="272"/>
  <c r="I61" i="272"/>
  <c r="H61" i="272"/>
  <c r="B61" i="272"/>
  <c r="I60" i="272"/>
  <c r="H60" i="272"/>
  <c r="B60" i="272"/>
  <c r="I59" i="272"/>
  <c r="H59" i="272"/>
  <c r="B59" i="272"/>
  <c r="I58" i="272"/>
  <c r="H58" i="272"/>
  <c r="B58" i="272"/>
  <c r="I57" i="272"/>
  <c r="H57" i="272"/>
  <c r="B57" i="272"/>
  <c r="I56" i="272"/>
  <c r="H56" i="272"/>
  <c r="B56" i="272"/>
  <c r="I55" i="272"/>
  <c r="H55" i="272"/>
  <c r="B55" i="272"/>
  <c r="I54" i="272"/>
  <c r="H54" i="272"/>
  <c r="B54" i="272"/>
  <c r="I53" i="272"/>
  <c r="H53" i="272"/>
  <c r="B53" i="272"/>
  <c r="I52" i="272"/>
  <c r="H52" i="272"/>
  <c r="B52" i="272"/>
  <c r="I51" i="272"/>
  <c r="H51" i="272"/>
  <c r="B51" i="272"/>
  <c r="I50" i="272"/>
  <c r="H50" i="272"/>
  <c r="B50" i="272"/>
  <c r="I49" i="272"/>
  <c r="H49" i="272"/>
  <c r="B49" i="272"/>
  <c r="I48" i="272"/>
  <c r="H48" i="272"/>
  <c r="B48" i="272"/>
  <c r="I47" i="272"/>
  <c r="H47" i="272"/>
  <c r="B47" i="272"/>
  <c r="I46" i="272"/>
  <c r="H46" i="272"/>
  <c r="B46" i="272"/>
  <c r="I45" i="272"/>
  <c r="H45" i="272"/>
  <c r="B45" i="272"/>
  <c r="I44" i="272"/>
  <c r="H44" i="272"/>
  <c r="B44" i="272"/>
  <c r="I43" i="272"/>
  <c r="H43" i="272"/>
  <c r="B43" i="272"/>
  <c r="I42" i="272"/>
  <c r="H42" i="272"/>
  <c r="B42" i="272"/>
  <c r="I41" i="272"/>
  <c r="H41" i="272"/>
  <c r="B41" i="272"/>
  <c r="I40" i="272"/>
  <c r="H40" i="272"/>
  <c r="B40" i="272"/>
  <c r="I39" i="272"/>
  <c r="H39" i="272"/>
  <c r="B39" i="272"/>
  <c r="I38" i="272"/>
  <c r="H38" i="272"/>
  <c r="B38" i="272"/>
  <c r="I37" i="272"/>
  <c r="H37" i="272"/>
  <c r="I36" i="272"/>
  <c r="H36" i="272"/>
  <c r="B36" i="272"/>
  <c r="I35" i="272"/>
  <c r="H35" i="272"/>
  <c r="B35" i="272"/>
  <c r="I34" i="272"/>
  <c r="H34" i="272"/>
  <c r="B34" i="272"/>
  <c r="I33" i="272"/>
  <c r="H33" i="272"/>
  <c r="B33" i="272"/>
  <c r="I32" i="272"/>
  <c r="H32" i="272"/>
  <c r="B32" i="272"/>
  <c r="I31" i="272"/>
  <c r="H31" i="272"/>
  <c r="B31" i="272"/>
  <c r="I30" i="272"/>
  <c r="H30" i="272"/>
  <c r="B30" i="272"/>
  <c r="I29" i="272"/>
  <c r="H29" i="272"/>
  <c r="B29" i="272"/>
  <c r="I28" i="272"/>
  <c r="H28" i="272"/>
  <c r="B28" i="272"/>
  <c r="I27" i="272"/>
  <c r="H27" i="272"/>
  <c r="B27" i="272"/>
  <c r="I26" i="272"/>
  <c r="H26" i="272"/>
  <c r="B26" i="272"/>
  <c r="I25" i="272"/>
  <c r="H25" i="272"/>
  <c r="B25" i="272"/>
  <c r="I24" i="272"/>
  <c r="H24" i="272"/>
  <c r="B24" i="272"/>
  <c r="I23" i="272"/>
  <c r="H23" i="272"/>
  <c r="B23" i="272"/>
  <c r="I22" i="272"/>
  <c r="H22" i="272"/>
  <c r="B22" i="272"/>
  <c r="I21" i="272"/>
  <c r="H21" i="272"/>
  <c r="B21" i="272"/>
  <c r="I20" i="272"/>
  <c r="H20" i="272"/>
  <c r="B20" i="272"/>
  <c r="B18" i="272"/>
  <c r="D16" i="272"/>
  <c r="A16" i="272"/>
  <c r="I15" i="272"/>
  <c r="D15" i="272"/>
  <c r="A15" i="272"/>
  <c r="I14" i="272"/>
  <c r="D14" i="272"/>
  <c r="A14" i="272"/>
  <c r="I13" i="272"/>
  <c r="D13" i="272"/>
  <c r="I12" i="272"/>
  <c r="D12" i="272"/>
  <c r="I11" i="272"/>
  <c r="D11" i="272"/>
  <c r="I10" i="272"/>
  <c r="D10" i="272"/>
  <c r="D9" i="272"/>
  <c r="A9" i="272"/>
  <c r="D8" i="272"/>
  <c r="A8" i="272"/>
  <c r="D7" i="272"/>
  <c r="A7" i="272"/>
  <c r="I6" i="272"/>
  <c r="D6" i="272"/>
  <c r="A6" i="272"/>
  <c r="I5" i="272"/>
  <c r="D5" i="272"/>
  <c r="A4" i="272"/>
  <c r="A3" i="272"/>
  <c r="H2" i="272"/>
  <c r="F2" i="272"/>
  <c r="D2" i="272"/>
  <c r="B2" i="272"/>
  <c r="B1" i="272"/>
  <c r="E21" i="271"/>
  <c r="E22" i="271"/>
  <c r="E23" i="271"/>
  <c r="E24" i="271"/>
  <c r="E25" i="271"/>
  <c r="E26" i="271"/>
  <c r="E27" i="271"/>
  <c r="E28" i="271"/>
  <c r="E29" i="271"/>
  <c r="E30" i="271"/>
  <c r="E31" i="271"/>
  <c r="E32" i="271"/>
  <c r="E33" i="271"/>
  <c r="E34" i="271"/>
  <c r="E35" i="271"/>
  <c r="E36" i="271"/>
  <c r="E38" i="271"/>
  <c r="E39" i="271"/>
  <c r="E40" i="271"/>
  <c r="E41" i="271"/>
  <c r="E42" i="271"/>
  <c r="E43" i="271"/>
  <c r="E44" i="271"/>
  <c r="E45" i="271"/>
  <c r="E46" i="271"/>
  <c r="E47" i="271"/>
  <c r="E48" i="271"/>
  <c r="E49" i="271"/>
  <c r="E50" i="271"/>
  <c r="E51" i="271"/>
  <c r="E52" i="271"/>
  <c r="E53" i="271"/>
  <c r="E54" i="271"/>
  <c r="E55" i="271"/>
  <c r="E56" i="271"/>
  <c r="E57" i="271"/>
  <c r="E58" i="271"/>
  <c r="E59" i="271"/>
  <c r="E60" i="271"/>
  <c r="E61" i="271"/>
  <c r="E62" i="271"/>
  <c r="E63" i="271"/>
  <c r="E64" i="271"/>
  <c r="E65" i="271"/>
  <c r="E66" i="271"/>
  <c r="E67" i="271"/>
  <c r="E68" i="271"/>
  <c r="E69" i="271"/>
  <c r="D21" i="271"/>
  <c r="D22" i="271"/>
  <c r="D23" i="271"/>
  <c r="D24" i="271"/>
  <c r="D25" i="271"/>
  <c r="D26" i="271"/>
  <c r="D27" i="271"/>
  <c r="D28" i="271"/>
  <c r="D29" i="271"/>
  <c r="D30" i="271"/>
  <c r="D31" i="271"/>
  <c r="D32" i="271"/>
  <c r="D33" i="271"/>
  <c r="D34" i="271"/>
  <c r="D35" i="271"/>
  <c r="D36" i="271"/>
  <c r="D38" i="271"/>
  <c r="D39" i="271"/>
  <c r="D40" i="271"/>
  <c r="D41" i="271"/>
  <c r="D42" i="271"/>
  <c r="D43" i="271"/>
  <c r="D44" i="271"/>
  <c r="D45" i="271"/>
  <c r="D46" i="271"/>
  <c r="D47" i="271"/>
  <c r="D48" i="271"/>
  <c r="D49" i="271"/>
  <c r="D50" i="271"/>
  <c r="D51" i="271"/>
  <c r="D52" i="271"/>
  <c r="D53" i="271"/>
  <c r="D54" i="271"/>
  <c r="D55" i="271"/>
  <c r="D56" i="271"/>
  <c r="D57" i="271"/>
  <c r="D58" i="271"/>
  <c r="D59" i="271"/>
  <c r="D60" i="271"/>
  <c r="D61" i="271"/>
  <c r="D62" i="271"/>
  <c r="D63" i="271"/>
  <c r="D64" i="271"/>
  <c r="D65" i="271"/>
  <c r="D66" i="271"/>
  <c r="D67" i="271"/>
  <c r="D68" i="271"/>
  <c r="D69" i="271"/>
  <c r="E20" i="271"/>
  <c r="D20" i="271"/>
  <c r="F16" i="271"/>
  <c r="F15" i="271"/>
  <c r="F14" i="271"/>
  <c r="B13" i="271"/>
  <c r="A13" i="271"/>
  <c r="B11" i="271"/>
  <c r="A11" i="271"/>
  <c r="K9" i="271"/>
  <c r="K8" i="271"/>
  <c r="K7" i="271"/>
  <c r="I130" i="271"/>
  <c r="AN37" i="216" s="1"/>
  <c r="I129" i="271"/>
  <c r="AM37" i="216" s="1"/>
  <c r="I128" i="271"/>
  <c r="AL37" i="216" s="1"/>
  <c r="G16" i="271"/>
  <c r="B16" i="271"/>
  <c r="K15" i="271"/>
  <c r="G15" i="271"/>
  <c r="B15" i="271"/>
  <c r="K14" i="271"/>
  <c r="AS37" i="216" s="1"/>
  <c r="G14" i="271"/>
  <c r="B14" i="271"/>
  <c r="K13" i="271"/>
  <c r="AR37" i="216" s="1"/>
  <c r="F13" i="271"/>
  <c r="K12" i="271"/>
  <c r="F12" i="271"/>
  <c r="A12" i="271"/>
  <c r="K11" i="271"/>
  <c r="F11" i="271"/>
  <c r="F10" i="271"/>
  <c r="B10" i="271"/>
  <c r="A10" i="271"/>
  <c r="J9" i="271"/>
  <c r="AQ37" i="216" s="1"/>
  <c r="J8" i="271"/>
  <c r="AP37" i="216" s="1"/>
  <c r="F8" i="271"/>
  <c r="B8" i="271"/>
  <c r="C65" i="271" s="1"/>
  <c r="J7" i="271"/>
  <c r="AO37" i="216" s="1"/>
  <c r="F7" i="271"/>
  <c r="B7" i="271"/>
  <c r="F6" i="271"/>
  <c r="B4" i="271"/>
  <c r="B3" i="271"/>
  <c r="I2" i="271"/>
  <c r="G2" i="271"/>
  <c r="E2" i="271"/>
  <c r="C2" i="271"/>
  <c r="BU49" i="214"/>
  <c r="BT49" i="214"/>
  <c r="BU48" i="214"/>
  <c r="BT48" i="214"/>
  <c r="BT47" i="214"/>
  <c r="BT44" i="214"/>
  <c r="BU19" i="214"/>
  <c r="BT19" i="214"/>
  <c r="B12" i="271" s="1"/>
  <c r="I138" i="271"/>
  <c r="H138" i="271"/>
  <c r="I137" i="271"/>
  <c r="H137" i="271"/>
  <c r="I136" i="271"/>
  <c r="H136" i="271"/>
  <c r="I135" i="271"/>
  <c r="I134" i="271"/>
  <c r="H134" i="271"/>
  <c r="H130" i="271"/>
  <c r="H129" i="271"/>
  <c r="H128" i="271"/>
  <c r="H127" i="271"/>
  <c r="AF37" i="216"/>
  <c r="Z37" i="216"/>
  <c r="AB37" i="216" s="1"/>
  <c r="I69" i="271"/>
  <c r="H69" i="271"/>
  <c r="C69" i="271"/>
  <c r="B69" i="271"/>
  <c r="I68" i="271"/>
  <c r="H68" i="271"/>
  <c r="B68" i="271"/>
  <c r="I67" i="271"/>
  <c r="H67" i="271"/>
  <c r="B67" i="271"/>
  <c r="I66" i="271"/>
  <c r="H66" i="271"/>
  <c r="B66" i="271"/>
  <c r="I65" i="271"/>
  <c r="H65" i="271"/>
  <c r="B65" i="271"/>
  <c r="I64" i="271"/>
  <c r="H64" i="271"/>
  <c r="B64" i="271"/>
  <c r="I63" i="271"/>
  <c r="H63" i="271"/>
  <c r="B63" i="271"/>
  <c r="I62" i="271"/>
  <c r="H62" i="271"/>
  <c r="B62" i="271"/>
  <c r="I61" i="271"/>
  <c r="H61" i="271"/>
  <c r="B61" i="271"/>
  <c r="I60" i="271"/>
  <c r="H60" i="271"/>
  <c r="B60" i="271"/>
  <c r="I59" i="271"/>
  <c r="H59" i="271"/>
  <c r="B59" i="271"/>
  <c r="I58" i="271"/>
  <c r="H58" i="271"/>
  <c r="B58" i="271"/>
  <c r="I57" i="271"/>
  <c r="H57" i="271"/>
  <c r="B57" i="271"/>
  <c r="I56" i="271"/>
  <c r="H56" i="271"/>
  <c r="B56" i="271"/>
  <c r="I55" i="271"/>
  <c r="H55" i="271"/>
  <c r="B55" i="271"/>
  <c r="I54" i="271"/>
  <c r="H54" i="271"/>
  <c r="B54" i="271"/>
  <c r="I53" i="271"/>
  <c r="H53" i="271"/>
  <c r="B53" i="271"/>
  <c r="I52" i="271"/>
  <c r="H52" i="271"/>
  <c r="B52" i="271"/>
  <c r="I51" i="271"/>
  <c r="H51" i="271"/>
  <c r="B51" i="271"/>
  <c r="I50" i="271"/>
  <c r="H50" i="271"/>
  <c r="B50" i="271"/>
  <c r="I49" i="271"/>
  <c r="H49" i="271"/>
  <c r="B49" i="271"/>
  <c r="I48" i="271"/>
  <c r="H48" i="271"/>
  <c r="B48" i="271"/>
  <c r="I47" i="271"/>
  <c r="H47" i="271"/>
  <c r="B47" i="271"/>
  <c r="I46" i="271"/>
  <c r="H46" i="271"/>
  <c r="B46" i="271"/>
  <c r="I45" i="271"/>
  <c r="H45" i="271"/>
  <c r="B45" i="271"/>
  <c r="I44" i="271"/>
  <c r="H44" i="271"/>
  <c r="B44" i="271"/>
  <c r="I43" i="271"/>
  <c r="H43" i="271"/>
  <c r="B43" i="271"/>
  <c r="I42" i="271"/>
  <c r="H42" i="271"/>
  <c r="B42" i="271"/>
  <c r="I41" i="271"/>
  <c r="H41" i="271"/>
  <c r="B41" i="271"/>
  <c r="I40" i="271"/>
  <c r="H40" i="271"/>
  <c r="B40" i="271"/>
  <c r="I39" i="271"/>
  <c r="H39" i="271"/>
  <c r="B39" i="271"/>
  <c r="I38" i="271"/>
  <c r="H38" i="271"/>
  <c r="B38" i="271"/>
  <c r="I37" i="271"/>
  <c r="H37" i="271"/>
  <c r="I36" i="271"/>
  <c r="H36" i="271"/>
  <c r="B36" i="271"/>
  <c r="I35" i="271"/>
  <c r="H35" i="271"/>
  <c r="B35" i="271"/>
  <c r="I34" i="271"/>
  <c r="H34" i="271"/>
  <c r="B34" i="271"/>
  <c r="I33" i="271"/>
  <c r="H33" i="271"/>
  <c r="B33" i="271"/>
  <c r="I32" i="271"/>
  <c r="H32" i="271"/>
  <c r="B32" i="271"/>
  <c r="I31" i="271"/>
  <c r="H31" i="271"/>
  <c r="B31" i="271"/>
  <c r="I30" i="271"/>
  <c r="H30" i="271"/>
  <c r="B30" i="271"/>
  <c r="I29" i="271"/>
  <c r="H29" i="271"/>
  <c r="B29" i="271"/>
  <c r="I28" i="271"/>
  <c r="H28" i="271"/>
  <c r="B28" i="271"/>
  <c r="I27" i="271"/>
  <c r="H27" i="271"/>
  <c r="B27" i="271"/>
  <c r="I26" i="271"/>
  <c r="H26" i="271"/>
  <c r="B26" i="271"/>
  <c r="I25" i="271"/>
  <c r="H25" i="271"/>
  <c r="B25" i="271"/>
  <c r="I24" i="271"/>
  <c r="H24" i="271"/>
  <c r="B24" i="271"/>
  <c r="I23" i="271"/>
  <c r="H23" i="271"/>
  <c r="B23" i="271"/>
  <c r="I22" i="271"/>
  <c r="H22" i="271"/>
  <c r="B22" i="271"/>
  <c r="I21" i="271"/>
  <c r="H21" i="271"/>
  <c r="C21" i="271"/>
  <c r="B21" i="271"/>
  <c r="I20" i="271"/>
  <c r="H20" i="271"/>
  <c r="B20" i="271"/>
  <c r="B18" i="271"/>
  <c r="D16" i="271"/>
  <c r="A16" i="271"/>
  <c r="I15" i="271"/>
  <c r="D15" i="271"/>
  <c r="A15" i="271"/>
  <c r="I14" i="271"/>
  <c r="D14" i="271"/>
  <c r="A14" i="271"/>
  <c r="I13" i="271"/>
  <c r="D13" i="271"/>
  <c r="I12" i="271"/>
  <c r="D12" i="271"/>
  <c r="I11" i="271"/>
  <c r="D11" i="271"/>
  <c r="I10" i="271"/>
  <c r="D10" i="271"/>
  <c r="D9" i="271"/>
  <c r="A9" i="271"/>
  <c r="D8" i="271"/>
  <c r="A8" i="271"/>
  <c r="D7" i="271"/>
  <c r="A7" i="271"/>
  <c r="I6" i="271"/>
  <c r="D6" i="271"/>
  <c r="A6" i="271"/>
  <c r="I5" i="271"/>
  <c r="D5" i="271"/>
  <c r="A4" i="271"/>
  <c r="A3" i="271"/>
  <c r="H2" i="271"/>
  <c r="F2" i="271"/>
  <c r="D2" i="271"/>
  <c r="B2" i="271"/>
  <c r="B1" i="271"/>
  <c r="E21" i="270"/>
  <c r="E22" i="270"/>
  <c r="E23" i="270"/>
  <c r="E24" i="270"/>
  <c r="E25" i="270"/>
  <c r="E26" i="270"/>
  <c r="E27" i="270"/>
  <c r="E28" i="270"/>
  <c r="E29" i="270"/>
  <c r="E30" i="270"/>
  <c r="E31" i="270"/>
  <c r="E32" i="270"/>
  <c r="E33" i="270"/>
  <c r="E34" i="270"/>
  <c r="E35" i="270"/>
  <c r="E36" i="270"/>
  <c r="E38" i="270"/>
  <c r="E39" i="270"/>
  <c r="E40" i="270"/>
  <c r="E41" i="270"/>
  <c r="E42" i="270"/>
  <c r="E43" i="270"/>
  <c r="E44" i="270"/>
  <c r="E45" i="270"/>
  <c r="E46" i="270"/>
  <c r="E47" i="270"/>
  <c r="E48" i="270"/>
  <c r="E49" i="270"/>
  <c r="E50" i="270"/>
  <c r="E51" i="270"/>
  <c r="E52" i="270"/>
  <c r="E53" i="270"/>
  <c r="E54" i="270"/>
  <c r="E55" i="270"/>
  <c r="E56" i="270"/>
  <c r="E57" i="270"/>
  <c r="E58" i="270"/>
  <c r="E59" i="270"/>
  <c r="E60" i="270"/>
  <c r="E61" i="270"/>
  <c r="E62" i="270"/>
  <c r="E63" i="270"/>
  <c r="E64" i="270"/>
  <c r="E65" i="270"/>
  <c r="E66" i="270"/>
  <c r="E67" i="270"/>
  <c r="E68" i="270"/>
  <c r="E69" i="270"/>
  <c r="D21" i="270"/>
  <c r="D22" i="270"/>
  <c r="D23" i="270"/>
  <c r="D24" i="270"/>
  <c r="D25" i="270"/>
  <c r="D26" i="270"/>
  <c r="D27" i="270"/>
  <c r="D28" i="270"/>
  <c r="D29" i="270"/>
  <c r="D30" i="270"/>
  <c r="D31" i="270"/>
  <c r="D32" i="270"/>
  <c r="D33" i="270"/>
  <c r="D34" i="270"/>
  <c r="D35" i="270"/>
  <c r="D36" i="270"/>
  <c r="D38" i="270"/>
  <c r="D39" i="270"/>
  <c r="D40" i="270"/>
  <c r="D41" i="270"/>
  <c r="D42" i="270"/>
  <c r="D43" i="270"/>
  <c r="D44" i="270"/>
  <c r="D45" i="270"/>
  <c r="D46" i="270"/>
  <c r="D47" i="270"/>
  <c r="D48" i="270"/>
  <c r="D49" i="270"/>
  <c r="D50" i="270"/>
  <c r="D51" i="270"/>
  <c r="D52" i="270"/>
  <c r="D53" i="270"/>
  <c r="D54" i="270"/>
  <c r="D55" i="270"/>
  <c r="D56" i="270"/>
  <c r="D57" i="270"/>
  <c r="D58" i="270"/>
  <c r="D59" i="270"/>
  <c r="D60" i="270"/>
  <c r="D61" i="270"/>
  <c r="D62" i="270"/>
  <c r="D63" i="270"/>
  <c r="D64" i="270"/>
  <c r="D65" i="270"/>
  <c r="D66" i="270"/>
  <c r="D67" i="270"/>
  <c r="D68" i="270"/>
  <c r="D69" i="270"/>
  <c r="E20" i="270"/>
  <c r="D20" i="270"/>
  <c r="F16" i="270"/>
  <c r="F15" i="270"/>
  <c r="F14" i="270"/>
  <c r="A13" i="270"/>
  <c r="B11" i="270"/>
  <c r="A11" i="270"/>
  <c r="K9" i="270"/>
  <c r="K8" i="270"/>
  <c r="K7" i="270"/>
  <c r="I130" i="270"/>
  <c r="AN36" i="216" s="1"/>
  <c r="I129" i="270"/>
  <c r="AM36" i="216" s="1"/>
  <c r="I128" i="270"/>
  <c r="AL36" i="216" s="1"/>
  <c r="G16" i="270"/>
  <c r="B16" i="270"/>
  <c r="K15" i="270"/>
  <c r="G15" i="270"/>
  <c r="B15" i="270"/>
  <c r="K14" i="270"/>
  <c r="AS36" i="216" s="1"/>
  <c r="G14" i="270"/>
  <c r="B14" i="270"/>
  <c r="K13" i="270"/>
  <c r="AR36" i="216" s="1"/>
  <c r="F13" i="270"/>
  <c r="K12" i="270"/>
  <c r="F12" i="270"/>
  <c r="A12" i="270"/>
  <c r="K11" i="270"/>
  <c r="F11" i="270"/>
  <c r="F10" i="270"/>
  <c r="B10" i="270"/>
  <c r="A10" i="270"/>
  <c r="J9" i="270"/>
  <c r="AQ36" i="216" s="1"/>
  <c r="J8" i="270"/>
  <c r="AP36" i="216" s="1"/>
  <c r="F8" i="270"/>
  <c r="B8" i="270"/>
  <c r="J7" i="270"/>
  <c r="AO36" i="216" s="1"/>
  <c r="F7" i="270"/>
  <c r="B7" i="270"/>
  <c r="F6" i="270"/>
  <c r="B4" i="270"/>
  <c r="B3" i="270"/>
  <c r="I2" i="270"/>
  <c r="G2" i="270"/>
  <c r="E2" i="270"/>
  <c r="C2" i="270"/>
  <c r="BS49" i="214"/>
  <c r="BR49" i="214"/>
  <c r="BS48" i="214"/>
  <c r="BR48" i="214"/>
  <c r="BR47" i="214"/>
  <c r="BR44" i="214"/>
  <c r="BS19" i="214"/>
  <c r="B13" i="270" s="1"/>
  <c r="BR19" i="214"/>
  <c r="B12" i="270" s="1"/>
  <c r="I138" i="270"/>
  <c r="H138" i="270"/>
  <c r="I137" i="270"/>
  <c r="H137" i="270"/>
  <c r="I136" i="270"/>
  <c r="H136" i="270"/>
  <c r="I135" i="270"/>
  <c r="I134" i="270"/>
  <c r="H134" i="270"/>
  <c r="H130" i="270"/>
  <c r="H129" i="270"/>
  <c r="H128" i="270"/>
  <c r="H127" i="270"/>
  <c r="AF36" i="216"/>
  <c r="Z36" i="216"/>
  <c r="AB36" i="216" s="1"/>
  <c r="I69" i="270"/>
  <c r="H69" i="270"/>
  <c r="C69" i="270"/>
  <c r="B69" i="270"/>
  <c r="I68" i="270"/>
  <c r="H68" i="270"/>
  <c r="C68" i="270"/>
  <c r="B68" i="270"/>
  <c r="I67" i="270"/>
  <c r="H67" i="270"/>
  <c r="C67" i="270"/>
  <c r="B67" i="270"/>
  <c r="I66" i="270"/>
  <c r="H66" i="270"/>
  <c r="C66" i="270"/>
  <c r="B66" i="270"/>
  <c r="I65" i="270"/>
  <c r="H65" i="270"/>
  <c r="C65" i="270"/>
  <c r="B65" i="270"/>
  <c r="I64" i="270"/>
  <c r="H64" i="270"/>
  <c r="C64" i="270"/>
  <c r="B64" i="270"/>
  <c r="I63" i="270"/>
  <c r="H63" i="270"/>
  <c r="C63" i="270"/>
  <c r="B63" i="270"/>
  <c r="I62" i="270"/>
  <c r="H62" i="270"/>
  <c r="C62" i="270"/>
  <c r="B62" i="270"/>
  <c r="I61" i="270"/>
  <c r="H61" i="270"/>
  <c r="C61" i="270"/>
  <c r="B61" i="270"/>
  <c r="I60" i="270"/>
  <c r="H60" i="270"/>
  <c r="C60" i="270"/>
  <c r="B60" i="270"/>
  <c r="I59" i="270"/>
  <c r="H59" i="270"/>
  <c r="C59" i="270"/>
  <c r="B59" i="270"/>
  <c r="I58" i="270"/>
  <c r="H58" i="270"/>
  <c r="C58" i="270"/>
  <c r="B58" i="270"/>
  <c r="I57" i="270"/>
  <c r="H57" i="270"/>
  <c r="C57" i="270"/>
  <c r="B57" i="270"/>
  <c r="I56" i="270"/>
  <c r="H56" i="270"/>
  <c r="C56" i="270"/>
  <c r="B56" i="270"/>
  <c r="I55" i="270"/>
  <c r="H55" i="270"/>
  <c r="C55" i="270"/>
  <c r="B55" i="270"/>
  <c r="I54" i="270"/>
  <c r="H54" i="270"/>
  <c r="C54" i="270"/>
  <c r="B54" i="270"/>
  <c r="I53" i="270"/>
  <c r="H53" i="270"/>
  <c r="C53" i="270"/>
  <c r="B53" i="270"/>
  <c r="I52" i="270"/>
  <c r="H52" i="270"/>
  <c r="C52" i="270"/>
  <c r="B52" i="270"/>
  <c r="I51" i="270"/>
  <c r="H51" i="270"/>
  <c r="C51" i="270"/>
  <c r="B51" i="270"/>
  <c r="I50" i="270"/>
  <c r="H50" i="270"/>
  <c r="C50" i="270"/>
  <c r="B50" i="270"/>
  <c r="I49" i="270"/>
  <c r="H49" i="270"/>
  <c r="C49" i="270"/>
  <c r="B49" i="270"/>
  <c r="I48" i="270"/>
  <c r="H48" i="270"/>
  <c r="C48" i="270"/>
  <c r="B48" i="270"/>
  <c r="I47" i="270"/>
  <c r="H47" i="270"/>
  <c r="C47" i="270"/>
  <c r="B47" i="270"/>
  <c r="I46" i="270"/>
  <c r="H46" i="270"/>
  <c r="C46" i="270"/>
  <c r="B46" i="270"/>
  <c r="I45" i="270"/>
  <c r="H45" i="270"/>
  <c r="C45" i="270"/>
  <c r="B45" i="270"/>
  <c r="I44" i="270"/>
  <c r="H44" i="270"/>
  <c r="C44" i="270"/>
  <c r="B44" i="270"/>
  <c r="I43" i="270"/>
  <c r="H43" i="270"/>
  <c r="C43" i="270"/>
  <c r="B43" i="270"/>
  <c r="I42" i="270"/>
  <c r="H42" i="270"/>
  <c r="C42" i="270"/>
  <c r="B42" i="270"/>
  <c r="I41" i="270"/>
  <c r="H41" i="270"/>
  <c r="C41" i="270"/>
  <c r="B41" i="270"/>
  <c r="I40" i="270"/>
  <c r="H40" i="270"/>
  <c r="C40" i="270"/>
  <c r="B40" i="270"/>
  <c r="I39" i="270"/>
  <c r="H39" i="270"/>
  <c r="C39" i="270"/>
  <c r="B39" i="270"/>
  <c r="I38" i="270"/>
  <c r="H38" i="270"/>
  <c r="C38" i="270"/>
  <c r="B38" i="270"/>
  <c r="I37" i="270"/>
  <c r="H37" i="270"/>
  <c r="C37" i="270"/>
  <c r="I36" i="270"/>
  <c r="H36" i="270"/>
  <c r="C36" i="270"/>
  <c r="B36" i="270"/>
  <c r="I35" i="270"/>
  <c r="H35" i="270"/>
  <c r="C35" i="270"/>
  <c r="B35" i="270"/>
  <c r="I34" i="270"/>
  <c r="H34" i="270"/>
  <c r="C34" i="270"/>
  <c r="G34" i="270" s="1"/>
  <c r="B34" i="270"/>
  <c r="I33" i="270"/>
  <c r="H33" i="270"/>
  <c r="C33" i="270"/>
  <c r="B33" i="270"/>
  <c r="I32" i="270"/>
  <c r="H32" i="270"/>
  <c r="C32" i="270"/>
  <c r="B32" i="270"/>
  <c r="I31" i="270"/>
  <c r="H31" i="270"/>
  <c r="C31" i="270"/>
  <c r="B31" i="270"/>
  <c r="I30" i="270"/>
  <c r="H30" i="270"/>
  <c r="C30" i="270"/>
  <c r="G30" i="270" s="1"/>
  <c r="B30" i="270"/>
  <c r="I29" i="270"/>
  <c r="H29" i="270"/>
  <c r="C29" i="270"/>
  <c r="B29" i="270"/>
  <c r="I28" i="270"/>
  <c r="H28" i="270"/>
  <c r="C28" i="270"/>
  <c r="B28" i="270"/>
  <c r="I27" i="270"/>
  <c r="H27" i="270"/>
  <c r="C27" i="270"/>
  <c r="B27" i="270"/>
  <c r="I26" i="270"/>
  <c r="H26" i="270"/>
  <c r="C26" i="270"/>
  <c r="G26" i="270" s="1"/>
  <c r="B26" i="270"/>
  <c r="I25" i="270"/>
  <c r="H25" i="270"/>
  <c r="C25" i="270"/>
  <c r="B25" i="270"/>
  <c r="I24" i="270"/>
  <c r="H24" i="270"/>
  <c r="C24" i="270"/>
  <c r="B24" i="270"/>
  <c r="I23" i="270"/>
  <c r="H23" i="270"/>
  <c r="C23" i="270"/>
  <c r="B23" i="270"/>
  <c r="I22" i="270"/>
  <c r="H22" i="270"/>
  <c r="C22" i="270"/>
  <c r="G22" i="270" s="1"/>
  <c r="B22" i="270"/>
  <c r="I21" i="270"/>
  <c r="H21" i="270"/>
  <c r="C21" i="270"/>
  <c r="B21" i="270"/>
  <c r="I20" i="270"/>
  <c r="H20" i="270"/>
  <c r="C20" i="270"/>
  <c r="B20" i="270"/>
  <c r="B18" i="270"/>
  <c r="D16" i="270"/>
  <c r="A16" i="270"/>
  <c r="I15" i="270"/>
  <c r="D15" i="270"/>
  <c r="A15" i="270"/>
  <c r="I14" i="270"/>
  <c r="D14" i="270"/>
  <c r="A14" i="270"/>
  <c r="I13" i="270"/>
  <c r="D13" i="270"/>
  <c r="I12" i="270"/>
  <c r="D12" i="270"/>
  <c r="I11" i="270"/>
  <c r="D11" i="270"/>
  <c r="I10" i="270"/>
  <c r="D10" i="270"/>
  <c r="D9" i="270"/>
  <c r="A9" i="270"/>
  <c r="D8" i="270"/>
  <c r="A8" i="270"/>
  <c r="D7" i="270"/>
  <c r="A7" i="270"/>
  <c r="I6" i="270"/>
  <c r="D6" i="270"/>
  <c r="A6" i="270"/>
  <c r="I5" i="270"/>
  <c r="D5" i="270"/>
  <c r="A4" i="270"/>
  <c r="A3" i="270"/>
  <c r="H2" i="270"/>
  <c r="F2" i="270"/>
  <c r="D2" i="270"/>
  <c r="B2" i="270"/>
  <c r="B1" i="270"/>
  <c r="E21" i="269"/>
  <c r="E22" i="269"/>
  <c r="E23" i="269"/>
  <c r="E24" i="269"/>
  <c r="E25" i="269"/>
  <c r="E26" i="269"/>
  <c r="E27" i="269"/>
  <c r="E28" i="269"/>
  <c r="E29" i="269"/>
  <c r="E30" i="269"/>
  <c r="E31" i="269"/>
  <c r="E32" i="269"/>
  <c r="E33" i="269"/>
  <c r="E34" i="269"/>
  <c r="E35" i="269"/>
  <c r="E36" i="269"/>
  <c r="E38" i="269"/>
  <c r="E39" i="269"/>
  <c r="E40" i="269"/>
  <c r="E41" i="269"/>
  <c r="E42" i="269"/>
  <c r="E43" i="269"/>
  <c r="E44" i="269"/>
  <c r="E45" i="269"/>
  <c r="E46" i="269"/>
  <c r="E47" i="269"/>
  <c r="E48" i="269"/>
  <c r="E49" i="269"/>
  <c r="E50" i="269"/>
  <c r="E51" i="269"/>
  <c r="E52" i="269"/>
  <c r="E53" i="269"/>
  <c r="E54" i="269"/>
  <c r="E55" i="269"/>
  <c r="E56" i="269"/>
  <c r="E57" i="269"/>
  <c r="E58" i="269"/>
  <c r="E59" i="269"/>
  <c r="E60" i="269"/>
  <c r="E61" i="269"/>
  <c r="E62" i="269"/>
  <c r="E63" i="269"/>
  <c r="E64" i="269"/>
  <c r="E65" i="269"/>
  <c r="E66" i="269"/>
  <c r="E67" i="269"/>
  <c r="E68" i="269"/>
  <c r="E69" i="269"/>
  <c r="D21" i="269"/>
  <c r="D22" i="269"/>
  <c r="D23" i="269"/>
  <c r="D24" i="269"/>
  <c r="D25" i="269"/>
  <c r="D26" i="269"/>
  <c r="D27" i="269"/>
  <c r="D28" i="269"/>
  <c r="D29" i="269"/>
  <c r="D30" i="269"/>
  <c r="D31" i="269"/>
  <c r="D32" i="269"/>
  <c r="D33" i="269"/>
  <c r="D34" i="269"/>
  <c r="D35" i="269"/>
  <c r="D36" i="269"/>
  <c r="D38" i="269"/>
  <c r="D39" i="269"/>
  <c r="D40" i="269"/>
  <c r="D41" i="269"/>
  <c r="D42" i="269"/>
  <c r="D43" i="269"/>
  <c r="D44" i="269"/>
  <c r="D45" i="269"/>
  <c r="D46" i="269"/>
  <c r="D47" i="269"/>
  <c r="D48" i="269"/>
  <c r="D49" i="269"/>
  <c r="D50" i="269"/>
  <c r="D51" i="269"/>
  <c r="D52" i="269"/>
  <c r="D53" i="269"/>
  <c r="D54" i="269"/>
  <c r="D55" i="269"/>
  <c r="D56" i="269"/>
  <c r="D57" i="269"/>
  <c r="D58" i="269"/>
  <c r="D59" i="269"/>
  <c r="D60" i="269"/>
  <c r="D61" i="269"/>
  <c r="D62" i="269"/>
  <c r="D63" i="269"/>
  <c r="D64" i="269"/>
  <c r="D65" i="269"/>
  <c r="D66" i="269"/>
  <c r="D67" i="269"/>
  <c r="D68" i="269"/>
  <c r="D69" i="269"/>
  <c r="E20" i="269"/>
  <c r="D20" i="269"/>
  <c r="F16" i="269"/>
  <c r="F15" i="269"/>
  <c r="F14" i="269"/>
  <c r="A13" i="269"/>
  <c r="B11" i="269"/>
  <c r="A11" i="269"/>
  <c r="K9" i="269"/>
  <c r="K8" i="269"/>
  <c r="K7" i="269"/>
  <c r="I130" i="269"/>
  <c r="AN35" i="216" s="1"/>
  <c r="I129" i="269"/>
  <c r="AM35" i="216" s="1"/>
  <c r="I128" i="269"/>
  <c r="AL35" i="216" s="1"/>
  <c r="G16" i="269"/>
  <c r="B16" i="269"/>
  <c r="K15" i="269"/>
  <c r="G15" i="269"/>
  <c r="B15" i="269"/>
  <c r="K14" i="269"/>
  <c r="AS35" i="216" s="1"/>
  <c r="AT35" i="216" s="1"/>
  <c r="G14" i="269"/>
  <c r="B14" i="269"/>
  <c r="K13" i="269"/>
  <c r="AR35" i="216" s="1"/>
  <c r="F13" i="269"/>
  <c r="K12" i="269"/>
  <c r="F12" i="269"/>
  <c r="A12" i="269"/>
  <c r="K11" i="269"/>
  <c r="F11" i="269"/>
  <c r="F10" i="269"/>
  <c r="B10" i="269"/>
  <c r="A10" i="269"/>
  <c r="J9" i="269"/>
  <c r="AQ35" i="216" s="1"/>
  <c r="J8" i="269"/>
  <c r="AP35" i="216" s="1"/>
  <c r="F8" i="269"/>
  <c r="B8" i="269"/>
  <c r="J7" i="269"/>
  <c r="AO35" i="216" s="1"/>
  <c r="F7" i="269"/>
  <c r="B7" i="269"/>
  <c r="F6" i="269"/>
  <c r="B4" i="269"/>
  <c r="B3" i="269"/>
  <c r="I2" i="269"/>
  <c r="G2" i="269"/>
  <c r="E2" i="269"/>
  <c r="C2" i="269"/>
  <c r="BQ49" i="214"/>
  <c r="BP49" i="214"/>
  <c r="BQ48" i="214"/>
  <c r="BP48" i="214"/>
  <c r="BP47" i="214"/>
  <c r="BP44" i="214"/>
  <c r="BQ19" i="214"/>
  <c r="B13" i="269" s="1"/>
  <c r="BP19" i="214"/>
  <c r="B12" i="269" s="1"/>
  <c r="I138" i="269"/>
  <c r="H138" i="269"/>
  <c r="I137" i="269"/>
  <c r="H137" i="269"/>
  <c r="I136" i="269"/>
  <c r="H136" i="269"/>
  <c r="I135" i="269"/>
  <c r="I134" i="269"/>
  <c r="H134" i="269"/>
  <c r="H130" i="269"/>
  <c r="H129" i="269"/>
  <c r="H128" i="269"/>
  <c r="H127" i="269"/>
  <c r="AF35" i="216"/>
  <c r="Z35" i="216"/>
  <c r="AB35" i="216" s="1"/>
  <c r="I69" i="269"/>
  <c r="H69" i="269"/>
  <c r="C69" i="269"/>
  <c r="B69" i="269"/>
  <c r="I68" i="269"/>
  <c r="H68" i="269"/>
  <c r="C68" i="269"/>
  <c r="B68" i="269"/>
  <c r="I67" i="269"/>
  <c r="H67" i="269"/>
  <c r="C67" i="269"/>
  <c r="B67" i="269"/>
  <c r="I66" i="269"/>
  <c r="H66" i="269"/>
  <c r="C66" i="269"/>
  <c r="G66" i="269" s="1"/>
  <c r="B66" i="269"/>
  <c r="I65" i="269"/>
  <c r="H65" i="269"/>
  <c r="C65" i="269"/>
  <c r="G65" i="269" s="1"/>
  <c r="B65" i="269"/>
  <c r="I64" i="269"/>
  <c r="H64" i="269"/>
  <c r="C64" i="269"/>
  <c r="B64" i="269"/>
  <c r="I63" i="269"/>
  <c r="H63" i="269"/>
  <c r="C63" i="269"/>
  <c r="B63" i="269"/>
  <c r="I62" i="269"/>
  <c r="H62" i="269"/>
  <c r="C62" i="269"/>
  <c r="G62" i="269" s="1"/>
  <c r="B62" i="269"/>
  <c r="I61" i="269"/>
  <c r="H61" i="269"/>
  <c r="C61" i="269"/>
  <c r="G61" i="269" s="1"/>
  <c r="B61" i="269"/>
  <c r="I60" i="269"/>
  <c r="H60" i="269"/>
  <c r="C60" i="269"/>
  <c r="B60" i="269"/>
  <c r="I59" i="269"/>
  <c r="H59" i="269"/>
  <c r="C59" i="269"/>
  <c r="B59" i="269"/>
  <c r="I58" i="269"/>
  <c r="H58" i="269"/>
  <c r="C58" i="269"/>
  <c r="G58" i="269" s="1"/>
  <c r="B58" i="269"/>
  <c r="I57" i="269"/>
  <c r="H57" i="269"/>
  <c r="C57" i="269"/>
  <c r="G57" i="269" s="1"/>
  <c r="B57" i="269"/>
  <c r="I56" i="269"/>
  <c r="H56" i="269"/>
  <c r="C56" i="269"/>
  <c r="B56" i="269"/>
  <c r="I55" i="269"/>
  <c r="H55" i="269"/>
  <c r="C55" i="269"/>
  <c r="B55" i="269"/>
  <c r="I54" i="269"/>
  <c r="H54" i="269"/>
  <c r="C54" i="269"/>
  <c r="G54" i="269" s="1"/>
  <c r="B54" i="269"/>
  <c r="I53" i="269"/>
  <c r="H53" i="269"/>
  <c r="C53" i="269"/>
  <c r="G53" i="269" s="1"/>
  <c r="B53" i="269"/>
  <c r="I52" i="269"/>
  <c r="H52" i="269"/>
  <c r="C52" i="269"/>
  <c r="B52" i="269"/>
  <c r="I51" i="269"/>
  <c r="H51" i="269"/>
  <c r="C51" i="269"/>
  <c r="B51" i="269"/>
  <c r="I50" i="269"/>
  <c r="H50" i="269"/>
  <c r="C50" i="269"/>
  <c r="G50" i="269" s="1"/>
  <c r="B50" i="269"/>
  <c r="I49" i="269"/>
  <c r="H49" i="269"/>
  <c r="C49" i="269"/>
  <c r="G49" i="269" s="1"/>
  <c r="B49" i="269"/>
  <c r="I48" i="269"/>
  <c r="H48" i="269"/>
  <c r="C48" i="269"/>
  <c r="B48" i="269"/>
  <c r="I47" i="269"/>
  <c r="H47" i="269"/>
  <c r="C47" i="269"/>
  <c r="B47" i="269"/>
  <c r="I46" i="269"/>
  <c r="H46" i="269"/>
  <c r="C46" i="269"/>
  <c r="G46" i="269" s="1"/>
  <c r="B46" i="269"/>
  <c r="I45" i="269"/>
  <c r="H45" i="269"/>
  <c r="C45" i="269"/>
  <c r="G45" i="269" s="1"/>
  <c r="B45" i="269"/>
  <c r="I44" i="269"/>
  <c r="H44" i="269"/>
  <c r="C44" i="269"/>
  <c r="G44" i="269" s="1"/>
  <c r="B44" i="269"/>
  <c r="I43" i="269"/>
  <c r="H43" i="269"/>
  <c r="C43" i="269"/>
  <c r="B43" i="269"/>
  <c r="I42" i="269"/>
  <c r="H42" i="269"/>
  <c r="C42" i="269"/>
  <c r="G42" i="269" s="1"/>
  <c r="B42" i="269"/>
  <c r="I41" i="269"/>
  <c r="H41" i="269"/>
  <c r="C41" i="269"/>
  <c r="G41" i="269" s="1"/>
  <c r="B41" i="269"/>
  <c r="I40" i="269"/>
  <c r="H40" i="269"/>
  <c r="C40" i="269"/>
  <c r="G40" i="269" s="1"/>
  <c r="B40" i="269"/>
  <c r="I39" i="269"/>
  <c r="H39" i="269"/>
  <c r="C39" i="269"/>
  <c r="B39" i="269"/>
  <c r="I38" i="269"/>
  <c r="H38" i="269"/>
  <c r="C38" i="269"/>
  <c r="G38" i="269" s="1"/>
  <c r="B38" i="269"/>
  <c r="I37" i="269"/>
  <c r="H37" i="269"/>
  <c r="C37" i="269"/>
  <c r="G37" i="269" s="1"/>
  <c r="I36" i="269"/>
  <c r="H36" i="269"/>
  <c r="C36" i="269"/>
  <c r="G36" i="269" s="1"/>
  <c r="B36" i="269"/>
  <c r="I35" i="269"/>
  <c r="H35" i="269"/>
  <c r="C35" i="269"/>
  <c r="B35" i="269"/>
  <c r="I34" i="269"/>
  <c r="H34" i="269"/>
  <c r="C34" i="269"/>
  <c r="B34" i="269"/>
  <c r="I33" i="269"/>
  <c r="H33" i="269"/>
  <c r="C33" i="269"/>
  <c r="G33" i="269" s="1"/>
  <c r="B33" i="269"/>
  <c r="I32" i="269"/>
  <c r="H32" i="269"/>
  <c r="C32" i="269"/>
  <c r="G32" i="269" s="1"/>
  <c r="B32" i="269"/>
  <c r="I31" i="269"/>
  <c r="H31" i="269"/>
  <c r="C31" i="269"/>
  <c r="B31" i="269"/>
  <c r="I30" i="269"/>
  <c r="H30" i="269"/>
  <c r="C30" i="269"/>
  <c r="B30" i="269"/>
  <c r="I29" i="269"/>
  <c r="H29" i="269"/>
  <c r="C29" i="269"/>
  <c r="G29" i="269" s="1"/>
  <c r="B29" i="269"/>
  <c r="I28" i="269"/>
  <c r="H28" i="269"/>
  <c r="C28" i="269"/>
  <c r="G28" i="269" s="1"/>
  <c r="B28" i="269"/>
  <c r="I27" i="269"/>
  <c r="H27" i="269"/>
  <c r="C27" i="269"/>
  <c r="B27" i="269"/>
  <c r="I26" i="269"/>
  <c r="H26" i="269"/>
  <c r="C26" i="269"/>
  <c r="B26" i="269"/>
  <c r="I25" i="269"/>
  <c r="H25" i="269"/>
  <c r="C25" i="269"/>
  <c r="G25" i="269" s="1"/>
  <c r="B25" i="269"/>
  <c r="I24" i="269"/>
  <c r="H24" i="269"/>
  <c r="C24" i="269"/>
  <c r="G24" i="269" s="1"/>
  <c r="B24" i="269"/>
  <c r="I23" i="269"/>
  <c r="H23" i="269"/>
  <c r="C23" i="269"/>
  <c r="B23" i="269"/>
  <c r="I22" i="269"/>
  <c r="H22" i="269"/>
  <c r="C22" i="269"/>
  <c r="G22" i="269" s="1"/>
  <c r="B22" i="269"/>
  <c r="I21" i="269"/>
  <c r="H21" i="269"/>
  <c r="C21" i="269"/>
  <c r="G21" i="269" s="1"/>
  <c r="B21" i="269"/>
  <c r="I20" i="269"/>
  <c r="H20" i="269"/>
  <c r="C20" i="269"/>
  <c r="B20" i="269"/>
  <c r="B18" i="269"/>
  <c r="D16" i="269"/>
  <c r="A16" i="269"/>
  <c r="I15" i="269"/>
  <c r="D15" i="269"/>
  <c r="A15" i="269"/>
  <c r="I14" i="269"/>
  <c r="D14" i="269"/>
  <c r="A14" i="269"/>
  <c r="I13" i="269"/>
  <c r="D13" i="269"/>
  <c r="I12" i="269"/>
  <c r="D12" i="269"/>
  <c r="I11" i="269"/>
  <c r="D11" i="269"/>
  <c r="I10" i="269"/>
  <c r="D10" i="269"/>
  <c r="D9" i="269"/>
  <c r="A9" i="269"/>
  <c r="D8" i="269"/>
  <c r="A8" i="269"/>
  <c r="D7" i="269"/>
  <c r="A7" i="269"/>
  <c r="I6" i="269"/>
  <c r="D6" i="269"/>
  <c r="A6" i="269"/>
  <c r="I5" i="269"/>
  <c r="D5" i="269"/>
  <c r="A4" i="269"/>
  <c r="A3" i="269"/>
  <c r="H2" i="269"/>
  <c r="F2" i="269"/>
  <c r="D2" i="269"/>
  <c r="B2" i="269"/>
  <c r="B1" i="269"/>
  <c r="E21" i="268"/>
  <c r="E22" i="268"/>
  <c r="E23" i="268"/>
  <c r="E24" i="268"/>
  <c r="E25" i="268"/>
  <c r="E26" i="268"/>
  <c r="E27" i="268"/>
  <c r="E28" i="268"/>
  <c r="E29" i="268"/>
  <c r="E30" i="268"/>
  <c r="E31" i="268"/>
  <c r="E32" i="268"/>
  <c r="E33" i="268"/>
  <c r="E34" i="268"/>
  <c r="E35" i="268"/>
  <c r="E36" i="268"/>
  <c r="E38" i="268"/>
  <c r="E39" i="268"/>
  <c r="E40" i="268"/>
  <c r="E41" i="268"/>
  <c r="E42" i="268"/>
  <c r="E43" i="268"/>
  <c r="E44" i="268"/>
  <c r="E45" i="268"/>
  <c r="E46" i="268"/>
  <c r="E47" i="268"/>
  <c r="E48" i="268"/>
  <c r="E49" i="268"/>
  <c r="E50" i="268"/>
  <c r="E51" i="268"/>
  <c r="E52" i="268"/>
  <c r="E53" i="268"/>
  <c r="E54" i="268"/>
  <c r="E55" i="268"/>
  <c r="E56" i="268"/>
  <c r="E57" i="268"/>
  <c r="E58" i="268"/>
  <c r="E59" i="268"/>
  <c r="E60" i="268"/>
  <c r="E61" i="268"/>
  <c r="E62" i="268"/>
  <c r="E63" i="268"/>
  <c r="E64" i="268"/>
  <c r="E65" i="268"/>
  <c r="E66" i="268"/>
  <c r="E67" i="268"/>
  <c r="E68" i="268"/>
  <c r="E69" i="268"/>
  <c r="D21" i="268"/>
  <c r="D22" i="268"/>
  <c r="D23" i="268"/>
  <c r="D24" i="268"/>
  <c r="D25" i="268"/>
  <c r="D26" i="268"/>
  <c r="D27" i="268"/>
  <c r="D28" i="268"/>
  <c r="D29" i="268"/>
  <c r="D30" i="268"/>
  <c r="D31" i="268"/>
  <c r="D32" i="268"/>
  <c r="D33" i="268"/>
  <c r="D34" i="268"/>
  <c r="D35" i="268"/>
  <c r="D36" i="268"/>
  <c r="D38" i="268"/>
  <c r="D39" i="268"/>
  <c r="D40" i="268"/>
  <c r="D41" i="268"/>
  <c r="D42" i="268"/>
  <c r="D43" i="268"/>
  <c r="D44" i="268"/>
  <c r="D45" i="268"/>
  <c r="D46" i="268"/>
  <c r="D47" i="268"/>
  <c r="D48" i="268"/>
  <c r="D49" i="268"/>
  <c r="D50" i="268"/>
  <c r="D51" i="268"/>
  <c r="D52" i="268"/>
  <c r="D53" i="268"/>
  <c r="D54" i="268"/>
  <c r="D55" i="268"/>
  <c r="D56" i="268"/>
  <c r="D57" i="268"/>
  <c r="D58" i="268"/>
  <c r="D59" i="268"/>
  <c r="D60" i="268"/>
  <c r="D61" i="268"/>
  <c r="D62" i="268"/>
  <c r="D63" i="268"/>
  <c r="D64" i="268"/>
  <c r="D65" i="268"/>
  <c r="D66" i="268"/>
  <c r="D67" i="268"/>
  <c r="D68" i="268"/>
  <c r="D69" i="268"/>
  <c r="E20" i="268"/>
  <c r="D20" i="268"/>
  <c r="F16" i="268"/>
  <c r="F15" i="268"/>
  <c r="F14" i="268"/>
  <c r="B13" i="268"/>
  <c r="A13" i="268"/>
  <c r="B11" i="268"/>
  <c r="A11" i="268"/>
  <c r="K9" i="268"/>
  <c r="K8" i="268"/>
  <c r="K7" i="268"/>
  <c r="I130" i="268"/>
  <c r="AN34" i="216" s="1"/>
  <c r="I129" i="268"/>
  <c r="AM34" i="216" s="1"/>
  <c r="I128" i="268"/>
  <c r="AL34" i="216" s="1"/>
  <c r="G16" i="268"/>
  <c r="B16" i="268"/>
  <c r="K15" i="268"/>
  <c r="G15" i="268"/>
  <c r="B15" i="268"/>
  <c r="K14" i="268"/>
  <c r="AS34" i="216" s="1"/>
  <c r="AT34" i="216" s="1"/>
  <c r="G14" i="268"/>
  <c r="B14" i="268"/>
  <c r="K13" i="268"/>
  <c r="AR34" i="216" s="1"/>
  <c r="F13" i="268"/>
  <c r="K12" i="268"/>
  <c r="F12" i="268"/>
  <c r="A12" i="268"/>
  <c r="K11" i="268"/>
  <c r="F11" i="268"/>
  <c r="F10" i="268"/>
  <c r="B10" i="268"/>
  <c r="A10" i="268"/>
  <c r="J9" i="268"/>
  <c r="AQ34" i="216" s="1"/>
  <c r="J8" i="268"/>
  <c r="AP34" i="216" s="1"/>
  <c r="F8" i="268"/>
  <c r="B8" i="268"/>
  <c r="J7" i="268"/>
  <c r="AO34" i="216" s="1"/>
  <c r="F7" i="268"/>
  <c r="B7" i="268"/>
  <c r="F6" i="268"/>
  <c r="B4" i="268"/>
  <c r="B3" i="268"/>
  <c r="I2" i="268"/>
  <c r="G2" i="268"/>
  <c r="E2" i="268"/>
  <c r="C2" i="268"/>
  <c r="BO49" i="214"/>
  <c r="BN49" i="214"/>
  <c r="BO48" i="214"/>
  <c r="BN48" i="214"/>
  <c r="BN47" i="214"/>
  <c r="BN44" i="214"/>
  <c r="BO19" i="214"/>
  <c r="BN19" i="214"/>
  <c r="B12" i="268" s="1"/>
  <c r="I138" i="268"/>
  <c r="H138" i="268"/>
  <c r="I137" i="268"/>
  <c r="H137" i="268"/>
  <c r="I136" i="268"/>
  <c r="H136" i="268"/>
  <c r="I135" i="268"/>
  <c r="I134" i="268"/>
  <c r="H134" i="268"/>
  <c r="H130" i="268"/>
  <c r="H129" i="268"/>
  <c r="H128" i="268"/>
  <c r="H127" i="268"/>
  <c r="AF34" i="216"/>
  <c r="Z34" i="216"/>
  <c r="AB34" i="216" s="1"/>
  <c r="I69" i="268"/>
  <c r="H69" i="268"/>
  <c r="C69" i="268"/>
  <c r="B69" i="268"/>
  <c r="I68" i="268"/>
  <c r="H68" i="268"/>
  <c r="C68" i="268"/>
  <c r="B68" i="268"/>
  <c r="I67" i="268"/>
  <c r="H67" i="268"/>
  <c r="C67" i="268"/>
  <c r="B67" i="268"/>
  <c r="I66" i="268"/>
  <c r="H66" i="268"/>
  <c r="C66" i="268"/>
  <c r="G66" i="268" s="1"/>
  <c r="B66" i="268"/>
  <c r="I65" i="268"/>
  <c r="H65" i="268"/>
  <c r="C65" i="268"/>
  <c r="B65" i="268"/>
  <c r="I64" i="268"/>
  <c r="H64" i="268"/>
  <c r="C64" i="268"/>
  <c r="B64" i="268"/>
  <c r="I63" i="268"/>
  <c r="H63" i="268"/>
  <c r="C63" i="268"/>
  <c r="B63" i="268"/>
  <c r="I62" i="268"/>
  <c r="H62" i="268"/>
  <c r="C62" i="268"/>
  <c r="G62" i="268" s="1"/>
  <c r="B62" i="268"/>
  <c r="I61" i="268"/>
  <c r="H61" i="268"/>
  <c r="C61" i="268"/>
  <c r="B61" i="268"/>
  <c r="I60" i="268"/>
  <c r="H60" i="268"/>
  <c r="C60" i="268"/>
  <c r="B60" i="268"/>
  <c r="I59" i="268"/>
  <c r="H59" i="268"/>
  <c r="C59" i="268"/>
  <c r="B59" i="268"/>
  <c r="I58" i="268"/>
  <c r="H58" i="268"/>
  <c r="C58" i="268"/>
  <c r="G58" i="268" s="1"/>
  <c r="B58" i="268"/>
  <c r="I57" i="268"/>
  <c r="H57" i="268"/>
  <c r="C57" i="268"/>
  <c r="B57" i="268"/>
  <c r="I56" i="268"/>
  <c r="H56" i="268"/>
  <c r="C56" i="268"/>
  <c r="B56" i="268"/>
  <c r="I55" i="268"/>
  <c r="H55" i="268"/>
  <c r="C55" i="268"/>
  <c r="B55" i="268"/>
  <c r="I54" i="268"/>
  <c r="H54" i="268"/>
  <c r="C54" i="268"/>
  <c r="G54" i="268" s="1"/>
  <c r="B54" i="268"/>
  <c r="I53" i="268"/>
  <c r="H53" i="268"/>
  <c r="C53" i="268"/>
  <c r="B53" i="268"/>
  <c r="I52" i="268"/>
  <c r="H52" i="268"/>
  <c r="C52" i="268"/>
  <c r="B52" i="268"/>
  <c r="I51" i="268"/>
  <c r="H51" i="268"/>
  <c r="C51" i="268"/>
  <c r="B51" i="268"/>
  <c r="I50" i="268"/>
  <c r="H50" i="268"/>
  <c r="C50" i="268"/>
  <c r="G50" i="268" s="1"/>
  <c r="B50" i="268"/>
  <c r="I49" i="268"/>
  <c r="H49" i="268"/>
  <c r="C49" i="268"/>
  <c r="B49" i="268"/>
  <c r="I48" i="268"/>
  <c r="H48" i="268"/>
  <c r="C48" i="268"/>
  <c r="B48" i="268"/>
  <c r="I47" i="268"/>
  <c r="H47" i="268"/>
  <c r="C47" i="268"/>
  <c r="B47" i="268"/>
  <c r="I46" i="268"/>
  <c r="H46" i="268"/>
  <c r="C46" i="268"/>
  <c r="G46" i="268" s="1"/>
  <c r="B46" i="268"/>
  <c r="I45" i="268"/>
  <c r="H45" i="268"/>
  <c r="C45" i="268"/>
  <c r="B45" i="268"/>
  <c r="I44" i="268"/>
  <c r="H44" i="268"/>
  <c r="C44" i="268"/>
  <c r="B44" i="268"/>
  <c r="I43" i="268"/>
  <c r="H43" i="268"/>
  <c r="C43" i="268"/>
  <c r="B43" i="268"/>
  <c r="I42" i="268"/>
  <c r="H42" i="268"/>
  <c r="C42" i="268"/>
  <c r="G42" i="268" s="1"/>
  <c r="B42" i="268"/>
  <c r="I41" i="268"/>
  <c r="H41" i="268"/>
  <c r="C41" i="268"/>
  <c r="B41" i="268"/>
  <c r="I40" i="268"/>
  <c r="H40" i="268"/>
  <c r="C40" i="268"/>
  <c r="B40" i="268"/>
  <c r="I39" i="268"/>
  <c r="H39" i="268"/>
  <c r="C39" i="268"/>
  <c r="B39" i="268"/>
  <c r="I38" i="268"/>
  <c r="H38" i="268"/>
  <c r="C38" i="268"/>
  <c r="G38" i="268" s="1"/>
  <c r="B38" i="268"/>
  <c r="I37" i="268"/>
  <c r="H37" i="268"/>
  <c r="C37" i="268"/>
  <c r="I36" i="268"/>
  <c r="H36" i="268"/>
  <c r="C36" i="268"/>
  <c r="B36" i="268"/>
  <c r="I35" i="268"/>
  <c r="H35" i="268"/>
  <c r="C35" i="268"/>
  <c r="B35" i="268"/>
  <c r="I34" i="268"/>
  <c r="H34" i="268"/>
  <c r="C34" i="268"/>
  <c r="G34" i="268" s="1"/>
  <c r="B34" i="268"/>
  <c r="I33" i="268"/>
  <c r="H33" i="268"/>
  <c r="C33" i="268"/>
  <c r="B33" i="268"/>
  <c r="I32" i="268"/>
  <c r="H32" i="268"/>
  <c r="C32" i="268"/>
  <c r="B32" i="268"/>
  <c r="I31" i="268"/>
  <c r="H31" i="268"/>
  <c r="C31" i="268"/>
  <c r="B31" i="268"/>
  <c r="I30" i="268"/>
  <c r="H30" i="268"/>
  <c r="C30" i="268"/>
  <c r="G30" i="268" s="1"/>
  <c r="B30" i="268"/>
  <c r="I29" i="268"/>
  <c r="H29" i="268"/>
  <c r="C29" i="268"/>
  <c r="B29" i="268"/>
  <c r="I28" i="268"/>
  <c r="H28" i="268"/>
  <c r="C28" i="268"/>
  <c r="B28" i="268"/>
  <c r="I27" i="268"/>
  <c r="H27" i="268"/>
  <c r="C27" i="268"/>
  <c r="B27" i="268"/>
  <c r="I26" i="268"/>
  <c r="H26" i="268"/>
  <c r="C26" i="268"/>
  <c r="G26" i="268" s="1"/>
  <c r="B26" i="268"/>
  <c r="I25" i="268"/>
  <c r="H25" i="268"/>
  <c r="C25" i="268"/>
  <c r="B25" i="268"/>
  <c r="I24" i="268"/>
  <c r="H24" i="268"/>
  <c r="C24" i="268"/>
  <c r="B24" i="268"/>
  <c r="I23" i="268"/>
  <c r="H23" i="268"/>
  <c r="C23" i="268"/>
  <c r="B23" i="268"/>
  <c r="I22" i="268"/>
  <c r="H22" i="268"/>
  <c r="C22" i="268"/>
  <c r="G22" i="268" s="1"/>
  <c r="B22" i="268"/>
  <c r="I21" i="268"/>
  <c r="H21" i="268"/>
  <c r="C21" i="268"/>
  <c r="B21" i="268"/>
  <c r="I20" i="268"/>
  <c r="H20" i="268"/>
  <c r="C20" i="268"/>
  <c r="B20" i="268"/>
  <c r="B18" i="268"/>
  <c r="D16" i="268"/>
  <c r="A16" i="268"/>
  <c r="I15" i="268"/>
  <c r="D15" i="268"/>
  <c r="A15" i="268"/>
  <c r="I14" i="268"/>
  <c r="D14" i="268"/>
  <c r="A14" i="268"/>
  <c r="I13" i="268"/>
  <c r="D13" i="268"/>
  <c r="I12" i="268"/>
  <c r="D12" i="268"/>
  <c r="I11" i="268"/>
  <c r="D11" i="268"/>
  <c r="I10" i="268"/>
  <c r="D10" i="268"/>
  <c r="D9" i="268"/>
  <c r="A9" i="268"/>
  <c r="D8" i="268"/>
  <c r="A8" i="268"/>
  <c r="D7" i="268"/>
  <c r="A7" i="268"/>
  <c r="I6" i="268"/>
  <c r="D6" i="268"/>
  <c r="A6" i="268"/>
  <c r="I5" i="268"/>
  <c r="D5" i="268"/>
  <c r="A4" i="268"/>
  <c r="A3" i="268"/>
  <c r="H2" i="268"/>
  <c r="F2" i="268"/>
  <c r="D2" i="268"/>
  <c r="B2" i="268"/>
  <c r="B1" i="268"/>
  <c r="E21" i="267"/>
  <c r="E22" i="267"/>
  <c r="E23" i="267"/>
  <c r="E24" i="267"/>
  <c r="E25" i="267"/>
  <c r="E26" i="267"/>
  <c r="E27" i="267"/>
  <c r="E28" i="267"/>
  <c r="E29" i="267"/>
  <c r="E30" i="267"/>
  <c r="E31" i="267"/>
  <c r="E32" i="267"/>
  <c r="E33" i="267"/>
  <c r="E34" i="267"/>
  <c r="E35" i="267"/>
  <c r="E36" i="267"/>
  <c r="E38" i="267"/>
  <c r="E39" i="267"/>
  <c r="E40" i="267"/>
  <c r="E41" i="267"/>
  <c r="E42" i="267"/>
  <c r="E43" i="267"/>
  <c r="E44" i="267"/>
  <c r="E45" i="267"/>
  <c r="E46" i="267"/>
  <c r="E47" i="267"/>
  <c r="E48" i="267"/>
  <c r="E49" i="267"/>
  <c r="E50" i="267"/>
  <c r="E51" i="267"/>
  <c r="E52" i="267"/>
  <c r="E53" i="267"/>
  <c r="E54" i="267"/>
  <c r="E55" i="267"/>
  <c r="E56" i="267"/>
  <c r="E57" i="267"/>
  <c r="E58" i="267"/>
  <c r="E59" i="267"/>
  <c r="E60" i="267"/>
  <c r="E61" i="267"/>
  <c r="E62" i="267"/>
  <c r="E63" i="267"/>
  <c r="E64" i="267"/>
  <c r="E65" i="267"/>
  <c r="E66" i="267"/>
  <c r="E67" i="267"/>
  <c r="E68" i="267"/>
  <c r="E69" i="267"/>
  <c r="D21" i="267"/>
  <c r="D22" i="267"/>
  <c r="D23" i="267"/>
  <c r="D24" i="267"/>
  <c r="D25" i="267"/>
  <c r="D26" i="267"/>
  <c r="D27" i="267"/>
  <c r="D28" i="267"/>
  <c r="D29" i="267"/>
  <c r="D30" i="267"/>
  <c r="D31" i="267"/>
  <c r="D32" i="267"/>
  <c r="D33" i="267"/>
  <c r="D34" i="267"/>
  <c r="D35" i="267"/>
  <c r="D36" i="267"/>
  <c r="D38" i="267"/>
  <c r="D39" i="267"/>
  <c r="D40" i="267"/>
  <c r="D41" i="267"/>
  <c r="D42" i="267"/>
  <c r="D43" i="267"/>
  <c r="D44" i="267"/>
  <c r="D45" i="267"/>
  <c r="D46" i="267"/>
  <c r="D47" i="267"/>
  <c r="D48" i="267"/>
  <c r="D49" i="267"/>
  <c r="D50" i="267"/>
  <c r="D51" i="267"/>
  <c r="D52" i="267"/>
  <c r="D53" i="267"/>
  <c r="D54" i="267"/>
  <c r="D55" i="267"/>
  <c r="D56" i="267"/>
  <c r="D57" i="267"/>
  <c r="D58" i="267"/>
  <c r="D59" i="267"/>
  <c r="D60" i="267"/>
  <c r="D61" i="267"/>
  <c r="D62" i="267"/>
  <c r="D63" i="267"/>
  <c r="D64" i="267"/>
  <c r="D65" i="267"/>
  <c r="D66" i="267"/>
  <c r="D67" i="267"/>
  <c r="D68" i="267"/>
  <c r="D69" i="267"/>
  <c r="E20" i="267"/>
  <c r="D20" i="267"/>
  <c r="F16" i="267"/>
  <c r="F15" i="267"/>
  <c r="F14" i="267"/>
  <c r="B13" i="267"/>
  <c r="A13" i="267"/>
  <c r="B11" i="267"/>
  <c r="A11" i="267"/>
  <c r="K9" i="267"/>
  <c r="K8" i="267"/>
  <c r="K7" i="267"/>
  <c r="I130" i="267"/>
  <c r="AN33" i="216" s="1"/>
  <c r="I129" i="267"/>
  <c r="AM33" i="216" s="1"/>
  <c r="I128" i="267"/>
  <c r="AL33" i="216" s="1"/>
  <c r="G16" i="267"/>
  <c r="B16" i="267"/>
  <c r="K15" i="267"/>
  <c r="G15" i="267"/>
  <c r="B15" i="267"/>
  <c r="K14" i="267"/>
  <c r="AS33" i="216" s="1"/>
  <c r="G14" i="267"/>
  <c r="B14" i="267"/>
  <c r="K13" i="267"/>
  <c r="AR33" i="216" s="1"/>
  <c r="F13" i="267"/>
  <c r="K12" i="267"/>
  <c r="F12" i="267"/>
  <c r="A12" i="267"/>
  <c r="K11" i="267"/>
  <c r="F11" i="267"/>
  <c r="F10" i="267"/>
  <c r="B10" i="267"/>
  <c r="A10" i="267"/>
  <c r="J9" i="267"/>
  <c r="AQ33" i="216" s="1"/>
  <c r="J8" i="267"/>
  <c r="AP33" i="216" s="1"/>
  <c r="F8" i="267"/>
  <c r="B8" i="267"/>
  <c r="C20" i="267" s="1"/>
  <c r="J7" i="267"/>
  <c r="AO33" i="216" s="1"/>
  <c r="F7" i="267"/>
  <c r="B7" i="267"/>
  <c r="F6" i="267"/>
  <c r="B4" i="267"/>
  <c r="B3" i="267"/>
  <c r="I2" i="267"/>
  <c r="G2" i="267"/>
  <c r="E2" i="267"/>
  <c r="C2" i="267"/>
  <c r="BM49" i="214"/>
  <c r="BL49" i="214"/>
  <c r="BM48" i="214"/>
  <c r="BL48" i="214"/>
  <c r="BL47" i="214"/>
  <c r="BL44" i="214"/>
  <c r="BM19" i="214"/>
  <c r="BL19" i="214"/>
  <c r="B12" i="267" s="1"/>
  <c r="I138" i="267"/>
  <c r="H138" i="267"/>
  <c r="I137" i="267"/>
  <c r="H137" i="267"/>
  <c r="I136" i="267"/>
  <c r="H136" i="267"/>
  <c r="I135" i="267"/>
  <c r="I134" i="267"/>
  <c r="H134" i="267"/>
  <c r="H130" i="267"/>
  <c r="H129" i="267"/>
  <c r="H128" i="267"/>
  <c r="H127" i="267"/>
  <c r="AF33" i="216"/>
  <c r="Z33" i="216"/>
  <c r="AB33" i="216" s="1"/>
  <c r="I69" i="267"/>
  <c r="H69" i="267"/>
  <c r="C69" i="267"/>
  <c r="B69" i="267"/>
  <c r="I68" i="267"/>
  <c r="H68" i="267"/>
  <c r="C68" i="267"/>
  <c r="B68" i="267"/>
  <c r="I67" i="267"/>
  <c r="H67" i="267"/>
  <c r="C67" i="267"/>
  <c r="G67" i="267" s="1"/>
  <c r="B67" i="267"/>
  <c r="I66" i="267"/>
  <c r="H66" i="267"/>
  <c r="C66" i="267"/>
  <c r="B66" i="267"/>
  <c r="I65" i="267"/>
  <c r="H65" i="267"/>
  <c r="C65" i="267"/>
  <c r="B65" i="267"/>
  <c r="I64" i="267"/>
  <c r="H64" i="267"/>
  <c r="C64" i="267"/>
  <c r="B64" i="267"/>
  <c r="I63" i="267"/>
  <c r="H63" i="267"/>
  <c r="C63" i="267"/>
  <c r="G63" i="267" s="1"/>
  <c r="B63" i="267"/>
  <c r="I62" i="267"/>
  <c r="H62" i="267"/>
  <c r="C62" i="267"/>
  <c r="B62" i="267"/>
  <c r="I61" i="267"/>
  <c r="H61" i="267"/>
  <c r="C61" i="267"/>
  <c r="B61" i="267"/>
  <c r="I60" i="267"/>
  <c r="H60" i="267"/>
  <c r="C60" i="267"/>
  <c r="B60" i="267"/>
  <c r="I59" i="267"/>
  <c r="H59" i="267"/>
  <c r="C59" i="267"/>
  <c r="G59" i="267" s="1"/>
  <c r="B59" i="267"/>
  <c r="I58" i="267"/>
  <c r="H58" i="267"/>
  <c r="C58" i="267"/>
  <c r="B58" i="267"/>
  <c r="I57" i="267"/>
  <c r="H57" i="267"/>
  <c r="C57" i="267"/>
  <c r="B57" i="267"/>
  <c r="I56" i="267"/>
  <c r="H56" i="267"/>
  <c r="C56" i="267"/>
  <c r="B56" i="267"/>
  <c r="I55" i="267"/>
  <c r="H55" i="267"/>
  <c r="C55" i="267"/>
  <c r="G55" i="267" s="1"/>
  <c r="B55" i="267"/>
  <c r="I54" i="267"/>
  <c r="H54" i="267"/>
  <c r="C54" i="267"/>
  <c r="B54" i="267"/>
  <c r="I53" i="267"/>
  <c r="H53" i="267"/>
  <c r="C53" i="267"/>
  <c r="B53" i="267"/>
  <c r="I52" i="267"/>
  <c r="H52" i="267"/>
  <c r="C52" i="267"/>
  <c r="B52" i="267"/>
  <c r="I51" i="267"/>
  <c r="H51" i="267"/>
  <c r="C51" i="267"/>
  <c r="G51" i="267" s="1"/>
  <c r="B51" i="267"/>
  <c r="I50" i="267"/>
  <c r="H50" i="267"/>
  <c r="C50" i="267"/>
  <c r="B50" i="267"/>
  <c r="I49" i="267"/>
  <c r="H49" i="267"/>
  <c r="C49" i="267"/>
  <c r="B49" i="267"/>
  <c r="I48" i="267"/>
  <c r="H48" i="267"/>
  <c r="C48" i="267"/>
  <c r="B48" i="267"/>
  <c r="I47" i="267"/>
  <c r="H47" i="267"/>
  <c r="C47" i="267"/>
  <c r="G47" i="267" s="1"/>
  <c r="B47" i="267"/>
  <c r="I46" i="267"/>
  <c r="H46" i="267"/>
  <c r="C46" i="267"/>
  <c r="G46" i="267" s="1"/>
  <c r="B46" i="267"/>
  <c r="I45" i="267"/>
  <c r="H45" i="267"/>
  <c r="C45" i="267"/>
  <c r="B45" i="267"/>
  <c r="I44" i="267"/>
  <c r="H44" i="267"/>
  <c r="C44" i="267"/>
  <c r="B44" i="267"/>
  <c r="I43" i="267"/>
  <c r="H43" i="267"/>
  <c r="C43" i="267"/>
  <c r="G43" i="267" s="1"/>
  <c r="B43" i="267"/>
  <c r="I42" i="267"/>
  <c r="H42" i="267"/>
  <c r="C42" i="267"/>
  <c r="G42" i="267" s="1"/>
  <c r="B42" i="267"/>
  <c r="I41" i="267"/>
  <c r="H41" i="267"/>
  <c r="C41" i="267"/>
  <c r="B41" i="267"/>
  <c r="I40" i="267"/>
  <c r="H40" i="267"/>
  <c r="C40" i="267"/>
  <c r="B40" i="267"/>
  <c r="I39" i="267"/>
  <c r="H39" i="267"/>
  <c r="C39" i="267"/>
  <c r="G39" i="267" s="1"/>
  <c r="B39" i="267"/>
  <c r="I38" i="267"/>
  <c r="H38" i="267"/>
  <c r="C38" i="267"/>
  <c r="G38" i="267" s="1"/>
  <c r="B38" i="267"/>
  <c r="I37" i="267"/>
  <c r="H37" i="267"/>
  <c r="C37" i="267"/>
  <c r="I36" i="267"/>
  <c r="H36" i="267"/>
  <c r="C36" i="267"/>
  <c r="B36" i="267"/>
  <c r="I35" i="267"/>
  <c r="H35" i="267"/>
  <c r="C35" i="267"/>
  <c r="B35" i="267"/>
  <c r="I34" i="267"/>
  <c r="H34" i="267"/>
  <c r="C34" i="267"/>
  <c r="G34" i="267" s="1"/>
  <c r="B34" i="267"/>
  <c r="I33" i="267"/>
  <c r="H33" i="267"/>
  <c r="C33" i="267"/>
  <c r="B33" i="267"/>
  <c r="I32" i="267"/>
  <c r="H32" i="267"/>
  <c r="C32" i="267"/>
  <c r="B32" i="267"/>
  <c r="I31" i="267"/>
  <c r="H31" i="267"/>
  <c r="C31" i="267"/>
  <c r="B31" i="267"/>
  <c r="I30" i="267"/>
  <c r="H30" i="267"/>
  <c r="C30" i="267"/>
  <c r="G30" i="267" s="1"/>
  <c r="B30" i="267"/>
  <c r="I29" i="267"/>
  <c r="H29" i="267"/>
  <c r="C29" i="267"/>
  <c r="B29" i="267"/>
  <c r="I28" i="267"/>
  <c r="H28" i="267"/>
  <c r="C28" i="267"/>
  <c r="B28" i="267"/>
  <c r="I27" i="267"/>
  <c r="H27" i="267"/>
  <c r="C27" i="267"/>
  <c r="B27" i="267"/>
  <c r="I26" i="267"/>
  <c r="H26" i="267"/>
  <c r="C26" i="267"/>
  <c r="G26" i="267" s="1"/>
  <c r="B26" i="267"/>
  <c r="I25" i="267"/>
  <c r="H25" i="267"/>
  <c r="C25" i="267"/>
  <c r="B25" i="267"/>
  <c r="I24" i="267"/>
  <c r="H24" i="267"/>
  <c r="C24" i="267"/>
  <c r="B24" i="267"/>
  <c r="I23" i="267"/>
  <c r="H23" i="267"/>
  <c r="C23" i="267"/>
  <c r="G23" i="267" s="1"/>
  <c r="B23" i="267"/>
  <c r="I22" i="267"/>
  <c r="H22" i="267"/>
  <c r="C22" i="267"/>
  <c r="G22" i="267" s="1"/>
  <c r="B22" i="267"/>
  <c r="I21" i="267"/>
  <c r="H21" i="267"/>
  <c r="C21" i="267"/>
  <c r="B21" i="267"/>
  <c r="I20" i="267"/>
  <c r="H20" i="267"/>
  <c r="B20" i="267"/>
  <c r="B18" i="267"/>
  <c r="D16" i="267"/>
  <c r="A16" i="267"/>
  <c r="I15" i="267"/>
  <c r="D15" i="267"/>
  <c r="A15" i="267"/>
  <c r="I14" i="267"/>
  <c r="D14" i="267"/>
  <c r="A14" i="267"/>
  <c r="I13" i="267"/>
  <c r="D13" i="267"/>
  <c r="I12" i="267"/>
  <c r="D12" i="267"/>
  <c r="I11" i="267"/>
  <c r="D11" i="267"/>
  <c r="I10" i="267"/>
  <c r="D10" i="267"/>
  <c r="D9" i="267"/>
  <c r="A9" i="267"/>
  <c r="D8" i="267"/>
  <c r="A8" i="267"/>
  <c r="D7" i="267"/>
  <c r="A7" i="267"/>
  <c r="I6" i="267"/>
  <c r="D6" i="267"/>
  <c r="A6" i="267"/>
  <c r="I5" i="267"/>
  <c r="D5" i="267"/>
  <c r="A4" i="267"/>
  <c r="A3" i="267"/>
  <c r="H2" i="267"/>
  <c r="F2" i="267"/>
  <c r="D2" i="267"/>
  <c r="B2" i="267"/>
  <c r="B1" i="267"/>
  <c r="E21" i="266"/>
  <c r="E22" i="266"/>
  <c r="E23" i="266"/>
  <c r="E24" i="266"/>
  <c r="E25" i="266"/>
  <c r="E26" i="266"/>
  <c r="E27" i="266"/>
  <c r="E28" i="266"/>
  <c r="E29" i="266"/>
  <c r="E30" i="266"/>
  <c r="E31" i="266"/>
  <c r="E32" i="266"/>
  <c r="E33" i="266"/>
  <c r="E34" i="266"/>
  <c r="E35" i="266"/>
  <c r="E36" i="266"/>
  <c r="E38" i="266"/>
  <c r="E39" i="266"/>
  <c r="E40" i="266"/>
  <c r="E41" i="266"/>
  <c r="E42" i="266"/>
  <c r="E43" i="266"/>
  <c r="E44" i="266"/>
  <c r="E45" i="266"/>
  <c r="E46" i="266"/>
  <c r="E47" i="266"/>
  <c r="E48" i="266"/>
  <c r="E49" i="266"/>
  <c r="E50" i="266"/>
  <c r="E51" i="266"/>
  <c r="E52" i="266"/>
  <c r="E53" i="266"/>
  <c r="E54" i="266"/>
  <c r="E55" i="266"/>
  <c r="E56" i="266"/>
  <c r="E57" i="266"/>
  <c r="E58" i="266"/>
  <c r="E59" i="266"/>
  <c r="E60" i="266"/>
  <c r="E61" i="266"/>
  <c r="E62" i="266"/>
  <c r="E63" i="266"/>
  <c r="E64" i="266"/>
  <c r="E65" i="266"/>
  <c r="E66" i="266"/>
  <c r="E67" i="266"/>
  <c r="E68" i="266"/>
  <c r="E69" i="266"/>
  <c r="D21" i="266"/>
  <c r="D22" i="266"/>
  <c r="D23" i="266"/>
  <c r="D24" i="266"/>
  <c r="D25" i="266"/>
  <c r="D26" i="266"/>
  <c r="D27" i="266"/>
  <c r="D28" i="266"/>
  <c r="D29" i="266"/>
  <c r="D30" i="266"/>
  <c r="D31" i="266"/>
  <c r="D32" i="266"/>
  <c r="D33" i="266"/>
  <c r="D34" i="266"/>
  <c r="D35" i="266"/>
  <c r="D36" i="266"/>
  <c r="D38" i="266"/>
  <c r="D39" i="266"/>
  <c r="D40" i="266"/>
  <c r="D41" i="266"/>
  <c r="D42" i="266"/>
  <c r="D43" i="266"/>
  <c r="D44" i="266"/>
  <c r="D45" i="266"/>
  <c r="D46" i="266"/>
  <c r="D47" i="266"/>
  <c r="D48" i="266"/>
  <c r="D49" i="266"/>
  <c r="D50" i="266"/>
  <c r="D51" i="266"/>
  <c r="D52" i="266"/>
  <c r="D53" i="266"/>
  <c r="D54" i="266"/>
  <c r="D55" i="266"/>
  <c r="D56" i="266"/>
  <c r="D57" i="266"/>
  <c r="D58" i="266"/>
  <c r="D59" i="266"/>
  <c r="D60" i="266"/>
  <c r="D61" i="266"/>
  <c r="D62" i="266"/>
  <c r="D63" i="266"/>
  <c r="D64" i="266"/>
  <c r="D65" i="266"/>
  <c r="D66" i="266"/>
  <c r="D67" i="266"/>
  <c r="D68" i="266"/>
  <c r="D69" i="266"/>
  <c r="E20" i="266"/>
  <c r="D20" i="266"/>
  <c r="F16" i="266"/>
  <c r="F15" i="266"/>
  <c r="F14" i="266"/>
  <c r="A13" i="266"/>
  <c r="B11" i="266"/>
  <c r="A11" i="266"/>
  <c r="K9" i="266"/>
  <c r="K8" i="266"/>
  <c r="K7" i="266"/>
  <c r="I130" i="266"/>
  <c r="AN32" i="216" s="1"/>
  <c r="I129" i="266"/>
  <c r="AM32" i="216" s="1"/>
  <c r="I128" i="266"/>
  <c r="AL32" i="216" s="1"/>
  <c r="G16" i="266"/>
  <c r="B16" i="266"/>
  <c r="K15" i="266"/>
  <c r="G15" i="266"/>
  <c r="B15" i="266"/>
  <c r="K14" i="266"/>
  <c r="AS32" i="216" s="1"/>
  <c r="AT32" i="216" s="1"/>
  <c r="G14" i="266"/>
  <c r="B14" i="266"/>
  <c r="K13" i="266"/>
  <c r="AR32" i="216" s="1"/>
  <c r="F13" i="266"/>
  <c r="K12" i="266"/>
  <c r="F12" i="266"/>
  <c r="A12" i="266"/>
  <c r="K11" i="266"/>
  <c r="F11" i="266"/>
  <c r="F10" i="266"/>
  <c r="B10" i="266"/>
  <c r="A10" i="266"/>
  <c r="J9" i="266"/>
  <c r="AQ32" i="216" s="1"/>
  <c r="J8" i="266"/>
  <c r="AP32" i="216" s="1"/>
  <c r="F8" i="266"/>
  <c r="B8" i="266"/>
  <c r="J7" i="266"/>
  <c r="AO32" i="216" s="1"/>
  <c r="F7" i="266"/>
  <c r="B7" i="266"/>
  <c r="F6" i="266"/>
  <c r="B4" i="266"/>
  <c r="B3" i="266"/>
  <c r="I2" i="266"/>
  <c r="G2" i="266"/>
  <c r="E2" i="266"/>
  <c r="C2" i="266"/>
  <c r="BK49" i="214"/>
  <c r="BJ49" i="214"/>
  <c r="BK48" i="214"/>
  <c r="BJ48" i="214"/>
  <c r="BJ47" i="214"/>
  <c r="BJ44" i="214"/>
  <c r="BK19" i="214"/>
  <c r="B13" i="266" s="1"/>
  <c r="BJ19" i="214"/>
  <c r="B12" i="266" s="1"/>
  <c r="I138" i="266"/>
  <c r="H138" i="266"/>
  <c r="I137" i="266"/>
  <c r="H137" i="266"/>
  <c r="I136" i="266"/>
  <c r="H136" i="266"/>
  <c r="I135" i="266"/>
  <c r="I134" i="266"/>
  <c r="H134" i="266"/>
  <c r="H130" i="266"/>
  <c r="H129" i="266"/>
  <c r="H128" i="266"/>
  <c r="H127" i="266"/>
  <c r="AF32" i="216"/>
  <c r="Z32" i="216"/>
  <c r="AB32" i="216" s="1"/>
  <c r="I69" i="266"/>
  <c r="H69" i="266"/>
  <c r="C69" i="266"/>
  <c r="B69" i="266"/>
  <c r="I68" i="266"/>
  <c r="H68" i="266"/>
  <c r="C68" i="266"/>
  <c r="B68" i="266"/>
  <c r="I67" i="266"/>
  <c r="H67" i="266"/>
  <c r="C67" i="266"/>
  <c r="B67" i="266"/>
  <c r="I66" i="266"/>
  <c r="H66" i="266"/>
  <c r="C66" i="266"/>
  <c r="G66" i="266" s="1"/>
  <c r="B66" i="266"/>
  <c r="I65" i="266"/>
  <c r="H65" i="266"/>
  <c r="C65" i="266"/>
  <c r="B65" i="266"/>
  <c r="I64" i="266"/>
  <c r="H64" i="266"/>
  <c r="C64" i="266"/>
  <c r="B64" i="266"/>
  <c r="I63" i="266"/>
  <c r="H63" i="266"/>
  <c r="C63" i="266"/>
  <c r="B63" i="266"/>
  <c r="I62" i="266"/>
  <c r="H62" i="266"/>
  <c r="C62" i="266"/>
  <c r="G62" i="266" s="1"/>
  <c r="B62" i="266"/>
  <c r="I61" i="266"/>
  <c r="H61" i="266"/>
  <c r="C61" i="266"/>
  <c r="B61" i="266"/>
  <c r="I60" i="266"/>
  <c r="H60" i="266"/>
  <c r="C60" i="266"/>
  <c r="B60" i="266"/>
  <c r="I59" i="266"/>
  <c r="H59" i="266"/>
  <c r="C59" i="266"/>
  <c r="B59" i="266"/>
  <c r="I58" i="266"/>
  <c r="H58" i="266"/>
  <c r="C58" i="266"/>
  <c r="G58" i="266" s="1"/>
  <c r="B58" i="266"/>
  <c r="I57" i="266"/>
  <c r="H57" i="266"/>
  <c r="C57" i="266"/>
  <c r="B57" i="266"/>
  <c r="I56" i="266"/>
  <c r="H56" i="266"/>
  <c r="C56" i="266"/>
  <c r="B56" i="266"/>
  <c r="I55" i="266"/>
  <c r="H55" i="266"/>
  <c r="C55" i="266"/>
  <c r="B55" i="266"/>
  <c r="I54" i="266"/>
  <c r="H54" i="266"/>
  <c r="C54" i="266"/>
  <c r="G54" i="266" s="1"/>
  <c r="B54" i="266"/>
  <c r="I53" i="266"/>
  <c r="H53" i="266"/>
  <c r="C53" i="266"/>
  <c r="B53" i="266"/>
  <c r="I52" i="266"/>
  <c r="H52" i="266"/>
  <c r="C52" i="266"/>
  <c r="B52" i="266"/>
  <c r="I51" i="266"/>
  <c r="H51" i="266"/>
  <c r="C51" i="266"/>
  <c r="B51" i="266"/>
  <c r="I50" i="266"/>
  <c r="H50" i="266"/>
  <c r="C50" i="266"/>
  <c r="G50" i="266" s="1"/>
  <c r="B50" i="266"/>
  <c r="I49" i="266"/>
  <c r="H49" i="266"/>
  <c r="C49" i="266"/>
  <c r="B49" i="266"/>
  <c r="I48" i="266"/>
  <c r="H48" i="266"/>
  <c r="C48" i="266"/>
  <c r="B48" i="266"/>
  <c r="I47" i="266"/>
  <c r="H47" i="266"/>
  <c r="C47" i="266"/>
  <c r="B47" i="266"/>
  <c r="I46" i="266"/>
  <c r="H46" i="266"/>
  <c r="C46" i="266"/>
  <c r="G46" i="266" s="1"/>
  <c r="B46" i="266"/>
  <c r="I45" i="266"/>
  <c r="H45" i="266"/>
  <c r="C45" i="266"/>
  <c r="B45" i="266"/>
  <c r="I44" i="266"/>
  <c r="H44" i="266"/>
  <c r="C44" i="266"/>
  <c r="G44" i="266" s="1"/>
  <c r="B44" i="266"/>
  <c r="I43" i="266"/>
  <c r="H43" i="266"/>
  <c r="C43" i="266"/>
  <c r="B43" i="266"/>
  <c r="I42" i="266"/>
  <c r="H42" i="266"/>
  <c r="C42" i="266"/>
  <c r="G42" i="266" s="1"/>
  <c r="B42" i="266"/>
  <c r="I41" i="266"/>
  <c r="H41" i="266"/>
  <c r="C41" i="266"/>
  <c r="B41" i="266"/>
  <c r="I40" i="266"/>
  <c r="H40" i="266"/>
  <c r="C40" i="266"/>
  <c r="G40" i="266" s="1"/>
  <c r="B40" i="266"/>
  <c r="I39" i="266"/>
  <c r="H39" i="266"/>
  <c r="C39" i="266"/>
  <c r="B39" i="266"/>
  <c r="I38" i="266"/>
  <c r="H38" i="266"/>
  <c r="C38" i="266"/>
  <c r="G38" i="266" s="1"/>
  <c r="B38" i="266"/>
  <c r="I37" i="266"/>
  <c r="H37" i="266"/>
  <c r="C37" i="266"/>
  <c r="I36" i="266"/>
  <c r="H36" i="266"/>
  <c r="C36" i="266"/>
  <c r="B36" i="266"/>
  <c r="I35" i="266"/>
  <c r="H35" i="266"/>
  <c r="C35" i="266"/>
  <c r="B35" i="266"/>
  <c r="I34" i="266"/>
  <c r="H34" i="266"/>
  <c r="C34" i="266"/>
  <c r="B34" i="266"/>
  <c r="I33" i="266"/>
  <c r="H33" i="266"/>
  <c r="C33" i="266"/>
  <c r="B33" i="266"/>
  <c r="I32" i="266"/>
  <c r="H32" i="266"/>
  <c r="C32" i="266"/>
  <c r="B32" i="266"/>
  <c r="I31" i="266"/>
  <c r="H31" i="266"/>
  <c r="C31" i="266"/>
  <c r="B31" i="266"/>
  <c r="I30" i="266"/>
  <c r="H30" i="266"/>
  <c r="C30" i="266"/>
  <c r="G30" i="266" s="1"/>
  <c r="B30" i="266"/>
  <c r="I29" i="266"/>
  <c r="H29" i="266"/>
  <c r="C29" i="266"/>
  <c r="B29" i="266"/>
  <c r="I28" i="266"/>
  <c r="H28" i="266"/>
  <c r="C28" i="266"/>
  <c r="B28" i="266"/>
  <c r="I27" i="266"/>
  <c r="H27" i="266"/>
  <c r="C27" i="266"/>
  <c r="B27" i="266"/>
  <c r="I26" i="266"/>
  <c r="H26" i="266"/>
  <c r="C26" i="266"/>
  <c r="G26" i="266" s="1"/>
  <c r="B26" i="266"/>
  <c r="I25" i="266"/>
  <c r="H25" i="266"/>
  <c r="C25" i="266"/>
  <c r="B25" i="266"/>
  <c r="I24" i="266"/>
  <c r="H24" i="266"/>
  <c r="C24" i="266"/>
  <c r="B24" i="266"/>
  <c r="I23" i="266"/>
  <c r="H23" i="266"/>
  <c r="C23" i="266"/>
  <c r="B23" i="266"/>
  <c r="I22" i="266"/>
  <c r="H22" i="266"/>
  <c r="C22" i="266"/>
  <c r="G22" i="266" s="1"/>
  <c r="B22" i="266"/>
  <c r="I21" i="266"/>
  <c r="H21" i="266"/>
  <c r="C21" i="266"/>
  <c r="B21" i="266"/>
  <c r="I20" i="266"/>
  <c r="H20" i="266"/>
  <c r="C20" i="266"/>
  <c r="B20" i="266"/>
  <c r="B18" i="266"/>
  <c r="D16" i="266"/>
  <c r="A16" i="266"/>
  <c r="I15" i="266"/>
  <c r="D15" i="266"/>
  <c r="A15" i="266"/>
  <c r="I14" i="266"/>
  <c r="D14" i="266"/>
  <c r="A14" i="266"/>
  <c r="I13" i="266"/>
  <c r="D13" i="266"/>
  <c r="I12" i="266"/>
  <c r="D12" i="266"/>
  <c r="I11" i="266"/>
  <c r="D11" i="266"/>
  <c r="I10" i="266"/>
  <c r="D10" i="266"/>
  <c r="D9" i="266"/>
  <c r="A9" i="266"/>
  <c r="D8" i="266"/>
  <c r="A8" i="266"/>
  <c r="D7" i="266"/>
  <c r="A7" i="266"/>
  <c r="I6" i="266"/>
  <c r="D6" i="266"/>
  <c r="A6" i="266"/>
  <c r="I5" i="266"/>
  <c r="D5" i="266"/>
  <c r="A4" i="266"/>
  <c r="A3" i="266"/>
  <c r="H2" i="266"/>
  <c r="F2" i="266"/>
  <c r="D2" i="266"/>
  <c r="B2" i="266"/>
  <c r="B1" i="266"/>
  <c r="E21" i="265"/>
  <c r="E22" i="265"/>
  <c r="E23" i="265"/>
  <c r="E24" i="265"/>
  <c r="E25" i="265"/>
  <c r="E26" i="265"/>
  <c r="E27" i="265"/>
  <c r="E28" i="265"/>
  <c r="E29" i="265"/>
  <c r="E30" i="265"/>
  <c r="E31" i="265"/>
  <c r="E32" i="265"/>
  <c r="E33" i="265"/>
  <c r="E34" i="265"/>
  <c r="E35" i="265"/>
  <c r="E36" i="265"/>
  <c r="E38" i="265"/>
  <c r="E39" i="265"/>
  <c r="E40" i="265"/>
  <c r="E41" i="265"/>
  <c r="E42" i="265"/>
  <c r="E43" i="265"/>
  <c r="E44" i="265"/>
  <c r="E45" i="265"/>
  <c r="E46" i="265"/>
  <c r="E47" i="265"/>
  <c r="E48" i="265"/>
  <c r="E49" i="265"/>
  <c r="E50" i="265"/>
  <c r="E51" i="265"/>
  <c r="E52" i="265"/>
  <c r="E53" i="265"/>
  <c r="E54" i="265"/>
  <c r="E55" i="265"/>
  <c r="E56" i="265"/>
  <c r="E57" i="265"/>
  <c r="E58" i="265"/>
  <c r="E59" i="265"/>
  <c r="E60" i="265"/>
  <c r="E61" i="265"/>
  <c r="E62" i="265"/>
  <c r="E63" i="265"/>
  <c r="E64" i="265"/>
  <c r="E65" i="265"/>
  <c r="E66" i="265"/>
  <c r="E67" i="265"/>
  <c r="E68" i="265"/>
  <c r="E69" i="265"/>
  <c r="D21" i="265"/>
  <c r="D22" i="265"/>
  <c r="D23" i="265"/>
  <c r="D24" i="265"/>
  <c r="D25" i="265"/>
  <c r="D26" i="265"/>
  <c r="D27" i="265"/>
  <c r="D28" i="265"/>
  <c r="D29" i="265"/>
  <c r="D30" i="265"/>
  <c r="D31" i="265"/>
  <c r="D32" i="265"/>
  <c r="D33" i="265"/>
  <c r="D34" i="265"/>
  <c r="D35" i="265"/>
  <c r="D36" i="265"/>
  <c r="D38" i="265"/>
  <c r="D39" i="265"/>
  <c r="D40" i="265"/>
  <c r="D41" i="265"/>
  <c r="D42" i="265"/>
  <c r="D43" i="265"/>
  <c r="D44" i="265"/>
  <c r="D45" i="265"/>
  <c r="D46" i="265"/>
  <c r="D47" i="265"/>
  <c r="D48" i="265"/>
  <c r="D49" i="265"/>
  <c r="D50" i="265"/>
  <c r="D51" i="265"/>
  <c r="D52" i="265"/>
  <c r="D53" i="265"/>
  <c r="D54" i="265"/>
  <c r="D55" i="265"/>
  <c r="D56" i="265"/>
  <c r="D57" i="265"/>
  <c r="D58" i="265"/>
  <c r="D59" i="265"/>
  <c r="D60" i="265"/>
  <c r="D61" i="265"/>
  <c r="D62" i="265"/>
  <c r="D63" i="265"/>
  <c r="D64" i="265"/>
  <c r="D65" i="265"/>
  <c r="D66" i="265"/>
  <c r="D67" i="265"/>
  <c r="D68" i="265"/>
  <c r="D69" i="265"/>
  <c r="E20" i="265"/>
  <c r="D20" i="265"/>
  <c r="F16" i="265"/>
  <c r="F15" i="265"/>
  <c r="F14" i="265"/>
  <c r="A13" i="265"/>
  <c r="B11" i="265"/>
  <c r="A11" i="265"/>
  <c r="K9" i="265"/>
  <c r="K8" i="265"/>
  <c r="K7" i="265"/>
  <c r="I130" i="265"/>
  <c r="AN31" i="216" s="1"/>
  <c r="I129" i="265"/>
  <c r="AM31" i="216" s="1"/>
  <c r="I128" i="265"/>
  <c r="AL31" i="216" s="1"/>
  <c r="G16" i="265"/>
  <c r="B16" i="265"/>
  <c r="K15" i="265"/>
  <c r="G15" i="265"/>
  <c r="B15" i="265"/>
  <c r="K14" i="265"/>
  <c r="AS31" i="216" s="1"/>
  <c r="G14" i="265"/>
  <c r="B14" i="265"/>
  <c r="K13" i="265"/>
  <c r="AR31" i="216" s="1"/>
  <c r="F13" i="265"/>
  <c r="K12" i="265"/>
  <c r="F12" i="265"/>
  <c r="A12" i="265"/>
  <c r="K11" i="265"/>
  <c r="F11" i="265"/>
  <c r="F10" i="265"/>
  <c r="B10" i="265"/>
  <c r="A10" i="265"/>
  <c r="J9" i="265"/>
  <c r="AQ31" i="216" s="1"/>
  <c r="J8" i="265"/>
  <c r="AP31" i="216" s="1"/>
  <c r="F8" i="265"/>
  <c r="B8" i="265"/>
  <c r="J7" i="265"/>
  <c r="AO31" i="216" s="1"/>
  <c r="F7" i="265"/>
  <c r="B7" i="265"/>
  <c r="F6" i="265"/>
  <c r="B4" i="265"/>
  <c r="B3" i="265"/>
  <c r="I2" i="265"/>
  <c r="G2" i="265"/>
  <c r="E2" i="265"/>
  <c r="C2" i="265"/>
  <c r="BI49" i="214"/>
  <c r="BH49" i="214"/>
  <c r="BI48" i="214"/>
  <c r="BH48" i="214"/>
  <c r="BH47" i="214"/>
  <c r="BH44" i="214"/>
  <c r="BI19" i="214"/>
  <c r="B13" i="265" s="1"/>
  <c r="BH19" i="214"/>
  <c r="B12" i="265" s="1"/>
  <c r="I138" i="265"/>
  <c r="H138" i="265"/>
  <c r="I137" i="265"/>
  <c r="H137" i="265"/>
  <c r="I136" i="265"/>
  <c r="H136" i="265"/>
  <c r="I135" i="265"/>
  <c r="I134" i="265"/>
  <c r="H134" i="265"/>
  <c r="H130" i="265"/>
  <c r="H129" i="265"/>
  <c r="H128" i="265"/>
  <c r="H127" i="265"/>
  <c r="AF31" i="216"/>
  <c r="Z31" i="216"/>
  <c r="AB31" i="216" s="1"/>
  <c r="I69" i="265"/>
  <c r="H69" i="265"/>
  <c r="C69" i="265"/>
  <c r="B69" i="265"/>
  <c r="I68" i="265"/>
  <c r="H68" i="265"/>
  <c r="C68" i="265"/>
  <c r="B68" i="265"/>
  <c r="I67" i="265"/>
  <c r="H67" i="265"/>
  <c r="C67" i="265"/>
  <c r="B67" i="265"/>
  <c r="I66" i="265"/>
  <c r="H66" i="265"/>
  <c r="C66" i="265"/>
  <c r="B66" i="265"/>
  <c r="I65" i="265"/>
  <c r="H65" i="265"/>
  <c r="C65" i="265"/>
  <c r="B65" i="265"/>
  <c r="I64" i="265"/>
  <c r="H64" i="265"/>
  <c r="C64" i="265"/>
  <c r="B64" i="265"/>
  <c r="I63" i="265"/>
  <c r="H63" i="265"/>
  <c r="C63" i="265"/>
  <c r="B63" i="265"/>
  <c r="I62" i="265"/>
  <c r="H62" i="265"/>
  <c r="C62" i="265"/>
  <c r="B62" i="265"/>
  <c r="I61" i="265"/>
  <c r="H61" i="265"/>
  <c r="C61" i="265"/>
  <c r="B61" i="265"/>
  <c r="I60" i="265"/>
  <c r="H60" i="265"/>
  <c r="C60" i="265"/>
  <c r="B60" i="265"/>
  <c r="I59" i="265"/>
  <c r="H59" i="265"/>
  <c r="C59" i="265"/>
  <c r="B59" i="265"/>
  <c r="I58" i="265"/>
  <c r="H58" i="265"/>
  <c r="C58" i="265"/>
  <c r="B58" i="265"/>
  <c r="I57" i="265"/>
  <c r="H57" i="265"/>
  <c r="C57" i="265"/>
  <c r="B57" i="265"/>
  <c r="I56" i="265"/>
  <c r="H56" i="265"/>
  <c r="C56" i="265"/>
  <c r="B56" i="265"/>
  <c r="I55" i="265"/>
  <c r="H55" i="265"/>
  <c r="C55" i="265"/>
  <c r="B55" i="265"/>
  <c r="I54" i="265"/>
  <c r="H54" i="265"/>
  <c r="C54" i="265"/>
  <c r="B54" i="265"/>
  <c r="I53" i="265"/>
  <c r="H53" i="265"/>
  <c r="C53" i="265"/>
  <c r="B53" i="265"/>
  <c r="I52" i="265"/>
  <c r="H52" i="265"/>
  <c r="C52" i="265"/>
  <c r="B52" i="265"/>
  <c r="I51" i="265"/>
  <c r="H51" i="265"/>
  <c r="C51" i="265"/>
  <c r="B51" i="265"/>
  <c r="I50" i="265"/>
  <c r="H50" i="265"/>
  <c r="C50" i="265"/>
  <c r="B50" i="265"/>
  <c r="I49" i="265"/>
  <c r="H49" i="265"/>
  <c r="C49" i="265"/>
  <c r="B49" i="265"/>
  <c r="I48" i="265"/>
  <c r="H48" i="265"/>
  <c r="C48" i="265"/>
  <c r="B48" i="265"/>
  <c r="I47" i="265"/>
  <c r="H47" i="265"/>
  <c r="C47" i="265"/>
  <c r="B47" i="265"/>
  <c r="I46" i="265"/>
  <c r="H46" i="265"/>
  <c r="C46" i="265"/>
  <c r="B46" i="265"/>
  <c r="I45" i="265"/>
  <c r="H45" i="265"/>
  <c r="C45" i="265"/>
  <c r="B45" i="265"/>
  <c r="I44" i="265"/>
  <c r="H44" i="265"/>
  <c r="C44" i="265"/>
  <c r="B44" i="265"/>
  <c r="I43" i="265"/>
  <c r="H43" i="265"/>
  <c r="C43" i="265"/>
  <c r="B43" i="265"/>
  <c r="I42" i="265"/>
  <c r="H42" i="265"/>
  <c r="C42" i="265"/>
  <c r="B42" i="265"/>
  <c r="I41" i="265"/>
  <c r="H41" i="265"/>
  <c r="C41" i="265"/>
  <c r="B41" i="265"/>
  <c r="I40" i="265"/>
  <c r="H40" i="265"/>
  <c r="C40" i="265"/>
  <c r="B40" i="265"/>
  <c r="I39" i="265"/>
  <c r="H39" i="265"/>
  <c r="C39" i="265"/>
  <c r="B39" i="265"/>
  <c r="I38" i="265"/>
  <c r="H38" i="265"/>
  <c r="C38" i="265"/>
  <c r="B38" i="265"/>
  <c r="I37" i="265"/>
  <c r="H37" i="265"/>
  <c r="C37" i="265"/>
  <c r="I36" i="265"/>
  <c r="H36" i="265"/>
  <c r="C36" i="265"/>
  <c r="B36" i="265"/>
  <c r="I35" i="265"/>
  <c r="H35" i="265"/>
  <c r="C35" i="265"/>
  <c r="B35" i="265"/>
  <c r="I34" i="265"/>
  <c r="H34" i="265"/>
  <c r="C34" i="265"/>
  <c r="G34" i="265" s="1"/>
  <c r="B34" i="265"/>
  <c r="I33" i="265"/>
  <c r="H33" i="265"/>
  <c r="C33" i="265"/>
  <c r="B33" i="265"/>
  <c r="I32" i="265"/>
  <c r="H32" i="265"/>
  <c r="C32" i="265"/>
  <c r="B32" i="265"/>
  <c r="I31" i="265"/>
  <c r="H31" i="265"/>
  <c r="C31" i="265"/>
  <c r="B31" i="265"/>
  <c r="I30" i="265"/>
  <c r="H30" i="265"/>
  <c r="C30" i="265"/>
  <c r="G30" i="265" s="1"/>
  <c r="B30" i="265"/>
  <c r="I29" i="265"/>
  <c r="H29" i="265"/>
  <c r="C29" i="265"/>
  <c r="B29" i="265"/>
  <c r="I28" i="265"/>
  <c r="H28" i="265"/>
  <c r="C28" i="265"/>
  <c r="B28" i="265"/>
  <c r="I27" i="265"/>
  <c r="H27" i="265"/>
  <c r="C27" i="265"/>
  <c r="B27" i="265"/>
  <c r="I26" i="265"/>
  <c r="H26" i="265"/>
  <c r="C26" i="265"/>
  <c r="G26" i="265" s="1"/>
  <c r="B26" i="265"/>
  <c r="I25" i="265"/>
  <c r="H25" i="265"/>
  <c r="C25" i="265"/>
  <c r="B25" i="265"/>
  <c r="I24" i="265"/>
  <c r="H24" i="265"/>
  <c r="C24" i="265"/>
  <c r="B24" i="265"/>
  <c r="I23" i="265"/>
  <c r="H23" i="265"/>
  <c r="C23" i="265"/>
  <c r="B23" i="265"/>
  <c r="I22" i="265"/>
  <c r="H22" i="265"/>
  <c r="C22" i="265"/>
  <c r="G22" i="265" s="1"/>
  <c r="B22" i="265"/>
  <c r="I21" i="265"/>
  <c r="H21" i="265"/>
  <c r="C21" i="265"/>
  <c r="B21" i="265"/>
  <c r="I20" i="265"/>
  <c r="H20" i="265"/>
  <c r="C20" i="265"/>
  <c r="B20" i="265"/>
  <c r="B18" i="265"/>
  <c r="D16" i="265"/>
  <c r="A16" i="265"/>
  <c r="I15" i="265"/>
  <c r="D15" i="265"/>
  <c r="A15" i="265"/>
  <c r="I14" i="265"/>
  <c r="D14" i="265"/>
  <c r="A14" i="265"/>
  <c r="I13" i="265"/>
  <c r="D13" i="265"/>
  <c r="I12" i="265"/>
  <c r="D12" i="265"/>
  <c r="I11" i="265"/>
  <c r="D11" i="265"/>
  <c r="I10" i="265"/>
  <c r="D10" i="265"/>
  <c r="D9" i="265"/>
  <c r="A9" i="265"/>
  <c r="D8" i="265"/>
  <c r="A8" i="265"/>
  <c r="D7" i="265"/>
  <c r="A7" i="265"/>
  <c r="I6" i="265"/>
  <c r="D6" i="265"/>
  <c r="A6" i="265"/>
  <c r="I5" i="265"/>
  <c r="D5" i="265"/>
  <c r="A4" i="265"/>
  <c r="A3" i="265"/>
  <c r="H2" i="265"/>
  <c r="F2" i="265"/>
  <c r="D2" i="265"/>
  <c r="B2" i="265"/>
  <c r="B1" i="265"/>
  <c r="E21" i="264"/>
  <c r="E22" i="264"/>
  <c r="E23" i="264"/>
  <c r="E24" i="264"/>
  <c r="E25" i="264"/>
  <c r="E26" i="264"/>
  <c r="E27" i="264"/>
  <c r="E28" i="264"/>
  <c r="E29" i="264"/>
  <c r="E30" i="264"/>
  <c r="E31" i="264"/>
  <c r="E32" i="264"/>
  <c r="E33" i="264"/>
  <c r="E34" i="264"/>
  <c r="E35" i="264"/>
  <c r="E36" i="264"/>
  <c r="E38" i="264"/>
  <c r="E39" i="264"/>
  <c r="E40" i="264"/>
  <c r="E41" i="264"/>
  <c r="E42" i="264"/>
  <c r="E43" i="264"/>
  <c r="E44" i="264"/>
  <c r="E45" i="264"/>
  <c r="E46" i="264"/>
  <c r="E47" i="264"/>
  <c r="E48" i="264"/>
  <c r="E49" i="264"/>
  <c r="E50" i="264"/>
  <c r="E51" i="264"/>
  <c r="E52" i="264"/>
  <c r="E53" i="264"/>
  <c r="E54" i="264"/>
  <c r="E55" i="264"/>
  <c r="E56" i="264"/>
  <c r="E57" i="264"/>
  <c r="E58" i="264"/>
  <c r="E59" i="264"/>
  <c r="E60" i="264"/>
  <c r="E61" i="264"/>
  <c r="E62" i="264"/>
  <c r="E63" i="264"/>
  <c r="E64" i="264"/>
  <c r="E65" i="264"/>
  <c r="E66" i="264"/>
  <c r="E67" i="264"/>
  <c r="E68" i="264"/>
  <c r="E69" i="264"/>
  <c r="D21" i="264"/>
  <c r="D22" i="264"/>
  <c r="D23" i="264"/>
  <c r="D24" i="264"/>
  <c r="D25" i="264"/>
  <c r="D26" i="264"/>
  <c r="D27" i="264"/>
  <c r="D28" i="264"/>
  <c r="D29" i="264"/>
  <c r="D30" i="264"/>
  <c r="D31" i="264"/>
  <c r="D32" i="264"/>
  <c r="D33" i="264"/>
  <c r="D34" i="264"/>
  <c r="D35" i="264"/>
  <c r="D36" i="264"/>
  <c r="D38" i="264"/>
  <c r="D39" i="264"/>
  <c r="D40" i="264"/>
  <c r="D41" i="264"/>
  <c r="D42" i="264"/>
  <c r="D43" i="264"/>
  <c r="D44" i="264"/>
  <c r="D45" i="264"/>
  <c r="D46" i="264"/>
  <c r="D47" i="264"/>
  <c r="D48" i="264"/>
  <c r="D49" i="264"/>
  <c r="D50" i="264"/>
  <c r="D51" i="264"/>
  <c r="D52" i="264"/>
  <c r="D53" i="264"/>
  <c r="D54" i="264"/>
  <c r="D55" i="264"/>
  <c r="D56" i="264"/>
  <c r="D57" i="264"/>
  <c r="D58" i="264"/>
  <c r="D59" i="264"/>
  <c r="D60" i="264"/>
  <c r="D61" i="264"/>
  <c r="D62" i="264"/>
  <c r="D63" i="264"/>
  <c r="D64" i="264"/>
  <c r="D65" i="264"/>
  <c r="D66" i="264"/>
  <c r="D67" i="264"/>
  <c r="D68" i="264"/>
  <c r="D69" i="264"/>
  <c r="E20" i="264"/>
  <c r="D20" i="264"/>
  <c r="F16" i="264"/>
  <c r="F15" i="264"/>
  <c r="F14" i="264"/>
  <c r="B13" i="264"/>
  <c r="A13" i="264"/>
  <c r="B11" i="264"/>
  <c r="A11" i="264"/>
  <c r="K9" i="264"/>
  <c r="K8" i="264"/>
  <c r="K7" i="264"/>
  <c r="I130" i="264"/>
  <c r="AN30" i="216" s="1"/>
  <c r="I129" i="264"/>
  <c r="AM30" i="216" s="1"/>
  <c r="I128" i="264"/>
  <c r="AL30" i="216" s="1"/>
  <c r="G16" i="264"/>
  <c r="B16" i="264"/>
  <c r="K15" i="264"/>
  <c r="G15" i="264"/>
  <c r="B15" i="264"/>
  <c r="K14" i="264"/>
  <c r="AS30" i="216" s="1"/>
  <c r="G14" i="264"/>
  <c r="B14" i="264"/>
  <c r="K13" i="264"/>
  <c r="AR30" i="216" s="1"/>
  <c r="F13" i="264"/>
  <c r="K12" i="264"/>
  <c r="F12" i="264"/>
  <c r="A12" i="264"/>
  <c r="K11" i="264"/>
  <c r="F11" i="264"/>
  <c r="F10" i="264"/>
  <c r="B10" i="264"/>
  <c r="A10" i="264"/>
  <c r="J9" i="264"/>
  <c r="AQ30" i="216" s="1"/>
  <c r="J8" i="264"/>
  <c r="AP30" i="216" s="1"/>
  <c r="F8" i="264"/>
  <c r="B8" i="264"/>
  <c r="C57" i="264" s="1"/>
  <c r="J7" i="264"/>
  <c r="AO30" i="216" s="1"/>
  <c r="F7" i="264"/>
  <c r="B7" i="264"/>
  <c r="F6" i="264"/>
  <c r="B4" i="264"/>
  <c r="B3" i="264"/>
  <c r="I2" i="264"/>
  <c r="G2" i="264"/>
  <c r="E2" i="264"/>
  <c r="C2" i="264"/>
  <c r="BG49" i="214"/>
  <c r="BF49" i="214"/>
  <c r="BG48" i="214"/>
  <c r="BF48" i="214"/>
  <c r="BF47" i="214"/>
  <c r="BF44" i="214"/>
  <c r="BG19" i="214"/>
  <c r="BF19" i="214"/>
  <c r="B12" i="264" s="1"/>
  <c r="I138" i="264"/>
  <c r="H138" i="264"/>
  <c r="I137" i="264"/>
  <c r="H137" i="264"/>
  <c r="I136" i="264"/>
  <c r="H136" i="264"/>
  <c r="I135" i="264"/>
  <c r="I134" i="264"/>
  <c r="H134" i="264"/>
  <c r="H130" i="264"/>
  <c r="H129" i="264"/>
  <c r="H128" i="264"/>
  <c r="H127" i="264"/>
  <c r="AF30" i="216"/>
  <c r="Z30" i="216"/>
  <c r="AB30" i="216" s="1"/>
  <c r="I69" i="264"/>
  <c r="H69" i="264"/>
  <c r="C69" i="264"/>
  <c r="B69" i="264"/>
  <c r="I68" i="264"/>
  <c r="H68" i="264"/>
  <c r="B68" i="264"/>
  <c r="I67" i="264"/>
  <c r="H67" i="264"/>
  <c r="B67" i="264"/>
  <c r="I66" i="264"/>
  <c r="H66" i="264"/>
  <c r="B66" i="264"/>
  <c r="I65" i="264"/>
  <c r="H65" i="264"/>
  <c r="C65" i="264"/>
  <c r="B65" i="264"/>
  <c r="I64" i="264"/>
  <c r="H64" i="264"/>
  <c r="B64" i="264"/>
  <c r="I63" i="264"/>
  <c r="H63" i="264"/>
  <c r="B63" i="264"/>
  <c r="I62" i="264"/>
  <c r="H62" i="264"/>
  <c r="B62" i="264"/>
  <c r="I61" i="264"/>
  <c r="H61" i="264"/>
  <c r="C61" i="264"/>
  <c r="B61" i="264"/>
  <c r="I60" i="264"/>
  <c r="H60" i="264"/>
  <c r="B60" i="264"/>
  <c r="I59" i="264"/>
  <c r="H59" i="264"/>
  <c r="B59" i="264"/>
  <c r="I58" i="264"/>
  <c r="H58" i="264"/>
  <c r="B58" i="264"/>
  <c r="I57" i="264"/>
  <c r="H57" i="264"/>
  <c r="B57" i="264"/>
  <c r="I56" i="264"/>
  <c r="H56" i="264"/>
  <c r="B56" i="264"/>
  <c r="I55" i="264"/>
  <c r="H55" i="264"/>
  <c r="B55" i="264"/>
  <c r="I54" i="264"/>
  <c r="H54" i="264"/>
  <c r="B54" i="264"/>
  <c r="I53" i="264"/>
  <c r="H53" i="264"/>
  <c r="C53" i="264"/>
  <c r="B53" i="264"/>
  <c r="I52" i="264"/>
  <c r="H52" i="264"/>
  <c r="B52" i="264"/>
  <c r="I51" i="264"/>
  <c r="H51" i="264"/>
  <c r="B51" i="264"/>
  <c r="I50" i="264"/>
  <c r="H50" i="264"/>
  <c r="B50" i="264"/>
  <c r="I49" i="264"/>
  <c r="H49" i="264"/>
  <c r="C49" i="264"/>
  <c r="B49" i="264"/>
  <c r="I48" i="264"/>
  <c r="H48" i="264"/>
  <c r="B48" i="264"/>
  <c r="I47" i="264"/>
  <c r="H47" i="264"/>
  <c r="B47" i="264"/>
  <c r="I46" i="264"/>
  <c r="H46" i="264"/>
  <c r="B46" i="264"/>
  <c r="I45" i="264"/>
  <c r="H45" i="264"/>
  <c r="C45" i="264"/>
  <c r="B45" i="264"/>
  <c r="I44" i="264"/>
  <c r="H44" i="264"/>
  <c r="B44" i="264"/>
  <c r="I43" i="264"/>
  <c r="H43" i="264"/>
  <c r="B43" i="264"/>
  <c r="I42" i="264"/>
  <c r="H42" i="264"/>
  <c r="B42" i="264"/>
  <c r="I41" i="264"/>
  <c r="H41" i="264"/>
  <c r="C41" i="264"/>
  <c r="B41" i="264"/>
  <c r="I40" i="264"/>
  <c r="H40" i="264"/>
  <c r="B40" i="264"/>
  <c r="I39" i="264"/>
  <c r="H39" i="264"/>
  <c r="B39" i="264"/>
  <c r="I38" i="264"/>
  <c r="H38" i="264"/>
  <c r="B38" i="264"/>
  <c r="I37" i="264"/>
  <c r="H37" i="264"/>
  <c r="C37" i="264"/>
  <c r="I36" i="264"/>
  <c r="H36" i="264"/>
  <c r="B36" i="264"/>
  <c r="I35" i="264"/>
  <c r="H35" i="264"/>
  <c r="B35" i="264"/>
  <c r="I34" i="264"/>
  <c r="H34" i="264"/>
  <c r="B34" i="264"/>
  <c r="I33" i="264"/>
  <c r="H33" i="264"/>
  <c r="C33" i="264"/>
  <c r="B33" i="264"/>
  <c r="I32" i="264"/>
  <c r="H32" i="264"/>
  <c r="B32" i="264"/>
  <c r="I31" i="264"/>
  <c r="H31" i="264"/>
  <c r="B31" i="264"/>
  <c r="I30" i="264"/>
  <c r="H30" i="264"/>
  <c r="B30" i="264"/>
  <c r="I29" i="264"/>
  <c r="H29" i="264"/>
  <c r="C29" i="264"/>
  <c r="B29" i="264"/>
  <c r="I28" i="264"/>
  <c r="H28" i="264"/>
  <c r="B28" i="264"/>
  <c r="I27" i="264"/>
  <c r="H27" i="264"/>
  <c r="B27" i="264"/>
  <c r="I26" i="264"/>
  <c r="H26" i="264"/>
  <c r="B26" i="264"/>
  <c r="I25" i="264"/>
  <c r="H25" i="264"/>
  <c r="C25" i="264"/>
  <c r="B25" i="264"/>
  <c r="I24" i="264"/>
  <c r="H24" i="264"/>
  <c r="B24" i="264"/>
  <c r="I23" i="264"/>
  <c r="H23" i="264"/>
  <c r="B23" i="264"/>
  <c r="I22" i="264"/>
  <c r="H22" i="264"/>
  <c r="B22" i="264"/>
  <c r="I21" i="264"/>
  <c r="H21" i="264"/>
  <c r="C21" i="264"/>
  <c r="B21" i="264"/>
  <c r="I20" i="264"/>
  <c r="H20" i="264"/>
  <c r="B20" i="264"/>
  <c r="B18" i="264"/>
  <c r="D16" i="264"/>
  <c r="A16" i="264"/>
  <c r="I15" i="264"/>
  <c r="D15" i="264"/>
  <c r="A15" i="264"/>
  <c r="I14" i="264"/>
  <c r="D14" i="264"/>
  <c r="A14" i="264"/>
  <c r="I13" i="264"/>
  <c r="D13" i="264"/>
  <c r="I12" i="264"/>
  <c r="D12" i="264"/>
  <c r="I11" i="264"/>
  <c r="D11" i="264"/>
  <c r="I10" i="264"/>
  <c r="D10" i="264"/>
  <c r="D9" i="264"/>
  <c r="A9" i="264"/>
  <c r="D8" i="264"/>
  <c r="A8" i="264"/>
  <c r="D7" i="264"/>
  <c r="A7" i="264"/>
  <c r="I6" i="264"/>
  <c r="D6" i="264"/>
  <c r="A6" i="264"/>
  <c r="I5" i="264"/>
  <c r="D5" i="264"/>
  <c r="A4" i="264"/>
  <c r="A3" i="264"/>
  <c r="H2" i="264"/>
  <c r="F2" i="264"/>
  <c r="D2" i="264"/>
  <c r="B2" i="264"/>
  <c r="B1" i="264"/>
  <c r="E21" i="263"/>
  <c r="E22" i="263"/>
  <c r="E23" i="263"/>
  <c r="E24" i="263"/>
  <c r="E25" i="263"/>
  <c r="E26" i="263"/>
  <c r="E27" i="263"/>
  <c r="E28" i="263"/>
  <c r="E29" i="263"/>
  <c r="E30" i="263"/>
  <c r="E31" i="263"/>
  <c r="E32" i="263"/>
  <c r="E33" i="263"/>
  <c r="E34" i="263"/>
  <c r="E35" i="263"/>
  <c r="E36" i="263"/>
  <c r="E38" i="263"/>
  <c r="E39" i="263"/>
  <c r="E40" i="263"/>
  <c r="E41" i="263"/>
  <c r="E42" i="263"/>
  <c r="E43" i="263"/>
  <c r="E44" i="263"/>
  <c r="E45" i="263"/>
  <c r="E46" i="263"/>
  <c r="E47" i="263"/>
  <c r="E48" i="263"/>
  <c r="E49" i="263"/>
  <c r="E50" i="263"/>
  <c r="E51" i="263"/>
  <c r="E52" i="263"/>
  <c r="E53" i="263"/>
  <c r="E54" i="263"/>
  <c r="E55" i="263"/>
  <c r="E56" i="263"/>
  <c r="E57" i="263"/>
  <c r="E58" i="263"/>
  <c r="E59" i="263"/>
  <c r="E60" i="263"/>
  <c r="E61" i="263"/>
  <c r="E62" i="263"/>
  <c r="E63" i="263"/>
  <c r="E64" i="263"/>
  <c r="E65" i="263"/>
  <c r="E66" i="263"/>
  <c r="E67" i="263"/>
  <c r="E68" i="263"/>
  <c r="E69" i="263"/>
  <c r="D21" i="263"/>
  <c r="D22" i="263"/>
  <c r="D23" i="263"/>
  <c r="D24" i="263"/>
  <c r="D25" i="263"/>
  <c r="D26" i="263"/>
  <c r="D27" i="263"/>
  <c r="D28" i="263"/>
  <c r="D29" i="263"/>
  <c r="D30" i="263"/>
  <c r="D31" i="263"/>
  <c r="D32" i="263"/>
  <c r="D33" i="263"/>
  <c r="D34" i="263"/>
  <c r="D35" i="263"/>
  <c r="D36" i="263"/>
  <c r="D38" i="263"/>
  <c r="D39" i="263"/>
  <c r="D40" i="263"/>
  <c r="D41" i="263"/>
  <c r="D42" i="263"/>
  <c r="D43" i="263"/>
  <c r="D44" i="263"/>
  <c r="D45" i="263"/>
  <c r="D46" i="263"/>
  <c r="D47" i="263"/>
  <c r="D48" i="263"/>
  <c r="D49" i="263"/>
  <c r="D50" i="263"/>
  <c r="D51" i="263"/>
  <c r="D52" i="263"/>
  <c r="D53" i="263"/>
  <c r="D54" i="263"/>
  <c r="D55" i="263"/>
  <c r="D56" i="263"/>
  <c r="D57" i="263"/>
  <c r="D58" i="263"/>
  <c r="D59" i="263"/>
  <c r="D60" i="263"/>
  <c r="D61" i="263"/>
  <c r="D62" i="263"/>
  <c r="D63" i="263"/>
  <c r="D64" i="263"/>
  <c r="D65" i="263"/>
  <c r="D66" i="263"/>
  <c r="D67" i="263"/>
  <c r="D68" i="263"/>
  <c r="D69" i="263"/>
  <c r="E20" i="263"/>
  <c r="D20" i="263"/>
  <c r="F16" i="263"/>
  <c r="F15" i="263"/>
  <c r="F14" i="263"/>
  <c r="A13" i="263"/>
  <c r="B11" i="263"/>
  <c r="A11" i="263"/>
  <c r="K9" i="263"/>
  <c r="K8" i="263"/>
  <c r="K7" i="263"/>
  <c r="I130" i="263"/>
  <c r="AN29" i="216" s="1"/>
  <c r="I129" i="263"/>
  <c r="AM29" i="216" s="1"/>
  <c r="I128" i="263"/>
  <c r="AL29" i="216" s="1"/>
  <c r="G16" i="263"/>
  <c r="B16" i="263"/>
  <c r="K15" i="263"/>
  <c r="G15" i="263"/>
  <c r="B15" i="263"/>
  <c r="K14" i="263"/>
  <c r="AS29" i="216" s="1"/>
  <c r="AT29" i="216" s="1"/>
  <c r="G14" i="263"/>
  <c r="B14" i="263"/>
  <c r="K13" i="263"/>
  <c r="AR29" i="216" s="1"/>
  <c r="F13" i="263"/>
  <c r="K12" i="263"/>
  <c r="F12" i="263"/>
  <c r="A12" i="263"/>
  <c r="K11" i="263"/>
  <c r="F11" i="263"/>
  <c r="F10" i="263"/>
  <c r="B10" i="263"/>
  <c r="A10" i="263"/>
  <c r="J9" i="263"/>
  <c r="AQ29" i="216" s="1"/>
  <c r="J8" i="263"/>
  <c r="AP29" i="216" s="1"/>
  <c r="F8" i="263"/>
  <c r="B8" i="263"/>
  <c r="C68" i="263" s="1"/>
  <c r="J7" i="263"/>
  <c r="AO29" i="216" s="1"/>
  <c r="F7" i="263"/>
  <c r="B7" i="263"/>
  <c r="F6" i="263"/>
  <c r="B4" i="263"/>
  <c r="B3" i="263"/>
  <c r="I2" i="263"/>
  <c r="G2" i="263"/>
  <c r="E2" i="263"/>
  <c r="C2" i="263"/>
  <c r="BE49" i="214"/>
  <c r="BD49" i="214"/>
  <c r="BE48" i="214"/>
  <c r="BD48" i="214"/>
  <c r="BD47" i="214"/>
  <c r="BD44" i="214"/>
  <c r="BE19" i="214"/>
  <c r="B13" i="263" s="1"/>
  <c r="BD19" i="214"/>
  <c r="B12" i="263" s="1"/>
  <c r="I138" i="263"/>
  <c r="H138" i="263"/>
  <c r="I137" i="263"/>
  <c r="H137" i="263"/>
  <c r="I136" i="263"/>
  <c r="H136" i="263"/>
  <c r="I135" i="263"/>
  <c r="I134" i="263"/>
  <c r="H134" i="263"/>
  <c r="H130" i="263"/>
  <c r="H129" i="263"/>
  <c r="H128" i="263"/>
  <c r="H127" i="263"/>
  <c r="AF29" i="216"/>
  <c r="Z29" i="216"/>
  <c r="AB29" i="216" s="1"/>
  <c r="I69" i="263"/>
  <c r="H69" i="263"/>
  <c r="C69" i="263"/>
  <c r="B69" i="263"/>
  <c r="I68" i="263"/>
  <c r="H68" i="263"/>
  <c r="B68" i="263"/>
  <c r="I67" i="263"/>
  <c r="H67" i="263"/>
  <c r="C67" i="263"/>
  <c r="B67" i="263"/>
  <c r="I66" i="263"/>
  <c r="H66" i="263"/>
  <c r="B66" i="263"/>
  <c r="I65" i="263"/>
  <c r="H65" i="263"/>
  <c r="B65" i="263"/>
  <c r="I64" i="263"/>
  <c r="H64" i="263"/>
  <c r="B64" i="263"/>
  <c r="I63" i="263"/>
  <c r="H63" i="263"/>
  <c r="C63" i="263"/>
  <c r="B63" i="263"/>
  <c r="I62" i="263"/>
  <c r="H62" i="263"/>
  <c r="B62" i="263"/>
  <c r="I61" i="263"/>
  <c r="H61" i="263"/>
  <c r="C61" i="263"/>
  <c r="B61" i="263"/>
  <c r="I60" i="263"/>
  <c r="H60" i="263"/>
  <c r="B60" i="263"/>
  <c r="I59" i="263"/>
  <c r="H59" i="263"/>
  <c r="C59" i="263"/>
  <c r="B59" i="263"/>
  <c r="I58" i="263"/>
  <c r="H58" i="263"/>
  <c r="B58" i="263"/>
  <c r="I57" i="263"/>
  <c r="H57" i="263"/>
  <c r="B57" i="263"/>
  <c r="I56" i="263"/>
  <c r="H56" i="263"/>
  <c r="B56" i="263"/>
  <c r="I55" i="263"/>
  <c r="H55" i="263"/>
  <c r="C55" i="263"/>
  <c r="B55" i="263"/>
  <c r="I54" i="263"/>
  <c r="H54" i="263"/>
  <c r="B54" i="263"/>
  <c r="I53" i="263"/>
  <c r="H53" i="263"/>
  <c r="C53" i="263"/>
  <c r="B53" i="263"/>
  <c r="I52" i="263"/>
  <c r="H52" i="263"/>
  <c r="B52" i="263"/>
  <c r="I51" i="263"/>
  <c r="H51" i="263"/>
  <c r="C51" i="263"/>
  <c r="B51" i="263"/>
  <c r="I50" i="263"/>
  <c r="H50" i="263"/>
  <c r="B50" i="263"/>
  <c r="I49" i="263"/>
  <c r="H49" i="263"/>
  <c r="B49" i="263"/>
  <c r="I48" i="263"/>
  <c r="H48" i="263"/>
  <c r="B48" i="263"/>
  <c r="I47" i="263"/>
  <c r="H47" i="263"/>
  <c r="C47" i="263"/>
  <c r="B47" i="263"/>
  <c r="I46" i="263"/>
  <c r="H46" i="263"/>
  <c r="B46" i="263"/>
  <c r="I45" i="263"/>
  <c r="H45" i="263"/>
  <c r="C45" i="263"/>
  <c r="B45" i="263"/>
  <c r="I44" i="263"/>
  <c r="H44" i="263"/>
  <c r="B44" i="263"/>
  <c r="I43" i="263"/>
  <c r="H43" i="263"/>
  <c r="C43" i="263"/>
  <c r="B43" i="263"/>
  <c r="I42" i="263"/>
  <c r="H42" i="263"/>
  <c r="B42" i="263"/>
  <c r="I41" i="263"/>
  <c r="H41" i="263"/>
  <c r="B41" i="263"/>
  <c r="I40" i="263"/>
  <c r="H40" i="263"/>
  <c r="B40" i="263"/>
  <c r="I39" i="263"/>
  <c r="H39" i="263"/>
  <c r="C39" i="263"/>
  <c r="B39" i="263"/>
  <c r="I38" i="263"/>
  <c r="H38" i="263"/>
  <c r="B38" i="263"/>
  <c r="I37" i="263"/>
  <c r="H37" i="263"/>
  <c r="C37" i="263"/>
  <c r="I36" i="263"/>
  <c r="H36" i="263"/>
  <c r="B36" i="263"/>
  <c r="I35" i="263"/>
  <c r="H35" i="263"/>
  <c r="C35" i="263"/>
  <c r="B35" i="263"/>
  <c r="I34" i="263"/>
  <c r="H34" i="263"/>
  <c r="B34" i="263"/>
  <c r="I33" i="263"/>
  <c r="H33" i="263"/>
  <c r="B33" i="263"/>
  <c r="I32" i="263"/>
  <c r="H32" i="263"/>
  <c r="B32" i="263"/>
  <c r="I31" i="263"/>
  <c r="H31" i="263"/>
  <c r="C31" i="263"/>
  <c r="B31" i="263"/>
  <c r="I30" i="263"/>
  <c r="H30" i="263"/>
  <c r="B30" i="263"/>
  <c r="I29" i="263"/>
  <c r="H29" i="263"/>
  <c r="C29" i="263"/>
  <c r="G29" i="263" s="1"/>
  <c r="B29" i="263"/>
  <c r="I28" i="263"/>
  <c r="H28" i="263"/>
  <c r="B28" i="263"/>
  <c r="I27" i="263"/>
  <c r="H27" i="263"/>
  <c r="C27" i="263"/>
  <c r="B27" i="263"/>
  <c r="I26" i="263"/>
  <c r="H26" i="263"/>
  <c r="B26" i="263"/>
  <c r="I25" i="263"/>
  <c r="H25" i="263"/>
  <c r="B25" i="263"/>
  <c r="I24" i="263"/>
  <c r="H24" i="263"/>
  <c r="B24" i="263"/>
  <c r="I23" i="263"/>
  <c r="H23" i="263"/>
  <c r="C23" i="263"/>
  <c r="B23" i="263"/>
  <c r="I22" i="263"/>
  <c r="H22" i="263"/>
  <c r="B22" i="263"/>
  <c r="I21" i="263"/>
  <c r="H21" i="263"/>
  <c r="C21" i="263"/>
  <c r="B21" i="263"/>
  <c r="I20" i="263"/>
  <c r="H20" i="263"/>
  <c r="B20" i="263"/>
  <c r="B18" i="263"/>
  <c r="D16" i="263"/>
  <c r="A16" i="263"/>
  <c r="I15" i="263"/>
  <c r="D15" i="263"/>
  <c r="A15" i="263"/>
  <c r="I14" i="263"/>
  <c r="D14" i="263"/>
  <c r="A14" i="263"/>
  <c r="I13" i="263"/>
  <c r="D13" i="263"/>
  <c r="I12" i="263"/>
  <c r="D12" i="263"/>
  <c r="I11" i="263"/>
  <c r="D11" i="263"/>
  <c r="I10" i="263"/>
  <c r="D10" i="263"/>
  <c r="D9" i="263"/>
  <c r="A9" i="263"/>
  <c r="D8" i="263"/>
  <c r="A8" i="263"/>
  <c r="D7" i="263"/>
  <c r="A7" i="263"/>
  <c r="I6" i="263"/>
  <c r="D6" i="263"/>
  <c r="A6" i="263"/>
  <c r="I5" i="263"/>
  <c r="D5" i="263"/>
  <c r="A4" i="263"/>
  <c r="A3" i="263"/>
  <c r="H2" i="263"/>
  <c r="F2" i="263"/>
  <c r="D2" i="263"/>
  <c r="B2" i="263"/>
  <c r="B1" i="263"/>
  <c r="E21" i="262"/>
  <c r="E22" i="262"/>
  <c r="E23" i="262"/>
  <c r="E24" i="262"/>
  <c r="E25" i="262"/>
  <c r="E26" i="262"/>
  <c r="E27" i="262"/>
  <c r="E28" i="262"/>
  <c r="E29" i="262"/>
  <c r="E30" i="262"/>
  <c r="E31" i="262"/>
  <c r="E32" i="262"/>
  <c r="E33" i="262"/>
  <c r="E34" i="262"/>
  <c r="E35" i="262"/>
  <c r="E36" i="262"/>
  <c r="E38" i="262"/>
  <c r="E39" i="262"/>
  <c r="E40" i="262"/>
  <c r="E41" i="262"/>
  <c r="E42" i="262"/>
  <c r="E43" i="262"/>
  <c r="E44" i="262"/>
  <c r="E45" i="262"/>
  <c r="E46" i="262"/>
  <c r="E47" i="262"/>
  <c r="E48" i="262"/>
  <c r="E49" i="262"/>
  <c r="E50" i="262"/>
  <c r="E51" i="262"/>
  <c r="E52" i="262"/>
  <c r="E53" i="262"/>
  <c r="E54" i="262"/>
  <c r="E55" i="262"/>
  <c r="E56" i="262"/>
  <c r="E57" i="262"/>
  <c r="E58" i="262"/>
  <c r="E59" i="262"/>
  <c r="E60" i="262"/>
  <c r="E61" i="262"/>
  <c r="E62" i="262"/>
  <c r="E63" i="262"/>
  <c r="E64" i="262"/>
  <c r="E65" i="262"/>
  <c r="E66" i="262"/>
  <c r="E67" i="262"/>
  <c r="E68" i="262"/>
  <c r="E69" i="262"/>
  <c r="D21" i="262"/>
  <c r="D22" i="262"/>
  <c r="D23" i="262"/>
  <c r="D24" i="262"/>
  <c r="D25" i="262"/>
  <c r="D26" i="262"/>
  <c r="D27" i="262"/>
  <c r="D28" i="262"/>
  <c r="D29" i="262"/>
  <c r="D30" i="262"/>
  <c r="D31" i="262"/>
  <c r="D32" i="262"/>
  <c r="D33" i="262"/>
  <c r="D34" i="262"/>
  <c r="D35" i="262"/>
  <c r="D36" i="262"/>
  <c r="D38" i="262"/>
  <c r="D39" i="262"/>
  <c r="D40" i="262"/>
  <c r="D41" i="262"/>
  <c r="D42" i="262"/>
  <c r="D43" i="262"/>
  <c r="D44" i="262"/>
  <c r="D45" i="262"/>
  <c r="D46" i="262"/>
  <c r="D47" i="262"/>
  <c r="D48" i="262"/>
  <c r="D49" i="262"/>
  <c r="D50" i="262"/>
  <c r="D51" i="262"/>
  <c r="D52" i="262"/>
  <c r="D53" i="262"/>
  <c r="D54" i="262"/>
  <c r="D55" i="262"/>
  <c r="D56" i="262"/>
  <c r="D57" i="262"/>
  <c r="D58" i="262"/>
  <c r="D59" i="262"/>
  <c r="D60" i="262"/>
  <c r="D61" i="262"/>
  <c r="D62" i="262"/>
  <c r="D63" i="262"/>
  <c r="D64" i="262"/>
  <c r="D65" i="262"/>
  <c r="D66" i="262"/>
  <c r="D67" i="262"/>
  <c r="D68" i="262"/>
  <c r="D69" i="262"/>
  <c r="E20" i="262"/>
  <c r="D20" i="262"/>
  <c r="F16" i="262"/>
  <c r="F15" i="262"/>
  <c r="F14" i="262"/>
  <c r="A13" i="262"/>
  <c r="B11" i="262"/>
  <c r="A11" i="262"/>
  <c r="K9" i="262"/>
  <c r="K8" i="262"/>
  <c r="K7" i="262"/>
  <c r="I130" i="262"/>
  <c r="AN28" i="216" s="1"/>
  <c r="I129" i="262"/>
  <c r="AM28" i="216" s="1"/>
  <c r="I128" i="262"/>
  <c r="AL28" i="216" s="1"/>
  <c r="G16" i="262"/>
  <c r="B16" i="262"/>
  <c r="K15" i="262"/>
  <c r="G15" i="262"/>
  <c r="B15" i="262"/>
  <c r="K14" i="262"/>
  <c r="AS28" i="216" s="1"/>
  <c r="AT28" i="216" s="1"/>
  <c r="G14" i="262"/>
  <c r="B14" i="262"/>
  <c r="K13" i="262"/>
  <c r="AR28" i="216" s="1"/>
  <c r="F13" i="262"/>
  <c r="K12" i="262"/>
  <c r="F12" i="262"/>
  <c r="A12" i="262"/>
  <c r="K11" i="262"/>
  <c r="F11" i="262"/>
  <c r="F10" i="262"/>
  <c r="B10" i="262"/>
  <c r="A10" i="262"/>
  <c r="J9" i="262"/>
  <c r="AQ28" i="216" s="1"/>
  <c r="J8" i="262"/>
  <c r="AP28" i="216" s="1"/>
  <c r="F8" i="262"/>
  <c r="B8" i="262"/>
  <c r="C59" i="262" s="1"/>
  <c r="J7" i="262"/>
  <c r="AO28" i="216" s="1"/>
  <c r="F7" i="262"/>
  <c r="B7" i="262"/>
  <c r="F6" i="262"/>
  <c r="B4" i="262"/>
  <c r="B3" i="262"/>
  <c r="I2" i="262"/>
  <c r="G2" i="262"/>
  <c r="E2" i="262"/>
  <c r="C2" i="262"/>
  <c r="BC49" i="214"/>
  <c r="BB49" i="214"/>
  <c r="BC48" i="214"/>
  <c r="BB48" i="214"/>
  <c r="BB47" i="214"/>
  <c r="BB44" i="214"/>
  <c r="BC19" i="214"/>
  <c r="B13" i="262" s="1"/>
  <c r="BB19" i="214"/>
  <c r="B12" i="262" s="1"/>
  <c r="I138" i="262"/>
  <c r="H138" i="262"/>
  <c r="I137" i="262"/>
  <c r="H137" i="262"/>
  <c r="I136" i="262"/>
  <c r="H136" i="262"/>
  <c r="I135" i="262"/>
  <c r="I134" i="262"/>
  <c r="H134" i="262"/>
  <c r="H130" i="262"/>
  <c r="H129" i="262"/>
  <c r="H128" i="262"/>
  <c r="H127" i="262"/>
  <c r="AF28" i="216"/>
  <c r="Z28" i="216"/>
  <c r="AB28" i="216" s="1"/>
  <c r="I69" i="262"/>
  <c r="H69" i="262"/>
  <c r="C69" i="262"/>
  <c r="B69" i="262"/>
  <c r="I68" i="262"/>
  <c r="H68" i="262"/>
  <c r="B68" i="262"/>
  <c r="I67" i="262"/>
  <c r="H67" i="262"/>
  <c r="C67" i="262"/>
  <c r="B67" i="262"/>
  <c r="I66" i="262"/>
  <c r="H66" i="262"/>
  <c r="B66" i="262"/>
  <c r="I65" i="262"/>
  <c r="H65" i="262"/>
  <c r="B65" i="262"/>
  <c r="I64" i="262"/>
  <c r="H64" i="262"/>
  <c r="B64" i="262"/>
  <c r="I63" i="262"/>
  <c r="H63" i="262"/>
  <c r="C63" i="262"/>
  <c r="B63" i="262"/>
  <c r="I62" i="262"/>
  <c r="H62" i="262"/>
  <c r="B62" i="262"/>
  <c r="I61" i="262"/>
  <c r="H61" i="262"/>
  <c r="C61" i="262"/>
  <c r="B61" i="262"/>
  <c r="I60" i="262"/>
  <c r="H60" i="262"/>
  <c r="B60" i="262"/>
  <c r="I59" i="262"/>
  <c r="H59" i="262"/>
  <c r="B59" i="262"/>
  <c r="I58" i="262"/>
  <c r="H58" i="262"/>
  <c r="B58" i="262"/>
  <c r="I57" i="262"/>
  <c r="H57" i="262"/>
  <c r="C57" i="262"/>
  <c r="B57" i="262"/>
  <c r="I56" i="262"/>
  <c r="H56" i="262"/>
  <c r="B56" i="262"/>
  <c r="I55" i="262"/>
  <c r="H55" i="262"/>
  <c r="C55" i="262"/>
  <c r="B55" i="262"/>
  <c r="I54" i="262"/>
  <c r="H54" i="262"/>
  <c r="B54" i="262"/>
  <c r="I53" i="262"/>
  <c r="H53" i="262"/>
  <c r="C53" i="262"/>
  <c r="B53" i="262"/>
  <c r="I52" i="262"/>
  <c r="H52" i="262"/>
  <c r="B52" i="262"/>
  <c r="I51" i="262"/>
  <c r="H51" i="262"/>
  <c r="B51" i="262"/>
  <c r="I50" i="262"/>
  <c r="H50" i="262"/>
  <c r="B50" i="262"/>
  <c r="I49" i="262"/>
  <c r="H49" i="262"/>
  <c r="C49" i="262"/>
  <c r="B49" i="262"/>
  <c r="I48" i="262"/>
  <c r="H48" i="262"/>
  <c r="B48" i="262"/>
  <c r="I47" i="262"/>
  <c r="H47" i="262"/>
  <c r="C47" i="262"/>
  <c r="B47" i="262"/>
  <c r="I46" i="262"/>
  <c r="H46" i="262"/>
  <c r="B46" i="262"/>
  <c r="I45" i="262"/>
  <c r="H45" i="262"/>
  <c r="C45" i="262"/>
  <c r="B45" i="262"/>
  <c r="I44" i="262"/>
  <c r="H44" i="262"/>
  <c r="B44" i="262"/>
  <c r="I43" i="262"/>
  <c r="H43" i="262"/>
  <c r="B43" i="262"/>
  <c r="I42" i="262"/>
  <c r="H42" i="262"/>
  <c r="B42" i="262"/>
  <c r="I41" i="262"/>
  <c r="H41" i="262"/>
  <c r="C41" i="262"/>
  <c r="B41" i="262"/>
  <c r="I40" i="262"/>
  <c r="H40" i="262"/>
  <c r="B40" i="262"/>
  <c r="I39" i="262"/>
  <c r="H39" i="262"/>
  <c r="C39" i="262"/>
  <c r="B39" i="262"/>
  <c r="I38" i="262"/>
  <c r="H38" i="262"/>
  <c r="B38" i="262"/>
  <c r="I37" i="262"/>
  <c r="H37" i="262"/>
  <c r="C37" i="262"/>
  <c r="I36" i="262"/>
  <c r="H36" i="262"/>
  <c r="B36" i="262"/>
  <c r="I35" i="262"/>
  <c r="H35" i="262"/>
  <c r="B35" i="262"/>
  <c r="I34" i="262"/>
  <c r="H34" i="262"/>
  <c r="B34" i="262"/>
  <c r="I33" i="262"/>
  <c r="H33" i="262"/>
  <c r="C33" i="262"/>
  <c r="B33" i="262"/>
  <c r="I32" i="262"/>
  <c r="H32" i="262"/>
  <c r="B32" i="262"/>
  <c r="I31" i="262"/>
  <c r="H31" i="262"/>
  <c r="C31" i="262"/>
  <c r="B31" i="262"/>
  <c r="I30" i="262"/>
  <c r="H30" i="262"/>
  <c r="B30" i="262"/>
  <c r="I29" i="262"/>
  <c r="H29" i="262"/>
  <c r="C29" i="262"/>
  <c r="B29" i="262"/>
  <c r="I28" i="262"/>
  <c r="H28" i="262"/>
  <c r="B28" i="262"/>
  <c r="I27" i="262"/>
  <c r="H27" i="262"/>
  <c r="B27" i="262"/>
  <c r="I26" i="262"/>
  <c r="H26" i="262"/>
  <c r="B26" i="262"/>
  <c r="I25" i="262"/>
  <c r="H25" i="262"/>
  <c r="C25" i="262"/>
  <c r="B25" i="262"/>
  <c r="I24" i="262"/>
  <c r="H24" i="262"/>
  <c r="B24" i="262"/>
  <c r="I23" i="262"/>
  <c r="H23" i="262"/>
  <c r="C23" i="262"/>
  <c r="B23" i="262"/>
  <c r="I22" i="262"/>
  <c r="H22" i="262"/>
  <c r="B22" i="262"/>
  <c r="I21" i="262"/>
  <c r="H21" i="262"/>
  <c r="C21" i="262"/>
  <c r="B21" i="262"/>
  <c r="I20" i="262"/>
  <c r="H20" i="262"/>
  <c r="B20" i="262"/>
  <c r="B18" i="262"/>
  <c r="D16" i="262"/>
  <c r="A16" i="262"/>
  <c r="I15" i="262"/>
  <c r="D15" i="262"/>
  <c r="A15" i="262"/>
  <c r="I14" i="262"/>
  <c r="D14" i="262"/>
  <c r="A14" i="262"/>
  <c r="I13" i="262"/>
  <c r="D13" i="262"/>
  <c r="I12" i="262"/>
  <c r="D12" i="262"/>
  <c r="I11" i="262"/>
  <c r="D11" i="262"/>
  <c r="I10" i="262"/>
  <c r="D10" i="262"/>
  <c r="D9" i="262"/>
  <c r="A9" i="262"/>
  <c r="D8" i="262"/>
  <c r="A8" i="262"/>
  <c r="D7" i="262"/>
  <c r="A7" i="262"/>
  <c r="I6" i="262"/>
  <c r="D6" i="262"/>
  <c r="A6" i="262"/>
  <c r="I5" i="262"/>
  <c r="D5" i="262"/>
  <c r="A4" i="262"/>
  <c r="A3" i="262"/>
  <c r="H2" i="262"/>
  <c r="F2" i="262"/>
  <c r="D2" i="262"/>
  <c r="B2" i="262"/>
  <c r="B1" i="262"/>
  <c r="E21" i="261"/>
  <c r="E22" i="261"/>
  <c r="E23" i="261"/>
  <c r="E24" i="261"/>
  <c r="E25" i="261"/>
  <c r="E26" i="261"/>
  <c r="E27" i="261"/>
  <c r="E28" i="261"/>
  <c r="E29" i="261"/>
  <c r="E30" i="261"/>
  <c r="E31" i="261"/>
  <c r="E32" i="261"/>
  <c r="E33" i="261"/>
  <c r="E34" i="261"/>
  <c r="E35" i="261"/>
  <c r="E36" i="261"/>
  <c r="E38" i="261"/>
  <c r="E39" i="261"/>
  <c r="E40" i="261"/>
  <c r="E41" i="261"/>
  <c r="E42" i="261"/>
  <c r="E43" i="261"/>
  <c r="E44" i="261"/>
  <c r="E45" i="261"/>
  <c r="E46" i="261"/>
  <c r="E47" i="261"/>
  <c r="E48" i="261"/>
  <c r="E49" i="261"/>
  <c r="E50" i="261"/>
  <c r="E51" i="261"/>
  <c r="E52" i="261"/>
  <c r="E53" i="261"/>
  <c r="E54" i="261"/>
  <c r="E55" i="261"/>
  <c r="E56" i="261"/>
  <c r="E57" i="261"/>
  <c r="E58" i="261"/>
  <c r="E59" i="261"/>
  <c r="E60" i="261"/>
  <c r="E61" i="261"/>
  <c r="E62" i="261"/>
  <c r="E63" i="261"/>
  <c r="E64" i="261"/>
  <c r="E65" i="261"/>
  <c r="E66" i="261"/>
  <c r="E67" i="261"/>
  <c r="E68" i="261"/>
  <c r="E69" i="261"/>
  <c r="D21" i="261"/>
  <c r="D22" i="261"/>
  <c r="D23" i="261"/>
  <c r="D24" i="261"/>
  <c r="D25" i="261"/>
  <c r="D26" i="261"/>
  <c r="D27" i="261"/>
  <c r="D28" i="261"/>
  <c r="D29" i="261"/>
  <c r="D30" i="261"/>
  <c r="D31" i="261"/>
  <c r="D32" i="261"/>
  <c r="D33" i="261"/>
  <c r="D34" i="261"/>
  <c r="D35" i="261"/>
  <c r="D36" i="261"/>
  <c r="D38" i="261"/>
  <c r="D39" i="261"/>
  <c r="D40" i="261"/>
  <c r="D41" i="261"/>
  <c r="D42" i="261"/>
  <c r="D43" i="261"/>
  <c r="D44" i="261"/>
  <c r="D45" i="261"/>
  <c r="D46" i="261"/>
  <c r="D47" i="261"/>
  <c r="D48" i="261"/>
  <c r="D49" i="261"/>
  <c r="D50" i="261"/>
  <c r="D51" i="261"/>
  <c r="D52" i="261"/>
  <c r="D53" i="261"/>
  <c r="D54" i="261"/>
  <c r="D55" i="261"/>
  <c r="D56" i="261"/>
  <c r="D57" i="261"/>
  <c r="D58" i="261"/>
  <c r="D59" i="261"/>
  <c r="D60" i="261"/>
  <c r="D61" i="261"/>
  <c r="D62" i="261"/>
  <c r="D63" i="261"/>
  <c r="D64" i="261"/>
  <c r="D65" i="261"/>
  <c r="D66" i="261"/>
  <c r="D67" i="261"/>
  <c r="D68" i="261"/>
  <c r="D69" i="261"/>
  <c r="E20" i="261"/>
  <c r="D20" i="261"/>
  <c r="F16" i="261"/>
  <c r="F15" i="261"/>
  <c r="F14" i="261"/>
  <c r="A13" i="261"/>
  <c r="B11" i="261"/>
  <c r="A11" i="261"/>
  <c r="K9" i="261"/>
  <c r="K8" i="261"/>
  <c r="K7" i="261"/>
  <c r="I130" i="261"/>
  <c r="AN27" i="216" s="1"/>
  <c r="I129" i="261"/>
  <c r="AM27" i="216" s="1"/>
  <c r="I128" i="261"/>
  <c r="AL27" i="216" s="1"/>
  <c r="G16" i="261"/>
  <c r="B16" i="261"/>
  <c r="K15" i="261"/>
  <c r="G15" i="261"/>
  <c r="B15" i="261"/>
  <c r="K14" i="261"/>
  <c r="AS27" i="216" s="1"/>
  <c r="G14" i="261"/>
  <c r="B14" i="261"/>
  <c r="K13" i="261"/>
  <c r="AR27" i="216" s="1"/>
  <c r="F13" i="261"/>
  <c r="K12" i="261"/>
  <c r="F12" i="261"/>
  <c r="A12" i="261"/>
  <c r="K11" i="261"/>
  <c r="F11" i="261"/>
  <c r="F10" i="261"/>
  <c r="B10" i="261"/>
  <c r="A10" i="261"/>
  <c r="J9" i="261"/>
  <c r="AQ27" i="216" s="1"/>
  <c r="J8" i="261"/>
  <c r="AP27" i="216" s="1"/>
  <c r="F8" i="261"/>
  <c r="B8" i="261"/>
  <c r="C68" i="261" s="1"/>
  <c r="J7" i="261"/>
  <c r="AO27" i="216" s="1"/>
  <c r="F7" i="261"/>
  <c r="B7" i="261"/>
  <c r="F6" i="261"/>
  <c r="B4" i="261"/>
  <c r="B3" i="261"/>
  <c r="I2" i="261"/>
  <c r="G2" i="261"/>
  <c r="E2" i="261"/>
  <c r="C2" i="261"/>
  <c r="BA49" i="214"/>
  <c r="AZ49" i="214"/>
  <c r="BA48" i="214"/>
  <c r="AZ48" i="214"/>
  <c r="AZ47" i="214"/>
  <c r="AZ44" i="214"/>
  <c r="BA19" i="214"/>
  <c r="B13" i="261" s="1"/>
  <c r="AZ19" i="214"/>
  <c r="B12" i="261" s="1"/>
  <c r="I138" i="261"/>
  <c r="H138" i="261"/>
  <c r="I137" i="261"/>
  <c r="H137" i="261"/>
  <c r="I136" i="261"/>
  <c r="H136" i="261"/>
  <c r="I135" i="261"/>
  <c r="I134" i="261"/>
  <c r="H134" i="261"/>
  <c r="H130" i="261"/>
  <c r="H129" i="261"/>
  <c r="H128" i="261"/>
  <c r="H127" i="261"/>
  <c r="AF27" i="216"/>
  <c r="Z27" i="216"/>
  <c r="AB27" i="216" s="1"/>
  <c r="I69" i="261"/>
  <c r="H69" i="261"/>
  <c r="C69" i="261"/>
  <c r="B69" i="261"/>
  <c r="I68" i="261"/>
  <c r="H68" i="261"/>
  <c r="B68" i="261"/>
  <c r="I67" i="261"/>
  <c r="H67" i="261"/>
  <c r="C67" i="261"/>
  <c r="B67" i="261"/>
  <c r="I66" i="261"/>
  <c r="H66" i="261"/>
  <c r="B66" i="261"/>
  <c r="I65" i="261"/>
  <c r="H65" i="261"/>
  <c r="C65" i="261"/>
  <c r="B65" i="261"/>
  <c r="I64" i="261"/>
  <c r="H64" i="261"/>
  <c r="B64" i="261"/>
  <c r="I63" i="261"/>
  <c r="H63" i="261"/>
  <c r="C63" i="261"/>
  <c r="B63" i="261"/>
  <c r="I62" i="261"/>
  <c r="H62" i="261"/>
  <c r="B62" i="261"/>
  <c r="I61" i="261"/>
  <c r="H61" i="261"/>
  <c r="C61" i="261"/>
  <c r="B61" i="261"/>
  <c r="I60" i="261"/>
  <c r="H60" i="261"/>
  <c r="B60" i="261"/>
  <c r="I59" i="261"/>
  <c r="H59" i="261"/>
  <c r="C59" i="261"/>
  <c r="B59" i="261"/>
  <c r="I58" i="261"/>
  <c r="H58" i="261"/>
  <c r="B58" i="261"/>
  <c r="I57" i="261"/>
  <c r="H57" i="261"/>
  <c r="C57" i="261"/>
  <c r="B57" i="261"/>
  <c r="I56" i="261"/>
  <c r="H56" i="261"/>
  <c r="B56" i="261"/>
  <c r="I55" i="261"/>
  <c r="H55" i="261"/>
  <c r="C55" i="261"/>
  <c r="B55" i="261"/>
  <c r="I54" i="261"/>
  <c r="H54" i="261"/>
  <c r="B54" i="261"/>
  <c r="I53" i="261"/>
  <c r="H53" i="261"/>
  <c r="C53" i="261"/>
  <c r="B53" i="261"/>
  <c r="I52" i="261"/>
  <c r="H52" i="261"/>
  <c r="B52" i="261"/>
  <c r="I51" i="261"/>
  <c r="H51" i="261"/>
  <c r="C51" i="261"/>
  <c r="B51" i="261"/>
  <c r="I50" i="261"/>
  <c r="H50" i="261"/>
  <c r="B50" i="261"/>
  <c r="I49" i="261"/>
  <c r="H49" i="261"/>
  <c r="C49" i="261"/>
  <c r="B49" i="261"/>
  <c r="I48" i="261"/>
  <c r="H48" i="261"/>
  <c r="B48" i="261"/>
  <c r="I47" i="261"/>
  <c r="H47" i="261"/>
  <c r="C47" i="261"/>
  <c r="B47" i="261"/>
  <c r="I46" i="261"/>
  <c r="H46" i="261"/>
  <c r="B46" i="261"/>
  <c r="I45" i="261"/>
  <c r="H45" i="261"/>
  <c r="C45" i="261"/>
  <c r="B45" i="261"/>
  <c r="I44" i="261"/>
  <c r="H44" i="261"/>
  <c r="B44" i="261"/>
  <c r="I43" i="261"/>
  <c r="H43" i="261"/>
  <c r="C43" i="261"/>
  <c r="B43" i="261"/>
  <c r="I42" i="261"/>
  <c r="H42" i="261"/>
  <c r="B42" i="261"/>
  <c r="I41" i="261"/>
  <c r="H41" i="261"/>
  <c r="C41" i="261"/>
  <c r="B41" i="261"/>
  <c r="I40" i="261"/>
  <c r="H40" i="261"/>
  <c r="B40" i="261"/>
  <c r="I39" i="261"/>
  <c r="H39" i="261"/>
  <c r="C39" i="261"/>
  <c r="B39" i="261"/>
  <c r="I38" i="261"/>
  <c r="H38" i="261"/>
  <c r="B38" i="261"/>
  <c r="I37" i="261"/>
  <c r="H37" i="261"/>
  <c r="C37" i="261"/>
  <c r="I36" i="261"/>
  <c r="H36" i="261"/>
  <c r="B36" i="261"/>
  <c r="I35" i="261"/>
  <c r="H35" i="261"/>
  <c r="C35" i="261"/>
  <c r="B35" i="261"/>
  <c r="I34" i="261"/>
  <c r="H34" i="261"/>
  <c r="B34" i="261"/>
  <c r="I33" i="261"/>
  <c r="H33" i="261"/>
  <c r="C33" i="261"/>
  <c r="B33" i="261"/>
  <c r="I32" i="261"/>
  <c r="H32" i="261"/>
  <c r="B32" i="261"/>
  <c r="I31" i="261"/>
  <c r="H31" i="261"/>
  <c r="C31" i="261"/>
  <c r="B31" i="261"/>
  <c r="I30" i="261"/>
  <c r="H30" i="261"/>
  <c r="B30" i="261"/>
  <c r="I29" i="261"/>
  <c r="H29" i="261"/>
  <c r="C29" i="261"/>
  <c r="B29" i="261"/>
  <c r="I28" i="261"/>
  <c r="H28" i="261"/>
  <c r="B28" i="261"/>
  <c r="I27" i="261"/>
  <c r="H27" i="261"/>
  <c r="C27" i="261"/>
  <c r="B27" i="261"/>
  <c r="I26" i="261"/>
  <c r="H26" i="261"/>
  <c r="B26" i="261"/>
  <c r="I25" i="261"/>
  <c r="H25" i="261"/>
  <c r="C25" i="261"/>
  <c r="B25" i="261"/>
  <c r="I24" i="261"/>
  <c r="H24" i="261"/>
  <c r="B24" i="261"/>
  <c r="I23" i="261"/>
  <c r="H23" i="261"/>
  <c r="C23" i="261"/>
  <c r="B23" i="261"/>
  <c r="I22" i="261"/>
  <c r="H22" i="261"/>
  <c r="B22" i="261"/>
  <c r="I21" i="261"/>
  <c r="H21" i="261"/>
  <c r="C21" i="261"/>
  <c r="B21" i="261"/>
  <c r="I20" i="261"/>
  <c r="H20" i="261"/>
  <c r="B20" i="261"/>
  <c r="B18" i="261"/>
  <c r="D16" i="261"/>
  <c r="A16" i="261"/>
  <c r="I15" i="261"/>
  <c r="D15" i="261"/>
  <c r="A15" i="261"/>
  <c r="I14" i="261"/>
  <c r="D14" i="261"/>
  <c r="A14" i="261"/>
  <c r="I13" i="261"/>
  <c r="D13" i="261"/>
  <c r="I12" i="261"/>
  <c r="D12" i="261"/>
  <c r="I11" i="261"/>
  <c r="D11" i="261"/>
  <c r="I10" i="261"/>
  <c r="D10" i="261"/>
  <c r="D9" i="261"/>
  <c r="A9" i="261"/>
  <c r="D8" i="261"/>
  <c r="A8" i="261"/>
  <c r="D7" i="261"/>
  <c r="A7" i="261"/>
  <c r="I6" i="261"/>
  <c r="D6" i="261"/>
  <c r="A6" i="261"/>
  <c r="I5" i="261"/>
  <c r="D5" i="261"/>
  <c r="A4" i="261"/>
  <c r="A3" i="261"/>
  <c r="H2" i="261"/>
  <c r="F2" i="261"/>
  <c r="D2" i="261"/>
  <c r="B2" i="261"/>
  <c r="B1" i="261"/>
  <c r="E21" i="260"/>
  <c r="E22" i="260"/>
  <c r="E23" i="260"/>
  <c r="E24" i="260"/>
  <c r="E25" i="260"/>
  <c r="E26" i="260"/>
  <c r="E27" i="260"/>
  <c r="E28" i="260"/>
  <c r="E29" i="260"/>
  <c r="E30" i="260"/>
  <c r="E31" i="260"/>
  <c r="E32" i="260"/>
  <c r="E33" i="260"/>
  <c r="E34" i="260"/>
  <c r="E35" i="260"/>
  <c r="E36" i="260"/>
  <c r="E38" i="260"/>
  <c r="E39" i="260"/>
  <c r="E40" i="260"/>
  <c r="E41" i="260"/>
  <c r="E42" i="260"/>
  <c r="E43" i="260"/>
  <c r="E44" i="260"/>
  <c r="E45" i="260"/>
  <c r="E46" i="260"/>
  <c r="E47" i="260"/>
  <c r="E48" i="260"/>
  <c r="E49" i="260"/>
  <c r="E50" i="260"/>
  <c r="E51" i="260"/>
  <c r="E52" i="260"/>
  <c r="E53" i="260"/>
  <c r="E54" i="260"/>
  <c r="E55" i="260"/>
  <c r="E56" i="260"/>
  <c r="E57" i="260"/>
  <c r="E58" i="260"/>
  <c r="E59" i="260"/>
  <c r="E60" i="260"/>
  <c r="E61" i="260"/>
  <c r="E62" i="260"/>
  <c r="E63" i="260"/>
  <c r="E64" i="260"/>
  <c r="E65" i="260"/>
  <c r="E66" i="260"/>
  <c r="E67" i="260"/>
  <c r="E68" i="260"/>
  <c r="E69" i="260"/>
  <c r="D21" i="260"/>
  <c r="D22" i="260"/>
  <c r="D23" i="260"/>
  <c r="D24" i="260"/>
  <c r="D25" i="260"/>
  <c r="D26" i="260"/>
  <c r="D27" i="260"/>
  <c r="D28" i="260"/>
  <c r="D29" i="260"/>
  <c r="D30" i="260"/>
  <c r="D31" i="260"/>
  <c r="D32" i="260"/>
  <c r="D33" i="260"/>
  <c r="D34" i="260"/>
  <c r="D35" i="260"/>
  <c r="D36" i="260"/>
  <c r="D38" i="260"/>
  <c r="D39" i="260"/>
  <c r="D40" i="260"/>
  <c r="D41" i="260"/>
  <c r="D42" i="260"/>
  <c r="D43" i="260"/>
  <c r="D44" i="260"/>
  <c r="D45" i="260"/>
  <c r="D46" i="260"/>
  <c r="D47" i="260"/>
  <c r="D48" i="260"/>
  <c r="D49" i="260"/>
  <c r="D50" i="260"/>
  <c r="D51" i="260"/>
  <c r="D52" i="260"/>
  <c r="D53" i="260"/>
  <c r="D54" i="260"/>
  <c r="D55" i="260"/>
  <c r="D56" i="260"/>
  <c r="D57" i="260"/>
  <c r="D58" i="260"/>
  <c r="D59" i="260"/>
  <c r="D60" i="260"/>
  <c r="D61" i="260"/>
  <c r="D62" i="260"/>
  <c r="D63" i="260"/>
  <c r="D64" i="260"/>
  <c r="D65" i="260"/>
  <c r="D66" i="260"/>
  <c r="D67" i="260"/>
  <c r="D68" i="260"/>
  <c r="D69" i="260"/>
  <c r="E20" i="260"/>
  <c r="D20" i="260"/>
  <c r="F16" i="260"/>
  <c r="F15" i="260"/>
  <c r="F14" i="260"/>
  <c r="A13" i="260"/>
  <c r="B11" i="260"/>
  <c r="A11" i="260"/>
  <c r="K9" i="260"/>
  <c r="K8" i="260"/>
  <c r="K7" i="260"/>
  <c r="I130" i="260"/>
  <c r="AN26" i="216" s="1"/>
  <c r="I129" i="260"/>
  <c r="AM26" i="216" s="1"/>
  <c r="I128" i="260"/>
  <c r="AL26" i="216" s="1"/>
  <c r="G16" i="260"/>
  <c r="B16" i="260"/>
  <c r="K15" i="260"/>
  <c r="G15" i="260"/>
  <c r="B15" i="260"/>
  <c r="K14" i="260"/>
  <c r="AS26" i="216" s="1"/>
  <c r="G14" i="260"/>
  <c r="B14" i="260"/>
  <c r="K13" i="260"/>
  <c r="AR26" i="216" s="1"/>
  <c r="F13" i="260"/>
  <c r="K12" i="260"/>
  <c r="F12" i="260"/>
  <c r="A12" i="260"/>
  <c r="K11" i="260"/>
  <c r="F11" i="260"/>
  <c r="F10" i="260"/>
  <c r="B10" i="260"/>
  <c r="A10" i="260"/>
  <c r="J9" i="260"/>
  <c r="AQ26" i="216" s="1"/>
  <c r="J8" i="260"/>
  <c r="AP26" i="216" s="1"/>
  <c r="F8" i="260"/>
  <c r="B8" i="260"/>
  <c r="C54" i="260" s="1"/>
  <c r="J7" i="260"/>
  <c r="AO26" i="216" s="1"/>
  <c r="F7" i="260"/>
  <c r="B7" i="260"/>
  <c r="F6" i="260"/>
  <c r="B4" i="260"/>
  <c r="B3" i="260"/>
  <c r="I2" i="260"/>
  <c r="G2" i="260"/>
  <c r="E2" i="260"/>
  <c r="C2" i="260"/>
  <c r="I138" i="260"/>
  <c r="H138" i="260"/>
  <c r="I137" i="260"/>
  <c r="H137" i="260"/>
  <c r="I136" i="260"/>
  <c r="H136" i="260"/>
  <c r="I135" i="260"/>
  <c r="I134" i="260"/>
  <c r="H134" i="260"/>
  <c r="H130" i="260"/>
  <c r="H129" i="260"/>
  <c r="H128" i="260"/>
  <c r="H127" i="260"/>
  <c r="AF26" i="216"/>
  <c r="Z26" i="216"/>
  <c r="AB26" i="216" s="1"/>
  <c r="I69" i="260"/>
  <c r="H69" i="260"/>
  <c r="B69" i="260"/>
  <c r="I68" i="260"/>
  <c r="H68" i="260"/>
  <c r="B68" i="260"/>
  <c r="I67" i="260"/>
  <c r="H67" i="260"/>
  <c r="B67" i="260"/>
  <c r="I66" i="260"/>
  <c r="H66" i="260"/>
  <c r="B66" i="260"/>
  <c r="I65" i="260"/>
  <c r="H65" i="260"/>
  <c r="B65" i="260"/>
  <c r="I64" i="260"/>
  <c r="H64" i="260"/>
  <c r="B64" i="260"/>
  <c r="I63" i="260"/>
  <c r="H63" i="260"/>
  <c r="B63" i="260"/>
  <c r="I62" i="260"/>
  <c r="H62" i="260"/>
  <c r="B62" i="260"/>
  <c r="I61" i="260"/>
  <c r="H61" i="260"/>
  <c r="B61" i="260"/>
  <c r="I60" i="260"/>
  <c r="H60" i="260"/>
  <c r="B60" i="260"/>
  <c r="I59" i="260"/>
  <c r="H59" i="260"/>
  <c r="B59" i="260"/>
  <c r="I58" i="260"/>
  <c r="H58" i="260"/>
  <c r="B58" i="260"/>
  <c r="I57" i="260"/>
  <c r="H57" i="260"/>
  <c r="B57" i="260"/>
  <c r="I56" i="260"/>
  <c r="H56" i="260"/>
  <c r="B56" i="260"/>
  <c r="I55" i="260"/>
  <c r="H55" i="260"/>
  <c r="B55" i="260"/>
  <c r="I54" i="260"/>
  <c r="H54" i="260"/>
  <c r="B54" i="260"/>
  <c r="I53" i="260"/>
  <c r="H53" i="260"/>
  <c r="C53" i="260"/>
  <c r="B53" i="260"/>
  <c r="I52" i="260"/>
  <c r="H52" i="260"/>
  <c r="B52" i="260"/>
  <c r="I51" i="260"/>
  <c r="H51" i="260"/>
  <c r="C51" i="260"/>
  <c r="B51" i="260"/>
  <c r="I50" i="260"/>
  <c r="H50" i="260"/>
  <c r="B50" i="260"/>
  <c r="I49" i="260"/>
  <c r="H49" i="260"/>
  <c r="C49" i="260"/>
  <c r="B49" i="260"/>
  <c r="I48" i="260"/>
  <c r="H48" i="260"/>
  <c r="B48" i="260"/>
  <c r="I47" i="260"/>
  <c r="H47" i="260"/>
  <c r="C47" i="260"/>
  <c r="B47" i="260"/>
  <c r="I46" i="260"/>
  <c r="H46" i="260"/>
  <c r="B46" i="260"/>
  <c r="I45" i="260"/>
  <c r="H45" i="260"/>
  <c r="C45" i="260"/>
  <c r="B45" i="260"/>
  <c r="I44" i="260"/>
  <c r="H44" i="260"/>
  <c r="B44" i="260"/>
  <c r="I43" i="260"/>
  <c r="H43" i="260"/>
  <c r="C43" i="260"/>
  <c r="B43" i="260"/>
  <c r="I42" i="260"/>
  <c r="H42" i="260"/>
  <c r="B42" i="260"/>
  <c r="I41" i="260"/>
  <c r="H41" i="260"/>
  <c r="C41" i="260"/>
  <c r="B41" i="260"/>
  <c r="I40" i="260"/>
  <c r="H40" i="260"/>
  <c r="B40" i="260"/>
  <c r="I39" i="260"/>
  <c r="H39" i="260"/>
  <c r="C39" i="260"/>
  <c r="B39" i="260"/>
  <c r="I38" i="260"/>
  <c r="H38" i="260"/>
  <c r="B38" i="260"/>
  <c r="I37" i="260"/>
  <c r="H37" i="260"/>
  <c r="C37" i="260"/>
  <c r="I36" i="260"/>
  <c r="H36" i="260"/>
  <c r="B36" i="260"/>
  <c r="I35" i="260"/>
  <c r="H35" i="260"/>
  <c r="C35" i="260"/>
  <c r="B35" i="260"/>
  <c r="I34" i="260"/>
  <c r="H34" i="260"/>
  <c r="B34" i="260"/>
  <c r="I33" i="260"/>
  <c r="H33" i="260"/>
  <c r="C33" i="260"/>
  <c r="B33" i="260"/>
  <c r="I32" i="260"/>
  <c r="H32" i="260"/>
  <c r="B32" i="260"/>
  <c r="I31" i="260"/>
  <c r="H31" i="260"/>
  <c r="C31" i="260"/>
  <c r="G31" i="260" s="1"/>
  <c r="B31" i="260"/>
  <c r="I30" i="260"/>
  <c r="H30" i="260"/>
  <c r="B30" i="260"/>
  <c r="I29" i="260"/>
  <c r="H29" i="260"/>
  <c r="C29" i="260"/>
  <c r="B29" i="260"/>
  <c r="I28" i="260"/>
  <c r="H28" i="260"/>
  <c r="B28" i="260"/>
  <c r="I27" i="260"/>
  <c r="H27" i="260"/>
  <c r="C27" i="260"/>
  <c r="B27" i="260"/>
  <c r="I26" i="260"/>
  <c r="H26" i="260"/>
  <c r="B26" i="260"/>
  <c r="I25" i="260"/>
  <c r="H25" i="260"/>
  <c r="C25" i="260"/>
  <c r="B25" i="260"/>
  <c r="I24" i="260"/>
  <c r="H24" i="260"/>
  <c r="B24" i="260"/>
  <c r="I23" i="260"/>
  <c r="H23" i="260"/>
  <c r="C23" i="260"/>
  <c r="B23" i="260"/>
  <c r="I22" i="260"/>
  <c r="H22" i="260"/>
  <c r="B22" i="260"/>
  <c r="I21" i="260"/>
  <c r="H21" i="260"/>
  <c r="C21" i="260"/>
  <c r="B21" i="260"/>
  <c r="I20" i="260"/>
  <c r="H20" i="260"/>
  <c r="B20" i="260"/>
  <c r="B18" i="260"/>
  <c r="D16" i="260"/>
  <c r="A16" i="260"/>
  <c r="I15" i="260"/>
  <c r="D15" i="260"/>
  <c r="A15" i="260"/>
  <c r="I14" i="260"/>
  <c r="D14" i="260"/>
  <c r="A14" i="260"/>
  <c r="I13" i="260"/>
  <c r="D13" i="260"/>
  <c r="I12" i="260"/>
  <c r="D12" i="260"/>
  <c r="I11" i="260"/>
  <c r="D11" i="260"/>
  <c r="I10" i="260"/>
  <c r="D10" i="260"/>
  <c r="D9" i="260"/>
  <c r="A9" i="260"/>
  <c r="D8" i="260"/>
  <c r="C69" i="260"/>
  <c r="A8" i="260"/>
  <c r="D7" i="260"/>
  <c r="A7" i="260"/>
  <c r="I6" i="260"/>
  <c r="D6" i="260"/>
  <c r="A6" i="260"/>
  <c r="I5" i="260"/>
  <c r="D5" i="260"/>
  <c r="A4" i="260"/>
  <c r="A3" i="260"/>
  <c r="H2" i="260"/>
  <c r="F2" i="260"/>
  <c r="D2" i="260"/>
  <c r="B2" i="260"/>
  <c r="B1" i="260"/>
  <c r="E21" i="259"/>
  <c r="E22" i="259"/>
  <c r="E23" i="259"/>
  <c r="E24" i="259"/>
  <c r="E25" i="259"/>
  <c r="E26" i="259"/>
  <c r="E27" i="259"/>
  <c r="E28" i="259"/>
  <c r="E29" i="259"/>
  <c r="E30" i="259"/>
  <c r="E31" i="259"/>
  <c r="E32" i="259"/>
  <c r="E33" i="259"/>
  <c r="E34" i="259"/>
  <c r="E35" i="259"/>
  <c r="E36" i="259"/>
  <c r="E38" i="259"/>
  <c r="E39" i="259"/>
  <c r="E40" i="259"/>
  <c r="E41" i="259"/>
  <c r="E42" i="259"/>
  <c r="E43" i="259"/>
  <c r="E44" i="259"/>
  <c r="E45" i="259"/>
  <c r="E46" i="259"/>
  <c r="E47" i="259"/>
  <c r="E48" i="259"/>
  <c r="E49" i="259"/>
  <c r="E50" i="259"/>
  <c r="E51" i="259"/>
  <c r="E52" i="259"/>
  <c r="E53" i="259"/>
  <c r="E54" i="259"/>
  <c r="E55" i="259"/>
  <c r="E56" i="259"/>
  <c r="E57" i="259"/>
  <c r="E58" i="259"/>
  <c r="E59" i="259"/>
  <c r="E60" i="259"/>
  <c r="E61" i="259"/>
  <c r="E62" i="259"/>
  <c r="E63" i="259"/>
  <c r="E64" i="259"/>
  <c r="E65" i="259"/>
  <c r="E66" i="259"/>
  <c r="E67" i="259"/>
  <c r="E68" i="259"/>
  <c r="E69" i="259"/>
  <c r="D21" i="259"/>
  <c r="D22" i="259"/>
  <c r="D23" i="259"/>
  <c r="D24" i="259"/>
  <c r="D25" i="259"/>
  <c r="D26" i="259"/>
  <c r="D27" i="259"/>
  <c r="D28" i="259"/>
  <c r="D29" i="259"/>
  <c r="D30" i="259"/>
  <c r="D31" i="259"/>
  <c r="D32" i="259"/>
  <c r="D33" i="259"/>
  <c r="D34" i="259"/>
  <c r="D35" i="259"/>
  <c r="D36" i="259"/>
  <c r="D38" i="259"/>
  <c r="D39" i="259"/>
  <c r="D40" i="259"/>
  <c r="D41" i="259"/>
  <c r="D42" i="259"/>
  <c r="D43" i="259"/>
  <c r="D44" i="259"/>
  <c r="D45" i="259"/>
  <c r="D46" i="259"/>
  <c r="D47" i="259"/>
  <c r="D48" i="259"/>
  <c r="D49" i="259"/>
  <c r="D50" i="259"/>
  <c r="D51" i="259"/>
  <c r="D52" i="259"/>
  <c r="D53" i="259"/>
  <c r="D54" i="259"/>
  <c r="D55" i="259"/>
  <c r="D56" i="259"/>
  <c r="D57" i="259"/>
  <c r="D58" i="259"/>
  <c r="D59" i="259"/>
  <c r="D60" i="259"/>
  <c r="D61" i="259"/>
  <c r="D62" i="259"/>
  <c r="D63" i="259"/>
  <c r="D64" i="259"/>
  <c r="D65" i="259"/>
  <c r="D66" i="259"/>
  <c r="D67" i="259"/>
  <c r="D68" i="259"/>
  <c r="D69" i="259"/>
  <c r="E20" i="259"/>
  <c r="D20" i="259"/>
  <c r="F16" i="259"/>
  <c r="F15" i="259"/>
  <c r="F14" i="259"/>
  <c r="A13" i="259"/>
  <c r="B11" i="259"/>
  <c r="A11" i="259"/>
  <c r="K9" i="259"/>
  <c r="K8" i="259"/>
  <c r="K7" i="259"/>
  <c r="I130" i="259"/>
  <c r="AN25" i="216" s="1"/>
  <c r="I129" i="259"/>
  <c r="AM25" i="216" s="1"/>
  <c r="I128" i="259"/>
  <c r="AL25" i="216" s="1"/>
  <c r="G16" i="259"/>
  <c r="B16" i="259"/>
  <c r="K15" i="259"/>
  <c r="G15" i="259"/>
  <c r="B15" i="259"/>
  <c r="K14" i="259"/>
  <c r="AS25" i="216" s="1"/>
  <c r="G14" i="259"/>
  <c r="B14" i="259"/>
  <c r="K13" i="259"/>
  <c r="AR25" i="216" s="1"/>
  <c r="F13" i="259"/>
  <c r="K12" i="259"/>
  <c r="F12" i="259"/>
  <c r="A12" i="259"/>
  <c r="K11" i="259"/>
  <c r="F11" i="259"/>
  <c r="F10" i="259"/>
  <c r="B10" i="259"/>
  <c r="A10" i="259"/>
  <c r="J9" i="259"/>
  <c r="AQ25" i="216" s="1"/>
  <c r="J8" i="259"/>
  <c r="AP25" i="216" s="1"/>
  <c r="F8" i="259"/>
  <c r="B8" i="259"/>
  <c r="C68" i="259" s="1"/>
  <c r="J7" i="259"/>
  <c r="AO25" i="216" s="1"/>
  <c r="F7" i="259"/>
  <c r="B7" i="259"/>
  <c r="F6" i="259"/>
  <c r="B4" i="259"/>
  <c r="B3" i="259"/>
  <c r="I2" i="259"/>
  <c r="G2" i="259"/>
  <c r="E2" i="259"/>
  <c r="C2" i="259"/>
  <c r="I138" i="259"/>
  <c r="H138" i="259"/>
  <c r="I137" i="259"/>
  <c r="H137" i="259"/>
  <c r="I136" i="259"/>
  <c r="H136" i="259"/>
  <c r="I135" i="259"/>
  <c r="I134" i="259"/>
  <c r="H134" i="259"/>
  <c r="H130" i="259"/>
  <c r="H129" i="259"/>
  <c r="H128" i="259"/>
  <c r="H127" i="259"/>
  <c r="AF25" i="216"/>
  <c r="Z25" i="216"/>
  <c r="AB25" i="216" s="1"/>
  <c r="I69" i="259"/>
  <c r="H69" i="259"/>
  <c r="C69" i="259"/>
  <c r="B69" i="259"/>
  <c r="I68" i="259"/>
  <c r="H68" i="259"/>
  <c r="B68" i="259"/>
  <c r="I67" i="259"/>
  <c r="H67" i="259"/>
  <c r="B67" i="259"/>
  <c r="I66" i="259"/>
  <c r="H66" i="259"/>
  <c r="B66" i="259"/>
  <c r="I65" i="259"/>
  <c r="H65" i="259"/>
  <c r="B65" i="259"/>
  <c r="I64" i="259"/>
  <c r="H64" i="259"/>
  <c r="B64" i="259"/>
  <c r="I63" i="259"/>
  <c r="H63" i="259"/>
  <c r="B63" i="259"/>
  <c r="I62" i="259"/>
  <c r="H62" i="259"/>
  <c r="B62" i="259"/>
  <c r="I61" i="259"/>
  <c r="H61" i="259"/>
  <c r="B61" i="259"/>
  <c r="I60" i="259"/>
  <c r="H60" i="259"/>
  <c r="B60" i="259"/>
  <c r="I59" i="259"/>
  <c r="H59" i="259"/>
  <c r="B59" i="259"/>
  <c r="I58" i="259"/>
  <c r="H58" i="259"/>
  <c r="B58" i="259"/>
  <c r="I57" i="259"/>
  <c r="H57" i="259"/>
  <c r="B57" i="259"/>
  <c r="I56" i="259"/>
  <c r="H56" i="259"/>
  <c r="B56" i="259"/>
  <c r="I55" i="259"/>
  <c r="H55" i="259"/>
  <c r="B55" i="259"/>
  <c r="I54" i="259"/>
  <c r="H54" i="259"/>
  <c r="B54" i="259"/>
  <c r="I53" i="259"/>
  <c r="H53" i="259"/>
  <c r="B53" i="259"/>
  <c r="I52" i="259"/>
  <c r="H52" i="259"/>
  <c r="B52" i="259"/>
  <c r="I51" i="259"/>
  <c r="H51" i="259"/>
  <c r="B51" i="259"/>
  <c r="I50" i="259"/>
  <c r="H50" i="259"/>
  <c r="B50" i="259"/>
  <c r="I49" i="259"/>
  <c r="H49" i="259"/>
  <c r="B49" i="259"/>
  <c r="I48" i="259"/>
  <c r="H48" i="259"/>
  <c r="B48" i="259"/>
  <c r="I47" i="259"/>
  <c r="H47" i="259"/>
  <c r="B47" i="259"/>
  <c r="I46" i="259"/>
  <c r="H46" i="259"/>
  <c r="B46" i="259"/>
  <c r="I45" i="259"/>
  <c r="H45" i="259"/>
  <c r="B45" i="259"/>
  <c r="I44" i="259"/>
  <c r="H44" i="259"/>
  <c r="B44" i="259"/>
  <c r="I43" i="259"/>
  <c r="H43" i="259"/>
  <c r="B43" i="259"/>
  <c r="I42" i="259"/>
  <c r="H42" i="259"/>
  <c r="B42" i="259"/>
  <c r="I41" i="259"/>
  <c r="H41" i="259"/>
  <c r="B41" i="259"/>
  <c r="I40" i="259"/>
  <c r="H40" i="259"/>
  <c r="B40" i="259"/>
  <c r="I39" i="259"/>
  <c r="H39" i="259"/>
  <c r="B39" i="259"/>
  <c r="I38" i="259"/>
  <c r="H38" i="259"/>
  <c r="B38" i="259"/>
  <c r="I37" i="259"/>
  <c r="H37" i="259"/>
  <c r="I36" i="259"/>
  <c r="H36" i="259"/>
  <c r="B36" i="259"/>
  <c r="I35" i="259"/>
  <c r="H35" i="259"/>
  <c r="B35" i="259"/>
  <c r="I34" i="259"/>
  <c r="H34" i="259"/>
  <c r="B34" i="259"/>
  <c r="I33" i="259"/>
  <c r="H33" i="259"/>
  <c r="B33" i="259"/>
  <c r="I32" i="259"/>
  <c r="H32" i="259"/>
  <c r="B32" i="259"/>
  <c r="I31" i="259"/>
  <c r="H31" i="259"/>
  <c r="B31" i="259"/>
  <c r="I30" i="259"/>
  <c r="H30" i="259"/>
  <c r="B30" i="259"/>
  <c r="I29" i="259"/>
  <c r="H29" i="259"/>
  <c r="B29" i="259"/>
  <c r="I28" i="259"/>
  <c r="H28" i="259"/>
  <c r="B28" i="259"/>
  <c r="I27" i="259"/>
  <c r="H27" i="259"/>
  <c r="B27" i="259"/>
  <c r="I26" i="259"/>
  <c r="H26" i="259"/>
  <c r="B26" i="259"/>
  <c r="I25" i="259"/>
  <c r="H25" i="259"/>
  <c r="B25" i="259"/>
  <c r="I24" i="259"/>
  <c r="H24" i="259"/>
  <c r="B24" i="259"/>
  <c r="I23" i="259"/>
  <c r="H23" i="259"/>
  <c r="B23" i="259"/>
  <c r="I22" i="259"/>
  <c r="H22" i="259"/>
  <c r="B22" i="259"/>
  <c r="I21" i="259"/>
  <c r="H21" i="259"/>
  <c r="B21" i="259"/>
  <c r="I20" i="259"/>
  <c r="H20" i="259"/>
  <c r="B20" i="259"/>
  <c r="B18" i="259"/>
  <c r="D16" i="259"/>
  <c r="A16" i="259"/>
  <c r="I15" i="259"/>
  <c r="D15" i="259"/>
  <c r="A15" i="259"/>
  <c r="I14" i="259"/>
  <c r="D14" i="259"/>
  <c r="A14" i="259"/>
  <c r="I13" i="259"/>
  <c r="D13" i="259"/>
  <c r="I12" i="259"/>
  <c r="D12" i="259"/>
  <c r="I11" i="259"/>
  <c r="D11" i="259"/>
  <c r="I10" i="259"/>
  <c r="D10" i="259"/>
  <c r="D9" i="259"/>
  <c r="A9" i="259"/>
  <c r="D8" i="259"/>
  <c r="A8" i="259"/>
  <c r="D7" i="259"/>
  <c r="A7" i="259"/>
  <c r="I6" i="259"/>
  <c r="D6" i="259"/>
  <c r="A6" i="259"/>
  <c r="I5" i="259"/>
  <c r="D5" i="259"/>
  <c r="A4" i="259"/>
  <c r="A3" i="259"/>
  <c r="H2" i="259"/>
  <c r="F2" i="259"/>
  <c r="D2" i="259"/>
  <c r="B2" i="259"/>
  <c r="B1" i="259"/>
  <c r="E21" i="258"/>
  <c r="E22" i="258"/>
  <c r="E23" i="258"/>
  <c r="E24" i="258"/>
  <c r="E25" i="258"/>
  <c r="E26" i="258"/>
  <c r="E27" i="258"/>
  <c r="E28" i="258"/>
  <c r="E29" i="258"/>
  <c r="E30" i="258"/>
  <c r="E31" i="258"/>
  <c r="E32" i="258"/>
  <c r="E33" i="258"/>
  <c r="E34" i="258"/>
  <c r="E35" i="258"/>
  <c r="E36" i="258"/>
  <c r="E38" i="258"/>
  <c r="E39" i="258"/>
  <c r="E40" i="258"/>
  <c r="E41" i="258"/>
  <c r="E42" i="258"/>
  <c r="E43" i="258"/>
  <c r="E44" i="258"/>
  <c r="E45" i="258"/>
  <c r="E46" i="258"/>
  <c r="E47" i="258"/>
  <c r="E48" i="258"/>
  <c r="E49" i="258"/>
  <c r="E50" i="258"/>
  <c r="E51" i="258"/>
  <c r="E52" i="258"/>
  <c r="E53" i="258"/>
  <c r="E54" i="258"/>
  <c r="E55" i="258"/>
  <c r="E56" i="258"/>
  <c r="E57" i="258"/>
  <c r="E58" i="258"/>
  <c r="E59" i="258"/>
  <c r="E60" i="258"/>
  <c r="E61" i="258"/>
  <c r="E62" i="258"/>
  <c r="E63" i="258"/>
  <c r="E64" i="258"/>
  <c r="E65" i="258"/>
  <c r="E66" i="258"/>
  <c r="E67" i="258"/>
  <c r="E68" i="258"/>
  <c r="E69" i="258"/>
  <c r="D21" i="258"/>
  <c r="D22" i="258"/>
  <c r="D23" i="258"/>
  <c r="D24" i="258"/>
  <c r="D25" i="258"/>
  <c r="D26" i="258"/>
  <c r="D27" i="258"/>
  <c r="D28" i="258"/>
  <c r="D29" i="258"/>
  <c r="D30" i="258"/>
  <c r="D31" i="258"/>
  <c r="D32" i="258"/>
  <c r="D33" i="258"/>
  <c r="D34" i="258"/>
  <c r="D35" i="258"/>
  <c r="D36" i="258"/>
  <c r="D38" i="258"/>
  <c r="D39" i="258"/>
  <c r="D40" i="258"/>
  <c r="D41" i="258"/>
  <c r="D42" i="258"/>
  <c r="D43" i="258"/>
  <c r="D44" i="258"/>
  <c r="D45" i="258"/>
  <c r="D46" i="258"/>
  <c r="D47" i="258"/>
  <c r="D48" i="258"/>
  <c r="D49" i="258"/>
  <c r="D50" i="258"/>
  <c r="D51" i="258"/>
  <c r="D52" i="258"/>
  <c r="D53" i="258"/>
  <c r="D54" i="258"/>
  <c r="D55" i="258"/>
  <c r="D56" i="258"/>
  <c r="D57" i="258"/>
  <c r="D58" i="258"/>
  <c r="D59" i="258"/>
  <c r="D60" i="258"/>
  <c r="D61" i="258"/>
  <c r="D62" i="258"/>
  <c r="D63" i="258"/>
  <c r="D64" i="258"/>
  <c r="D65" i="258"/>
  <c r="D66" i="258"/>
  <c r="D67" i="258"/>
  <c r="D68" i="258"/>
  <c r="D69" i="258"/>
  <c r="E20" i="258"/>
  <c r="D20" i="258"/>
  <c r="E21" i="257"/>
  <c r="E22" i="257"/>
  <c r="E23" i="257"/>
  <c r="E24" i="257"/>
  <c r="E25" i="257"/>
  <c r="E26" i="257"/>
  <c r="E27" i="257"/>
  <c r="E28" i="257"/>
  <c r="E29" i="257"/>
  <c r="E30" i="257"/>
  <c r="E31" i="257"/>
  <c r="E32" i="257"/>
  <c r="E33" i="257"/>
  <c r="E34" i="257"/>
  <c r="E35" i="257"/>
  <c r="E36" i="257"/>
  <c r="E38" i="257"/>
  <c r="E39" i="257"/>
  <c r="E40" i="257"/>
  <c r="E41" i="257"/>
  <c r="E42" i="257"/>
  <c r="E43" i="257"/>
  <c r="E44" i="257"/>
  <c r="E45" i="257"/>
  <c r="E46" i="257"/>
  <c r="E47" i="257"/>
  <c r="E48" i="257"/>
  <c r="E49" i="257"/>
  <c r="E50" i="257"/>
  <c r="E51" i="257"/>
  <c r="E52" i="257"/>
  <c r="E53" i="257"/>
  <c r="E54" i="257"/>
  <c r="E55" i="257"/>
  <c r="E56" i="257"/>
  <c r="E57" i="257"/>
  <c r="E58" i="257"/>
  <c r="E59" i="257"/>
  <c r="E60" i="257"/>
  <c r="E61" i="257"/>
  <c r="E62" i="257"/>
  <c r="E63" i="257"/>
  <c r="E64" i="257"/>
  <c r="E65" i="257"/>
  <c r="E66" i="257"/>
  <c r="E67" i="257"/>
  <c r="E68" i="257"/>
  <c r="E69" i="257"/>
  <c r="D21" i="257"/>
  <c r="D22" i="257"/>
  <c r="D23" i="257"/>
  <c r="D24" i="257"/>
  <c r="D25" i="257"/>
  <c r="D26" i="257"/>
  <c r="D27" i="257"/>
  <c r="D28" i="257"/>
  <c r="D29" i="257"/>
  <c r="D30" i="257"/>
  <c r="D31" i="257"/>
  <c r="D32" i="257"/>
  <c r="D33" i="257"/>
  <c r="D34" i="257"/>
  <c r="D35" i="257"/>
  <c r="D36" i="257"/>
  <c r="D38" i="257"/>
  <c r="D39" i="257"/>
  <c r="D40" i="257"/>
  <c r="D41" i="257"/>
  <c r="D42" i="257"/>
  <c r="D43" i="257"/>
  <c r="D44" i="257"/>
  <c r="D45" i="257"/>
  <c r="D46" i="257"/>
  <c r="D47" i="257"/>
  <c r="D48" i="257"/>
  <c r="D49" i="257"/>
  <c r="D50" i="257"/>
  <c r="D51" i="257"/>
  <c r="D52" i="257"/>
  <c r="D53" i="257"/>
  <c r="D54" i="257"/>
  <c r="D55" i="257"/>
  <c r="D56" i="257"/>
  <c r="D57" i="257"/>
  <c r="D58" i="257"/>
  <c r="D59" i="257"/>
  <c r="D60" i="257"/>
  <c r="D61" i="257"/>
  <c r="D62" i="257"/>
  <c r="D63" i="257"/>
  <c r="D64" i="257"/>
  <c r="D65" i="257"/>
  <c r="D66" i="257"/>
  <c r="D67" i="257"/>
  <c r="D68" i="257"/>
  <c r="D69" i="257"/>
  <c r="E20" i="257"/>
  <c r="D20" i="257"/>
  <c r="E21" i="251"/>
  <c r="E22" i="251"/>
  <c r="E23" i="251"/>
  <c r="G23" i="251" s="1"/>
  <c r="E24" i="251"/>
  <c r="G24" i="251" s="1"/>
  <c r="E25" i="251"/>
  <c r="G25" i="251" s="1"/>
  <c r="E26" i="251"/>
  <c r="G26" i="251" s="1"/>
  <c r="E27" i="251"/>
  <c r="G27" i="251" s="1"/>
  <c r="E28" i="251"/>
  <c r="G28" i="251" s="1"/>
  <c r="E29" i="251"/>
  <c r="G29" i="251" s="1"/>
  <c r="E30" i="251"/>
  <c r="E31" i="251"/>
  <c r="G31" i="251" s="1"/>
  <c r="E32" i="251"/>
  <c r="G32" i="251" s="1"/>
  <c r="E33" i="251"/>
  <c r="G33" i="251" s="1"/>
  <c r="E34" i="251"/>
  <c r="G34" i="251" s="1"/>
  <c r="E35" i="251"/>
  <c r="G35" i="251" s="1"/>
  <c r="E36" i="251"/>
  <c r="G36" i="251" s="1"/>
  <c r="G37" i="251"/>
  <c r="E38" i="251"/>
  <c r="E39" i="251"/>
  <c r="G39" i="251" s="1"/>
  <c r="E40" i="251"/>
  <c r="E41" i="251"/>
  <c r="G41" i="251" s="1"/>
  <c r="E42" i="251"/>
  <c r="G42" i="251" s="1"/>
  <c r="E43" i="251"/>
  <c r="G43" i="251" s="1"/>
  <c r="E44" i="251"/>
  <c r="G44" i="251" s="1"/>
  <c r="E45" i="251"/>
  <c r="G45" i="251" s="1"/>
  <c r="E46" i="251"/>
  <c r="E47" i="251"/>
  <c r="G47" i="251" s="1"/>
  <c r="E48" i="251"/>
  <c r="G48" i="251" s="1"/>
  <c r="E49" i="251"/>
  <c r="G49" i="251" s="1"/>
  <c r="E50" i="251"/>
  <c r="G50" i="251" s="1"/>
  <c r="E51" i="251"/>
  <c r="G51" i="251" s="1"/>
  <c r="E52" i="251"/>
  <c r="G52" i="251" s="1"/>
  <c r="E53" i="251"/>
  <c r="G53" i="251" s="1"/>
  <c r="E54" i="251"/>
  <c r="E55" i="251"/>
  <c r="G55" i="251" s="1"/>
  <c r="E56" i="251"/>
  <c r="G56" i="251" s="1"/>
  <c r="E57" i="251"/>
  <c r="G57" i="251" s="1"/>
  <c r="E58" i="251"/>
  <c r="G58" i="251" s="1"/>
  <c r="E59" i="251"/>
  <c r="G59" i="251" s="1"/>
  <c r="E60" i="251"/>
  <c r="G60" i="251" s="1"/>
  <c r="E61" i="251"/>
  <c r="G61" i="251" s="1"/>
  <c r="E62" i="251"/>
  <c r="E63" i="251"/>
  <c r="G63" i="251" s="1"/>
  <c r="E64" i="251"/>
  <c r="G64" i="251" s="1"/>
  <c r="E65" i="251"/>
  <c r="G65" i="251" s="1"/>
  <c r="E66" i="251"/>
  <c r="G66" i="251" s="1"/>
  <c r="E67" i="251"/>
  <c r="E68" i="251"/>
  <c r="G68" i="251" s="1"/>
  <c r="D21" i="251"/>
  <c r="F21" i="251" s="1"/>
  <c r="D22" i="251"/>
  <c r="F22" i="251" s="1"/>
  <c r="D23" i="251"/>
  <c r="D24" i="251"/>
  <c r="F24" i="251" s="1"/>
  <c r="D25" i="251"/>
  <c r="F25" i="251" s="1"/>
  <c r="D26" i="251"/>
  <c r="F26" i="251" s="1"/>
  <c r="D27" i="251"/>
  <c r="F27" i="251" s="1"/>
  <c r="D28" i="251"/>
  <c r="F28" i="251" s="1"/>
  <c r="D29" i="251"/>
  <c r="F29" i="251" s="1"/>
  <c r="D30" i="251"/>
  <c r="F30" i="251" s="1"/>
  <c r="D31" i="251"/>
  <c r="F31" i="251" s="1"/>
  <c r="D32" i="251"/>
  <c r="F32" i="251" s="1"/>
  <c r="D33" i="251"/>
  <c r="F33" i="251" s="1"/>
  <c r="D34" i="251"/>
  <c r="F34" i="251" s="1"/>
  <c r="D35" i="251"/>
  <c r="F35" i="251" s="1"/>
  <c r="D36" i="251"/>
  <c r="F36" i="251" s="1"/>
  <c r="F37" i="251"/>
  <c r="D38" i="251"/>
  <c r="F38" i="251" s="1"/>
  <c r="D39" i="251"/>
  <c r="F39" i="251" s="1"/>
  <c r="D40" i="251"/>
  <c r="F40" i="251" s="1"/>
  <c r="D41" i="251"/>
  <c r="F41" i="251" s="1"/>
  <c r="D42" i="251"/>
  <c r="F42" i="251" s="1"/>
  <c r="D43" i="251"/>
  <c r="F43" i="251" s="1"/>
  <c r="D44" i="251"/>
  <c r="F44" i="251" s="1"/>
  <c r="D45" i="251"/>
  <c r="F45" i="251" s="1"/>
  <c r="D46" i="251"/>
  <c r="F46" i="251" s="1"/>
  <c r="D47" i="251"/>
  <c r="F47" i="251" s="1"/>
  <c r="D48" i="251"/>
  <c r="F48" i="251" s="1"/>
  <c r="D49" i="251"/>
  <c r="F49" i="251" s="1"/>
  <c r="D50" i="251"/>
  <c r="F50" i="251" s="1"/>
  <c r="D51" i="251"/>
  <c r="F51" i="251" s="1"/>
  <c r="D52" i="251"/>
  <c r="F52" i="251" s="1"/>
  <c r="D53" i="251"/>
  <c r="F53" i="251" s="1"/>
  <c r="D54" i="251"/>
  <c r="F54" i="251" s="1"/>
  <c r="D55" i="251"/>
  <c r="F55" i="251" s="1"/>
  <c r="D56" i="251"/>
  <c r="F56" i="251" s="1"/>
  <c r="D57" i="251"/>
  <c r="F57" i="251" s="1"/>
  <c r="D58" i="251"/>
  <c r="F58" i="251" s="1"/>
  <c r="D59" i="251"/>
  <c r="F59" i="251" s="1"/>
  <c r="D60" i="251"/>
  <c r="F60" i="251" s="1"/>
  <c r="D61" i="251"/>
  <c r="F61" i="251" s="1"/>
  <c r="D62" i="251"/>
  <c r="F62" i="251" s="1"/>
  <c r="D63" i="251"/>
  <c r="F63" i="251" s="1"/>
  <c r="D64" i="251"/>
  <c r="F64" i="251" s="1"/>
  <c r="D65" i="251"/>
  <c r="F65" i="251" s="1"/>
  <c r="D66" i="251"/>
  <c r="F66" i="251" s="1"/>
  <c r="D67" i="251"/>
  <c r="F67" i="251" s="1"/>
  <c r="D68" i="251"/>
  <c r="F68" i="251" s="1"/>
  <c r="D69" i="251"/>
  <c r="F16" i="258"/>
  <c r="F15" i="258"/>
  <c r="F14" i="258"/>
  <c r="A13" i="258"/>
  <c r="B11" i="258"/>
  <c r="A11" i="258"/>
  <c r="K9" i="258"/>
  <c r="K8" i="258"/>
  <c r="K7" i="258"/>
  <c r="I130" i="258"/>
  <c r="AN24" i="216" s="1"/>
  <c r="I129" i="258"/>
  <c r="AM24" i="216" s="1"/>
  <c r="I128" i="258"/>
  <c r="AL24" i="216" s="1"/>
  <c r="G16" i="258"/>
  <c r="B16" i="258"/>
  <c r="K15" i="258"/>
  <c r="G15" i="258"/>
  <c r="B15" i="258"/>
  <c r="K14" i="258"/>
  <c r="AS24" i="216" s="1"/>
  <c r="G14" i="258"/>
  <c r="B14" i="258"/>
  <c r="K13" i="258"/>
  <c r="AR24" i="216" s="1"/>
  <c r="F13" i="258"/>
  <c r="K12" i="258"/>
  <c r="F12" i="258"/>
  <c r="A12" i="258"/>
  <c r="K11" i="258"/>
  <c r="F11" i="258"/>
  <c r="F10" i="258"/>
  <c r="B10" i="258"/>
  <c r="A10" i="258"/>
  <c r="J9" i="258"/>
  <c r="AQ24" i="216" s="1"/>
  <c r="J8" i="258"/>
  <c r="AP24" i="216" s="1"/>
  <c r="F8" i="258"/>
  <c r="B8" i="258"/>
  <c r="C31" i="258" s="1"/>
  <c r="J7" i="258"/>
  <c r="AO24" i="216" s="1"/>
  <c r="F7" i="258"/>
  <c r="B7" i="258"/>
  <c r="F6" i="258"/>
  <c r="B4" i="258"/>
  <c r="B3" i="258"/>
  <c r="I2" i="258"/>
  <c r="G2" i="258"/>
  <c r="E2" i="258"/>
  <c r="C2" i="258"/>
  <c r="I138" i="258"/>
  <c r="H138" i="258"/>
  <c r="I137" i="258"/>
  <c r="H137" i="258"/>
  <c r="I136" i="258"/>
  <c r="H136" i="258"/>
  <c r="I135" i="258"/>
  <c r="I134" i="258"/>
  <c r="H134" i="258"/>
  <c r="H130" i="258"/>
  <c r="H129" i="258"/>
  <c r="H128" i="258"/>
  <c r="H127" i="258"/>
  <c r="AF24" i="216"/>
  <c r="Z24" i="216"/>
  <c r="AB24" i="216" s="1"/>
  <c r="I69" i="258"/>
  <c r="H69" i="258"/>
  <c r="B69" i="258"/>
  <c r="I68" i="258"/>
  <c r="H68" i="258"/>
  <c r="B68" i="258"/>
  <c r="I67" i="258"/>
  <c r="H67" i="258"/>
  <c r="B67" i="258"/>
  <c r="I66" i="258"/>
  <c r="H66" i="258"/>
  <c r="B66" i="258"/>
  <c r="I65" i="258"/>
  <c r="H65" i="258"/>
  <c r="B65" i="258"/>
  <c r="I64" i="258"/>
  <c r="H64" i="258"/>
  <c r="B64" i="258"/>
  <c r="I63" i="258"/>
  <c r="H63" i="258"/>
  <c r="B63" i="258"/>
  <c r="I62" i="258"/>
  <c r="H62" i="258"/>
  <c r="B62" i="258"/>
  <c r="I61" i="258"/>
  <c r="H61" i="258"/>
  <c r="B61" i="258"/>
  <c r="I60" i="258"/>
  <c r="H60" i="258"/>
  <c r="B60" i="258"/>
  <c r="I59" i="258"/>
  <c r="H59" i="258"/>
  <c r="B59" i="258"/>
  <c r="I58" i="258"/>
  <c r="H58" i="258"/>
  <c r="B58" i="258"/>
  <c r="I57" i="258"/>
  <c r="H57" i="258"/>
  <c r="B57" i="258"/>
  <c r="I56" i="258"/>
  <c r="H56" i="258"/>
  <c r="B56" i="258"/>
  <c r="I55" i="258"/>
  <c r="H55" i="258"/>
  <c r="B55" i="258"/>
  <c r="I54" i="258"/>
  <c r="H54" i="258"/>
  <c r="B54" i="258"/>
  <c r="I53" i="258"/>
  <c r="H53" i="258"/>
  <c r="B53" i="258"/>
  <c r="I52" i="258"/>
  <c r="H52" i="258"/>
  <c r="B52" i="258"/>
  <c r="I51" i="258"/>
  <c r="H51" i="258"/>
  <c r="B51" i="258"/>
  <c r="I50" i="258"/>
  <c r="H50" i="258"/>
  <c r="B50" i="258"/>
  <c r="I49" i="258"/>
  <c r="H49" i="258"/>
  <c r="B49" i="258"/>
  <c r="I48" i="258"/>
  <c r="H48" i="258"/>
  <c r="B48" i="258"/>
  <c r="I47" i="258"/>
  <c r="H47" i="258"/>
  <c r="B47" i="258"/>
  <c r="I46" i="258"/>
  <c r="H46" i="258"/>
  <c r="B46" i="258"/>
  <c r="I45" i="258"/>
  <c r="H45" i="258"/>
  <c r="B45" i="258"/>
  <c r="I44" i="258"/>
  <c r="H44" i="258"/>
  <c r="B44" i="258"/>
  <c r="I43" i="258"/>
  <c r="H43" i="258"/>
  <c r="B43" i="258"/>
  <c r="I42" i="258"/>
  <c r="H42" i="258"/>
  <c r="B42" i="258"/>
  <c r="I41" i="258"/>
  <c r="H41" i="258"/>
  <c r="B41" i="258"/>
  <c r="I40" i="258"/>
  <c r="H40" i="258"/>
  <c r="B40" i="258"/>
  <c r="I39" i="258"/>
  <c r="H39" i="258"/>
  <c r="B39" i="258"/>
  <c r="I38" i="258"/>
  <c r="H38" i="258"/>
  <c r="B38" i="258"/>
  <c r="I37" i="258"/>
  <c r="H37" i="258"/>
  <c r="I36" i="258"/>
  <c r="H36" i="258"/>
  <c r="B36" i="258"/>
  <c r="I35" i="258"/>
  <c r="H35" i="258"/>
  <c r="B35" i="258"/>
  <c r="I34" i="258"/>
  <c r="H34" i="258"/>
  <c r="B34" i="258"/>
  <c r="I33" i="258"/>
  <c r="H33" i="258"/>
  <c r="B33" i="258"/>
  <c r="I32" i="258"/>
  <c r="H32" i="258"/>
  <c r="B32" i="258"/>
  <c r="I31" i="258"/>
  <c r="H31" i="258"/>
  <c r="B31" i="258"/>
  <c r="I30" i="258"/>
  <c r="H30" i="258"/>
  <c r="B30" i="258"/>
  <c r="I29" i="258"/>
  <c r="H29" i="258"/>
  <c r="B29" i="258"/>
  <c r="I28" i="258"/>
  <c r="H28" i="258"/>
  <c r="B28" i="258"/>
  <c r="I27" i="258"/>
  <c r="H27" i="258"/>
  <c r="B27" i="258"/>
  <c r="I26" i="258"/>
  <c r="H26" i="258"/>
  <c r="B26" i="258"/>
  <c r="I25" i="258"/>
  <c r="H25" i="258"/>
  <c r="B25" i="258"/>
  <c r="I24" i="258"/>
  <c r="H24" i="258"/>
  <c r="B24" i="258"/>
  <c r="I23" i="258"/>
  <c r="H23" i="258"/>
  <c r="B23" i="258"/>
  <c r="I22" i="258"/>
  <c r="H22" i="258"/>
  <c r="B22" i="258"/>
  <c r="I21" i="258"/>
  <c r="H21" i="258"/>
  <c r="B21" i="258"/>
  <c r="I20" i="258"/>
  <c r="H20" i="258"/>
  <c r="B20" i="258"/>
  <c r="B18" i="258"/>
  <c r="D16" i="258"/>
  <c r="A16" i="258"/>
  <c r="I15" i="258"/>
  <c r="D15" i="258"/>
  <c r="A15" i="258"/>
  <c r="I14" i="258"/>
  <c r="D14" i="258"/>
  <c r="A14" i="258"/>
  <c r="I13" i="258"/>
  <c r="D13" i="258"/>
  <c r="I12" i="258"/>
  <c r="D12" i="258"/>
  <c r="I11" i="258"/>
  <c r="D11" i="258"/>
  <c r="I10" i="258"/>
  <c r="D10" i="258"/>
  <c r="D9" i="258"/>
  <c r="A9" i="258"/>
  <c r="D8" i="258"/>
  <c r="A8" i="258"/>
  <c r="D7" i="258"/>
  <c r="A7" i="258"/>
  <c r="I6" i="258"/>
  <c r="D6" i="258"/>
  <c r="A6" i="258"/>
  <c r="I5" i="258"/>
  <c r="D5" i="258"/>
  <c r="A4" i="258"/>
  <c r="A3" i="258"/>
  <c r="H2" i="258"/>
  <c r="F2" i="258"/>
  <c r="D2" i="258"/>
  <c r="B2" i="258"/>
  <c r="B1" i="258"/>
  <c r="F16" i="257"/>
  <c r="F15" i="257"/>
  <c r="F14" i="257"/>
  <c r="A13" i="257"/>
  <c r="B11" i="257"/>
  <c r="A11" i="257"/>
  <c r="K9" i="257"/>
  <c r="K8" i="257"/>
  <c r="K7" i="257"/>
  <c r="I130" i="257"/>
  <c r="AN23" i="216" s="1"/>
  <c r="I129" i="257"/>
  <c r="AM23" i="216" s="1"/>
  <c r="I128" i="257"/>
  <c r="AL23" i="216" s="1"/>
  <c r="G16" i="257"/>
  <c r="B16" i="257"/>
  <c r="K15" i="257"/>
  <c r="G15" i="257"/>
  <c r="B15" i="257"/>
  <c r="K14" i="257"/>
  <c r="AS23" i="216" s="1"/>
  <c r="G14" i="257"/>
  <c r="B14" i="257"/>
  <c r="K13" i="257"/>
  <c r="AR23" i="216" s="1"/>
  <c r="F13" i="257"/>
  <c r="K12" i="257"/>
  <c r="F12" i="257"/>
  <c r="B12" i="257"/>
  <c r="A12" i="257"/>
  <c r="K11" i="257"/>
  <c r="F11" i="257"/>
  <c r="F10" i="257"/>
  <c r="B10" i="257"/>
  <c r="A10" i="257"/>
  <c r="J9" i="257"/>
  <c r="AQ23" i="216" s="1"/>
  <c r="J8" i="257"/>
  <c r="AP23" i="216" s="1"/>
  <c r="F8" i="257"/>
  <c r="B8" i="257"/>
  <c r="C22" i="257" s="1"/>
  <c r="J7" i="257"/>
  <c r="AO23" i="216" s="1"/>
  <c r="F7" i="257"/>
  <c r="B7" i="257"/>
  <c r="F6" i="257"/>
  <c r="B4" i="257"/>
  <c r="B3" i="257"/>
  <c r="I2" i="257"/>
  <c r="G2" i="257"/>
  <c r="E2" i="257"/>
  <c r="C2" i="257"/>
  <c r="I138" i="257"/>
  <c r="H138" i="257"/>
  <c r="I137" i="257"/>
  <c r="H137" i="257"/>
  <c r="I136" i="257"/>
  <c r="H136" i="257"/>
  <c r="I135" i="257"/>
  <c r="I134" i="257"/>
  <c r="H134" i="257"/>
  <c r="H130" i="257"/>
  <c r="H129" i="257"/>
  <c r="H128" i="257"/>
  <c r="H127" i="257"/>
  <c r="AF23" i="216"/>
  <c r="Z23" i="216"/>
  <c r="AB23" i="216" s="1"/>
  <c r="I69" i="257"/>
  <c r="H69" i="257"/>
  <c r="B69" i="257"/>
  <c r="I68" i="257"/>
  <c r="H68" i="257"/>
  <c r="B68" i="257"/>
  <c r="I67" i="257"/>
  <c r="H67" i="257"/>
  <c r="B67" i="257"/>
  <c r="I66" i="257"/>
  <c r="H66" i="257"/>
  <c r="B66" i="257"/>
  <c r="I65" i="257"/>
  <c r="H65" i="257"/>
  <c r="B65" i="257"/>
  <c r="I64" i="257"/>
  <c r="H64" i="257"/>
  <c r="B64" i="257"/>
  <c r="I63" i="257"/>
  <c r="H63" i="257"/>
  <c r="B63" i="257"/>
  <c r="I62" i="257"/>
  <c r="H62" i="257"/>
  <c r="B62" i="257"/>
  <c r="I61" i="257"/>
  <c r="H61" i="257"/>
  <c r="B61" i="257"/>
  <c r="I60" i="257"/>
  <c r="H60" i="257"/>
  <c r="B60" i="257"/>
  <c r="I59" i="257"/>
  <c r="H59" i="257"/>
  <c r="B59" i="257"/>
  <c r="I58" i="257"/>
  <c r="H58" i="257"/>
  <c r="B58" i="257"/>
  <c r="I57" i="257"/>
  <c r="H57" i="257"/>
  <c r="B57" i="257"/>
  <c r="I56" i="257"/>
  <c r="H56" i="257"/>
  <c r="B56" i="257"/>
  <c r="I55" i="257"/>
  <c r="H55" i="257"/>
  <c r="B55" i="257"/>
  <c r="I54" i="257"/>
  <c r="H54" i="257"/>
  <c r="B54" i="257"/>
  <c r="I53" i="257"/>
  <c r="H53" i="257"/>
  <c r="B53" i="257"/>
  <c r="I52" i="257"/>
  <c r="H52" i="257"/>
  <c r="B52" i="257"/>
  <c r="I51" i="257"/>
  <c r="H51" i="257"/>
  <c r="B51" i="257"/>
  <c r="I50" i="257"/>
  <c r="H50" i="257"/>
  <c r="B50" i="257"/>
  <c r="I49" i="257"/>
  <c r="H49" i="257"/>
  <c r="B49" i="257"/>
  <c r="I48" i="257"/>
  <c r="H48" i="257"/>
  <c r="B48" i="257"/>
  <c r="I47" i="257"/>
  <c r="H47" i="257"/>
  <c r="B47" i="257"/>
  <c r="I46" i="257"/>
  <c r="H46" i="257"/>
  <c r="B46" i="257"/>
  <c r="I45" i="257"/>
  <c r="H45" i="257"/>
  <c r="B45" i="257"/>
  <c r="I44" i="257"/>
  <c r="H44" i="257"/>
  <c r="B44" i="257"/>
  <c r="I43" i="257"/>
  <c r="H43" i="257"/>
  <c r="B43" i="257"/>
  <c r="I42" i="257"/>
  <c r="H42" i="257"/>
  <c r="B42" i="257"/>
  <c r="I41" i="257"/>
  <c r="H41" i="257"/>
  <c r="B41" i="257"/>
  <c r="I40" i="257"/>
  <c r="H40" i="257"/>
  <c r="B40" i="257"/>
  <c r="I39" i="257"/>
  <c r="H39" i="257"/>
  <c r="B39" i="257"/>
  <c r="I38" i="257"/>
  <c r="H38" i="257"/>
  <c r="B38" i="257"/>
  <c r="I37" i="257"/>
  <c r="H37" i="257"/>
  <c r="I36" i="257"/>
  <c r="H36" i="257"/>
  <c r="B36" i="257"/>
  <c r="I35" i="257"/>
  <c r="H35" i="257"/>
  <c r="B35" i="257"/>
  <c r="I34" i="257"/>
  <c r="H34" i="257"/>
  <c r="B34" i="257"/>
  <c r="I33" i="257"/>
  <c r="H33" i="257"/>
  <c r="B33" i="257"/>
  <c r="I32" i="257"/>
  <c r="H32" i="257"/>
  <c r="B32" i="257"/>
  <c r="I31" i="257"/>
  <c r="H31" i="257"/>
  <c r="B31" i="257"/>
  <c r="I30" i="257"/>
  <c r="H30" i="257"/>
  <c r="B30" i="257"/>
  <c r="I29" i="257"/>
  <c r="H29" i="257"/>
  <c r="B29" i="257"/>
  <c r="I28" i="257"/>
  <c r="H28" i="257"/>
  <c r="B28" i="257"/>
  <c r="I27" i="257"/>
  <c r="H27" i="257"/>
  <c r="B27" i="257"/>
  <c r="I26" i="257"/>
  <c r="H26" i="257"/>
  <c r="B26" i="257"/>
  <c r="I25" i="257"/>
  <c r="H25" i="257"/>
  <c r="B25" i="257"/>
  <c r="I24" i="257"/>
  <c r="H24" i="257"/>
  <c r="B24" i="257"/>
  <c r="I23" i="257"/>
  <c r="H23" i="257"/>
  <c r="B23" i="257"/>
  <c r="I22" i="257"/>
  <c r="H22" i="257"/>
  <c r="B22" i="257"/>
  <c r="I21" i="257"/>
  <c r="H21" i="257"/>
  <c r="B21" i="257"/>
  <c r="I20" i="257"/>
  <c r="H20" i="257"/>
  <c r="B20" i="257"/>
  <c r="B18" i="257"/>
  <c r="D16" i="257"/>
  <c r="A16" i="257"/>
  <c r="I15" i="257"/>
  <c r="D15" i="257"/>
  <c r="A15" i="257"/>
  <c r="I14" i="257"/>
  <c r="D14" i="257"/>
  <c r="A14" i="257"/>
  <c r="I13" i="257"/>
  <c r="D13" i="257"/>
  <c r="I12" i="257"/>
  <c r="D12" i="257"/>
  <c r="I11" i="257"/>
  <c r="D11" i="257"/>
  <c r="I10" i="257"/>
  <c r="D10" i="257"/>
  <c r="D9" i="257"/>
  <c r="A9" i="257"/>
  <c r="D8" i="257"/>
  <c r="A8" i="257"/>
  <c r="D7" i="257"/>
  <c r="A7" i="257"/>
  <c r="I6" i="257"/>
  <c r="D6" i="257"/>
  <c r="A6" i="257"/>
  <c r="I5" i="257"/>
  <c r="D5" i="257"/>
  <c r="A4" i="257"/>
  <c r="A3" i="257"/>
  <c r="H2" i="257"/>
  <c r="F2" i="257"/>
  <c r="D2" i="257"/>
  <c r="B2" i="257"/>
  <c r="B1" i="257"/>
  <c r="D20" i="251"/>
  <c r="E20" i="251"/>
  <c r="AY49" i="214"/>
  <c r="AX49" i="214"/>
  <c r="AY48" i="214"/>
  <c r="AX48" i="214"/>
  <c r="AX47" i="214"/>
  <c r="AX44" i="214"/>
  <c r="AY19" i="214"/>
  <c r="B13" i="260" s="1"/>
  <c r="AX19" i="214"/>
  <c r="B12" i="260" s="1"/>
  <c r="AF22" i="216"/>
  <c r="Z22" i="216"/>
  <c r="AB22" i="216" s="1"/>
  <c r="G22" i="251"/>
  <c r="G30" i="251"/>
  <c r="G38" i="251"/>
  <c r="G40" i="251"/>
  <c r="G46" i="251"/>
  <c r="G54" i="251"/>
  <c r="G62" i="251"/>
  <c r="G67" i="251"/>
  <c r="F23" i="251"/>
  <c r="AW49" i="214"/>
  <c r="AV49" i="214"/>
  <c r="AW48" i="214"/>
  <c r="AV48" i="214"/>
  <c r="AV47" i="214"/>
  <c r="AV44" i="214"/>
  <c r="AW19" i="214"/>
  <c r="B13" i="259" s="1"/>
  <c r="AV19" i="214"/>
  <c r="B12" i="259" s="1"/>
  <c r="K14" i="251"/>
  <c r="AS22" i="216" s="1"/>
  <c r="K13" i="251"/>
  <c r="AR22" i="216" s="1"/>
  <c r="AU49" i="214"/>
  <c r="AT49" i="214"/>
  <c r="AU48" i="214"/>
  <c r="AT48" i="214"/>
  <c r="AT47" i="214"/>
  <c r="AT44" i="214"/>
  <c r="AU19" i="214"/>
  <c r="B13" i="258" s="1"/>
  <c r="AT19" i="214"/>
  <c r="B12" i="258" s="1"/>
  <c r="E69" i="251"/>
  <c r="I138" i="251"/>
  <c r="H138" i="251"/>
  <c r="I137" i="251"/>
  <c r="H137" i="251"/>
  <c r="I136" i="251"/>
  <c r="H136" i="251"/>
  <c r="I135" i="251"/>
  <c r="I134" i="251"/>
  <c r="H134" i="251"/>
  <c r="I69" i="251"/>
  <c r="H69" i="251"/>
  <c r="C69" i="251"/>
  <c r="I68" i="251"/>
  <c r="H68" i="251"/>
  <c r="C68" i="251"/>
  <c r="I67" i="251"/>
  <c r="H67" i="251"/>
  <c r="C67" i="251"/>
  <c r="I66" i="251"/>
  <c r="H66" i="251"/>
  <c r="C66" i="251"/>
  <c r="I65" i="251"/>
  <c r="H65" i="251"/>
  <c r="C65" i="251"/>
  <c r="I64" i="251"/>
  <c r="H64" i="251"/>
  <c r="C64" i="251"/>
  <c r="I63" i="251"/>
  <c r="H63" i="251"/>
  <c r="C63" i="251"/>
  <c r="I62" i="251"/>
  <c r="H62" i="251"/>
  <c r="C62" i="251"/>
  <c r="I61" i="251"/>
  <c r="H61" i="251"/>
  <c r="C61" i="251"/>
  <c r="I60" i="251"/>
  <c r="H60" i="251"/>
  <c r="C60" i="251"/>
  <c r="I59" i="251"/>
  <c r="H59" i="251"/>
  <c r="C59" i="251"/>
  <c r="I58" i="251"/>
  <c r="H58" i="251"/>
  <c r="C58" i="251"/>
  <c r="I57" i="251"/>
  <c r="H57" i="251"/>
  <c r="C57" i="251"/>
  <c r="I56" i="251"/>
  <c r="H56" i="251"/>
  <c r="C56" i="251"/>
  <c r="I55" i="251"/>
  <c r="H55" i="251"/>
  <c r="C55" i="251"/>
  <c r="I54" i="251"/>
  <c r="H54" i="251"/>
  <c r="C54" i="251"/>
  <c r="I53" i="251"/>
  <c r="H53" i="251"/>
  <c r="C53" i="251"/>
  <c r="I52" i="251"/>
  <c r="H52" i="251"/>
  <c r="C52" i="251"/>
  <c r="I51" i="251"/>
  <c r="H51" i="251"/>
  <c r="C51" i="251"/>
  <c r="I50" i="251"/>
  <c r="H50" i="251"/>
  <c r="C50" i="251"/>
  <c r="I49" i="251"/>
  <c r="H49" i="251"/>
  <c r="C49" i="251"/>
  <c r="I48" i="251"/>
  <c r="H48" i="251"/>
  <c r="C48" i="251"/>
  <c r="I47" i="251"/>
  <c r="H47" i="251"/>
  <c r="C47" i="251"/>
  <c r="I46" i="251"/>
  <c r="H46" i="251"/>
  <c r="C46" i="251"/>
  <c r="I45" i="251"/>
  <c r="H45" i="251"/>
  <c r="C45" i="251"/>
  <c r="I44" i="251"/>
  <c r="H44" i="251"/>
  <c r="C44" i="251"/>
  <c r="I43" i="251"/>
  <c r="H43" i="251"/>
  <c r="C43" i="251"/>
  <c r="I42" i="251"/>
  <c r="H42" i="251"/>
  <c r="C42" i="251"/>
  <c r="I41" i="251"/>
  <c r="H41" i="251"/>
  <c r="C41" i="251"/>
  <c r="I40" i="251"/>
  <c r="H40" i="251"/>
  <c r="C40" i="251"/>
  <c r="I39" i="251"/>
  <c r="H39" i="251"/>
  <c r="C39" i="251"/>
  <c r="I38" i="251"/>
  <c r="H38" i="251"/>
  <c r="C38" i="251"/>
  <c r="I37" i="251"/>
  <c r="H37" i="251"/>
  <c r="C37" i="251"/>
  <c r="I36" i="251"/>
  <c r="H36" i="251"/>
  <c r="C36" i="251"/>
  <c r="I35" i="251"/>
  <c r="H35" i="251"/>
  <c r="C35" i="251"/>
  <c r="I34" i="251"/>
  <c r="H34" i="251"/>
  <c r="C34" i="251"/>
  <c r="I33" i="251"/>
  <c r="H33" i="251"/>
  <c r="C33" i="251"/>
  <c r="I32" i="251"/>
  <c r="H32" i="251"/>
  <c r="C32" i="251"/>
  <c r="I31" i="251"/>
  <c r="H31" i="251"/>
  <c r="C31" i="251"/>
  <c r="I30" i="251"/>
  <c r="H30" i="251"/>
  <c r="C30" i="251"/>
  <c r="I29" i="251"/>
  <c r="H29" i="251"/>
  <c r="C29" i="251"/>
  <c r="I28" i="251"/>
  <c r="H28" i="251"/>
  <c r="C28" i="251"/>
  <c r="I27" i="251"/>
  <c r="H27" i="251"/>
  <c r="C27" i="251"/>
  <c r="I26" i="251"/>
  <c r="H26" i="251"/>
  <c r="C26" i="251"/>
  <c r="I25" i="251"/>
  <c r="H25" i="251"/>
  <c r="C25" i="251"/>
  <c r="I24" i="251"/>
  <c r="H24" i="251"/>
  <c r="C24" i="251"/>
  <c r="I23" i="251"/>
  <c r="H23" i="251"/>
  <c r="C23" i="251"/>
  <c r="I22" i="251"/>
  <c r="H22" i="251"/>
  <c r="C22" i="251"/>
  <c r="I21" i="251"/>
  <c r="H21" i="251"/>
  <c r="C21" i="251"/>
  <c r="I20" i="251"/>
  <c r="H20" i="251"/>
  <c r="AQ49" i="214"/>
  <c r="AQ48" i="214"/>
  <c r="AQ19" i="214"/>
  <c r="AS49" i="214"/>
  <c r="AR49" i="214"/>
  <c r="AS48" i="214"/>
  <c r="AR48" i="214"/>
  <c r="AR47" i="214"/>
  <c r="AR44" i="214"/>
  <c r="AS19" i="214"/>
  <c r="B13" i="257" s="1"/>
  <c r="AR19" i="214"/>
  <c r="G39" i="260" l="1"/>
  <c r="G47" i="260"/>
  <c r="G38" i="265"/>
  <c r="G42" i="265"/>
  <c r="G46" i="265"/>
  <c r="G50" i="265"/>
  <c r="G24" i="266"/>
  <c r="G28" i="266"/>
  <c r="G32" i="266"/>
  <c r="G34" i="266"/>
  <c r="G36" i="266"/>
  <c r="G38" i="270"/>
  <c r="G68" i="259"/>
  <c r="G27" i="267"/>
  <c r="G31" i="267"/>
  <c r="G35" i="267"/>
  <c r="G26" i="269"/>
  <c r="G30" i="269"/>
  <c r="G34" i="269"/>
  <c r="E121" i="275" a="1"/>
  <c r="E121" i="275" s="1"/>
  <c r="N128" i="275" a="1"/>
  <c r="N128" i="275" s="1"/>
  <c r="N129" i="275" a="1"/>
  <c r="N129" i="275" s="1"/>
  <c r="E124" i="275" a="1"/>
  <c r="E124" i="275" s="1"/>
  <c r="E123" i="275" a="1"/>
  <c r="E123" i="275" s="1"/>
  <c r="E122" i="275" a="1"/>
  <c r="E122" i="275" s="1"/>
  <c r="D124" i="275" a="1"/>
  <c r="D124" i="275" s="1"/>
  <c r="D121" i="275" a="1"/>
  <c r="D121" i="275" s="1"/>
  <c r="D45" i="233" s="1"/>
  <c r="F45" i="233" s="1"/>
  <c r="M128" i="275" a="1"/>
  <c r="M128" i="275" s="1"/>
  <c r="M129" i="275" a="1"/>
  <c r="M129" i="275" s="1"/>
  <c r="D122" i="275" a="1"/>
  <c r="D122" i="275" s="1"/>
  <c r="D123" i="275" a="1"/>
  <c r="D123" i="275" s="1"/>
  <c r="D121" i="274" a="1"/>
  <c r="D121" i="274" s="1"/>
  <c r="D44" i="233" s="1"/>
  <c r="F44" i="233" s="1"/>
  <c r="D124" i="274" a="1"/>
  <c r="D124" i="274" s="1"/>
  <c r="D123" i="274" a="1"/>
  <c r="D123" i="274" s="1"/>
  <c r="D122" i="274" a="1"/>
  <c r="D122" i="274" s="1"/>
  <c r="M128" i="274" a="1"/>
  <c r="M128" i="274" s="1"/>
  <c r="M129" i="274" a="1"/>
  <c r="M129" i="274" s="1"/>
  <c r="E122" i="274" a="1"/>
  <c r="E122" i="274" s="1"/>
  <c r="E121" i="274" a="1"/>
  <c r="E121" i="274" s="1"/>
  <c r="E44" i="233" s="1"/>
  <c r="G44" i="233" s="1"/>
  <c r="E124" i="274" a="1"/>
  <c r="E124" i="274" s="1"/>
  <c r="N128" i="274" a="1"/>
  <c r="N128" i="274" s="1"/>
  <c r="N129" i="274" a="1"/>
  <c r="N129" i="274" s="1"/>
  <c r="E123" i="274" a="1"/>
  <c r="E123" i="274" s="1"/>
  <c r="D124" i="273" a="1"/>
  <c r="D124" i="273" s="1"/>
  <c r="D121" i="273" a="1"/>
  <c r="D121" i="273" s="1"/>
  <c r="M129" i="273" a="1"/>
  <c r="M129" i="273" s="1"/>
  <c r="D122" i="273" a="1"/>
  <c r="D122" i="273" s="1"/>
  <c r="M128" i="273" a="1"/>
  <c r="M128" i="273" s="1"/>
  <c r="D123" i="273" a="1"/>
  <c r="D123" i="273" s="1"/>
  <c r="N129" i="273" a="1"/>
  <c r="N129" i="273" s="1"/>
  <c r="E122" i="273" a="1"/>
  <c r="E122" i="273" s="1"/>
  <c r="N128" i="273" a="1"/>
  <c r="N128" i="273" s="1"/>
  <c r="N132" i="273" s="1"/>
  <c r="E123" i="273" a="1"/>
  <c r="E123" i="273" s="1"/>
  <c r="E124" i="273" a="1"/>
  <c r="E124" i="273" s="1"/>
  <c r="E121" i="273" a="1"/>
  <c r="E121" i="273" s="1"/>
  <c r="E43" i="233" s="1"/>
  <c r="G43" i="233" s="1"/>
  <c r="M129" i="272" a="1"/>
  <c r="M129" i="272" s="1"/>
  <c r="M135" i="272" s="1"/>
  <c r="D121" i="272" a="1"/>
  <c r="D121" i="272" s="1"/>
  <c r="D122" i="272" a="1"/>
  <c r="D122" i="272" s="1"/>
  <c r="M128" i="272" a="1"/>
  <c r="M128" i="272" s="1"/>
  <c r="D124" i="272" a="1"/>
  <c r="D124" i="272" s="1"/>
  <c r="D123" i="272" a="1"/>
  <c r="D123" i="272" s="1"/>
  <c r="N128" i="272" a="1"/>
  <c r="N128" i="272" s="1"/>
  <c r="N129" i="272" a="1"/>
  <c r="N129" i="272" s="1"/>
  <c r="E124" i="272" a="1"/>
  <c r="E124" i="272" s="1"/>
  <c r="E121" i="272" a="1"/>
  <c r="E121" i="272" s="1"/>
  <c r="E122" i="272" a="1"/>
  <c r="E122" i="272" s="1"/>
  <c r="E123" i="272" a="1"/>
  <c r="E123" i="272" s="1"/>
  <c r="D124" i="271" a="1"/>
  <c r="D124" i="271" s="1"/>
  <c r="D121" i="271" a="1"/>
  <c r="D121" i="271" s="1"/>
  <c r="M129" i="271" a="1"/>
  <c r="M129" i="271" s="1"/>
  <c r="M128" i="271" a="1"/>
  <c r="M128" i="271" s="1"/>
  <c r="D123" i="271" a="1"/>
  <c r="D123" i="271" s="1"/>
  <c r="D122" i="271" a="1"/>
  <c r="D122" i="271" s="1"/>
  <c r="E123" i="271" a="1"/>
  <c r="E123" i="271" s="1"/>
  <c r="E124" i="271" a="1"/>
  <c r="E124" i="271" s="1"/>
  <c r="N128" i="271" a="1"/>
  <c r="N128" i="271" s="1"/>
  <c r="N132" i="271" s="1"/>
  <c r="E122" i="271" a="1"/>
  <c r="E122" i="271" s="1"/>
  <c r="E121" i="271" a="1"/>
  <c r="E121" i="271" s="1"/>
  <c r="N129" i="271" a="1"/>
  <c r="N129" i="271" s="1"/>
  <c r="D124" i="270" a="1"/>
  <c r="D124" i="270" s="1"/>
  <c r="D123" i="270" a="1"/>
  <c r="D123" i="270" s="1"/>
  <c r="M128" i="270" a="1"/>
  <c r="M128" i="270" s="1"/>
  <c r="M129" i="270" a="1"/>
  <c r="M129" i="270" s="1"/>
  <c r="M132" i="270" s="1"/>
  <c r="D121" i="270" a="1"/>
  <c r="D121" i="270" s="1"/>
  <c r="D40" i="233" s="1"/>
  <c r="F40" i="233" s="1"/>
  <c r="D122" i="270" a="1"/>
  <c r="D122" i="270" s="1"/>
  <c r="E122" i="270" a="1"/>
  <c r="E122" i="270" s="1"/>
  <c r="N129" i="270" a="1"/>
  <c r="N129" i="270" s="1"/>
  <c r="E124" i="270" a="1"/>
  <c r="E124" i="270" s="1"/>
  <c r="N128" i="270" a="1"/>
  <c r="N128" i="270" s="1"/>
  <c r="E121" i="270" a="1"/>
  <c r="E121" i="270" s="1"/>
  <c r="E123" i="270" a="1"/>
  <c r="E123" i="270" s="1"/>
  <c r="D121" i="269" a="1"/>
  <c r="D121" i="269" s="1"/>
  <c r="M129" i="269" a="1"/>
  <c r="M129" i="269" s="1"/>
  <c r="D124" i="269" a="1"/>
  <c r="D124" i="269" s="1"/>
  <c r="D122" i="269" a="1"/>
  <c r="D122" i="269" s="1"/>
  <c r="M128" i="269" a="1"/>
  <c r="M128" i="269" s="1"/>
  <c r="D123" i="269" a="1"/>
  <c r="D123" i="269" s="1"/>
  <c r="E123" i="269" a="1"/>
  <c r="E123" i="269" s="1"/>
  <c r="N128" i="269" a="1"/>
  <c r="N128" i="269" s="1"/>
  <c r="N132" i="269" s="1"/>
  <c r="E121" i="269" a="1"/>
  <c r="E121" i="269" s="1"/>
  <c r="E39" i="233" s="1"/>
  <c r="G39" i="233" s="1"/>
  <c r="N129" i="269" a="1"/>
  <c r="N129" i="269" s="1"/>
  <c r="E122" i="269" a="1"/>
  <c r="E122" i="269" s="1"/>
  <c r="E124" i="269" a="1"/>
  <c r="E124" i="269" s="1"/>
  <c r="D121" i="268" a="1"/>
  <c r="D121" i="268" s="1"/>
  <c r="D38" i="233" s="1"/>
  <c r="F38" i="233" s="1"/>
  <c r="M129" i="268" a="1"/>
  <c r="M129" i="268" s="1"/>
  <c r="D122" i="268" a="1"/>
  <c r="D122" i="268" s="1"/>
  <c r="D124" i="268" a="1"/>
  <c r="D124" i="268" s="1"/>
  <c r="D123" i="268" a="1"/>
  <c r="D123" i="268" s="1"/>
  <c r="M128" i="268" a="1"/>
  <c r="M128" i="268" s="1"/>
  <c r="E123" i="268" a="1"/>
  <c r="E123" i="268" s="1"/>
  <c r="N128" i="268" a="1"/>
  <c r="N128" i="268" s="1"/>
  <c r="N133" i="268" s="1"/>
  <c r="E122" i="268" a="1"/>
  <c r="E122" i="268" s="1"/>
  <c r="E121" i="268" a="1"/>
  <c r="E121" i="268" s="1"/>
  <c r="N129" i="268" a="1"/>
  <c r="N129" i="268" s="1"/>
  <c r="E124" i="268" a="1"/>
  <c r="E124" i="268" s="1"/>
  <c r="D121" i="267" a="1"/>
  <c r="D121" i="267" s="1"/>
  <c r="D37" i="233" s="1"/>
  <c r="F37" i="233" s="1"/>
  <c r="M129" i="267" a="1"/>
  <c r="M129" i="267" s="1"/>
  <c r="D122" i="267" a="1"/>
  <c r="D122" i="267" s="1"/>
  <c r="M128" i="267" a="1"/>
  <c r="M128" i="267" s="1"/>
  <c r="D124" i="267" a="1"/>
  <c r="D124" i="267" s="1"/>
  <c r="D123" i="267" a="1"/>
  <c r="D123" i="267" s="1"/>
  <c r="E123" i="267" a="1"/>
  <c r="E123" i="267" s="1"/>
  <c r="N128" i="267" a="1"/>
  <c r="N128" i="267" s="1"/>
  <c r="N133" i="267" s="1"/>
  <c r="E122" i="267" a="1"/>
  <c r="E122" i="267" s="1"/>
  <c r="E121" i="267" a="1"/>
  <c r="E121" i="267" s="1"/>
  <c r="N129" i="267" a="1"/>
  <c r="N129" i="267" s="1"/>
  <c r="E124" i="267" a="1"/>
  <c r="E124" i="267" s="1"/>
  <c r="M128" i="266" a="1"/>
  <c r="M128" i="266" s="1"/>
  <c r="D124" i="266" a="1"/>
  <c r="D124" i="266" s="1"/>
  <c r="D121" i="266" a="1"/>
  <c r="D121" i="266" s="1"/>
  <c r="D122" i="266" a="1"/>
  <c r="D122" i="266" s="1"/>
  <c r="M129" i="266" a="1"/>
  <c r="M129" i="266" s="1"/>
  <c r="M131" i="266" s="1"/>
  <c r="D123" i="266" a="1"/>
  <c r="D123" i="266" s="1"/>
  <c r="N129" i="266" a="1"/>
  <c r="N129" i="266" s="1"/>
  <c r="E123" i="266" a="1"/>
  <c r="E123" i="266" s="1"/>
  <c r="E124" i="266" a="1"/>
  <c r="E124" i="266" s="1"/>
  <c r="E121" i="266" a="1"/>
  <c r="E121" i="266" s="1"/>
  <c r="E36" i="233" s="1"/>
  <c r="G36" i="233" s="1"/>
  <c r="N128" i="266" a="1"/>
  <c r="N128" i="266" s="1"/>
  <c r="E122" i="266" a="1"/>
  <c r="E122" i="266" s="1"/>
  <c r="D121" i="265" a="1"/>
  <c r="D121" i="265" s="1"/>
  <c r="D35" i="233" s="1"/>
  <c r="F35" i="233" s="1"/>
  <c r="M128" i="265" a="1"/>
  <c r="M128" i="265" s="1"/>
  <c r="D122" i="265" a="1"/>
  <c r="D122" i="265" s="1"/>
  <c r="M129" i="265" a="1"/>
  <c r="M129" i="265" s="1"/>
  <c r="M132" i="265" s="1"/>
  <c r="D124" i="265" a="1"/>
  <c r="D124" i="265" s="1"/>
  <c r="D123" i="265" a="1"/>
  <c r="D123" i="265" s="1"/>
  <c r="E123" i="265" a="1"/>
  <c r="E123" i="265" s="1"/>
  <c r="E124" i="265" a="1"/>
  <c r="E124" i="265" s="1"/>
  <c r="N128" i="265" a="1"/>
  <c r="N128" i="265" s="1"/>
  <c r="E121" i="265" a="1"/>
  <c r="E121" i="265" s="1"/>
  <c r="N129" i="265" a="1"/>
  <c r="N129" i="265" s="1"/>
  <c r="E122" i="265" a="1"/>
  <c r="E122" i="265" s="1"/>
  <c r="D121" i="264" a="1"/>
  <c r="D121" i="264" s="1"/>
  <c r="D124" i="264" a="1"/>
  <c r="D124" i="264" s="1"/>
  <c r="D123" i="264" a="1"/>
  <c r="D123" i="264" s="1"/>
  <c r="M128" i="264" a="1"/>
  <c r="M128" i="264" s="1"/>
  <c r="D122" i="264" a="1"/>
  <c r="D122" i="264" s="1"/>
  <c r="M129" i="264" a="1"/>
  <c r="M129" i="264" s="1"/>
  <c r="M131" i="264" s="1"/>
  <c r="E122" i="264" a="1"/>
  <c r="E122" i="264" s="1"/>
  <c r="E124" i="264" a="1"/>
  <c r="E124" i="264" s="1"/>
  <c r="N128" i="264" a="1"/>
  <c r="N128" i="264" s="1"/>
  <c r="N132" i="264" s="1"/>
  <c r="E123" i="264" a="1"/>
  <c r="E123" i="264" s="1"/>
  <c r="E121" i="264" a="1"/>
  <c r="E121" i="264" s="1"/>
  <c r="N129" i="264" a="1"/>
  <c r="N129" i="264" s="1"/>
  <c r="D121" i="263" a="1"/>
  <c r="D121" i="263" s="1"/>
  <c r="D33" i="233" s="1"/>
  <c r="F33" i="233" s="1"/>
  <c r="D124" i="263" a="1"/>
  <c r="D124" i="263" s="1"/>
  <c r="D123" i="263" a="1"/>
  <c r="D123" i="263" s="1"/>
  <c r="M128" i="263" a="1"/>
  <c r="M128" i="263" s="1"/>
  <c r="M129" i="263" a="1"/>
  <c r="M129" i="263" s="1"/>
  <c r="M135" i="263" s="1"/>
  <c r="D122" i="263" a="1"/>
  <c r="D122" i="263" s="1"/>
  <c r="E122" i="263" a="1"/>
  <c r="E122" i="263" s="1"/>
  <c r="E123" i="263" a="1"/>
  <c r="E123" i="263" s="1"/>
  <c r="E124" i="263" a="1"/>
  <c r="E124" i="263" s="1"/>
  <c r="N129" i="263" a="1"/>
  <c r="N129" i="263" s="1"/>
  <c r="N128" i="263" a="1"/>
  <c r="N128" i="263" s="1"/>
  <c r="E121" i="263" a="1"/>
  <c r="E121" i="263" s="1"/>
  <c r="E33" i="233" s="1"/>
  <c r="G33" i="233" s="1"/>
  <c r="E123" i="262" a="1"/>
  <c r="E123" i="262" s="1"/>
  <c r="E124" i="262" a="1"/>
  <c r="E124" i="262" s="1"/>
  <c r="N128" i="262" a="1"/>
  <c r="N128" i="262" s="1"/>
  <c r="E121" i="262" a="1"/>
  <c r="E121" i="262" s="1"/>
  <c r="E32" i="233" s="1"/>
  <c r="G32" i="233" s="1"/>
  <c r="N129" i="262" a="1"/>
  <c r="N129" i="262" s="1"/>
  <c r="E122" i="262" a="1"/>
  <c r="E122" i="262" s="1"/>
  <c r="D121" i="262" a="1"/>
  <c r="D121" i="262" s="1"/>
  <c r="M128" i="262" a="1"/>
  <c r="M128" i="262" s="1"/>
  <c r="D123" i="262" a="1"/>
  <c r="D123" i="262" s="1"/>
  <c r="M129" i="262" a="1"/>
  <c r="M129" i="262" s="1"/>
  <c r="D124" i="262" a="1"/>
  <c r="D124" i="262" s="1"/>
  <c r="D122" i="262" a="1"/>
  <c r="D122" i="262" s="1"/>
  <c r="E123" i="261" a="1"/>
  <c r="E123" i="261" s="1"/>
  <c r="E121" i="261" a="1"/>
  <c r="E121" i="261" s="1"/>
  <c r="E124" i="261" a="1"/>
  <c r="E124" i="261" s="1"/>
  <c r="N128" i="261" a="1"/>
  <c r="N128" i="261" s="1"/>
  <c r="N133" i="261" s="1"/>
  <c r="E122" i="261" a="1"/>
  <c r="E122" i="261" s="1"/>
  <c r="N129" i="261" a="1"/>
  <c r="N129" i="261" s="1"/>
  <c r="D121" i="261" a="1"/>
  <c r="D121" i="261" s="1"/>
  <c r="M128" i="261" a="1"/>
  <c r="M128" i="261" s="1"/>
  <c r="D123" i="261" a="1"/>
  <c r="D123" i="261" s="1"/>
  <c r="M129" i="261" a="1"/>
  <c r="M129" i="261" s="1"/>
  <c r="D122" i="261" a="1"/>
  <c r="D122" i="261" s="1"/>
  <c r="D124" i="261" a="1"/>
  <c r="D124" i="261" s="1"/>
  <c r="D122" i="260" a="1"/>
  <c r="D122" i="260" s="1"/>
  <c r="D124" i="260" a="1"/>
  <c r="D124" i="260" s="1"/>
  <c r="D123" i="260" a="1"/>
  <c r="D123" i="260" s="1"/>
  <c r="D121" i="260" a="1"/>
  <c r="D121" i="260" s="1"/>
  <c r="D30" i="233" s="1"/>
  <c r="F30" i="233" s="1"/>
  <c r="M128" i="260" a="1"/>
  <c r="M128" i="260" s="1"/>
  <c r="M129" i="260" a="1"/>
  <c r="M129" i="260" s="1"/>
  <c r="E123" i="260" a="1"/>
  <c r="E123" i="260" s="1"/>
  <c r="E121" i="260" a="1"/>
  <c r="E121" i="260" s="1"/>
  <c r="E30" i="233" s="1"/>
  <c r="G30" i="233" s="1"/>
  <c r="N129" i="260" a="1"/>
  <c r="N129" i="260" s="1"/>
  <c r="N128" i="260" a="1"/>
  <c r="N128" i="260" s="1"/>
  <c r="N132" i="260" s="1"/>
  <c r="E122" i="260" a="1"/>
  <c r="E122" i="260" s="1"/>
  <c r="E124" i="260" a="1"/>
  <c r="E124" i="260" s="1"/>
  <c r="D121" i="259" a="1"/>
  <c r="D121" i="259" s="1"/>
  <c r="D29" i="233" s="1"/>
  <c r="F29" i="233" s="1"/>
  <c r="M128" i="259" a="1"/>
  <c r="M128" i="259" s="1"/>
  <c r="D124" i="259" a="1"/>
  <c r="D124" i="259" s="1"/>
  <c r="D122" i="259" a="1"/>
  <c r="D122" i="259" s="1"/>
  <c r="M129" i="259" a="1"/>
  <c r="M129" i="259" s="1"/>
  <c r="D123" i="259" a="1"/>
  <c r="D123" i="259" s="1"/>
  <c r="E121" i="259" a="1"/>
  <c r="E121" i="259" s="1"/>
  <c r="E29" i="233" s="1"/>
  <c r="G29" i="233" s="1"/>
  <c r="N128" i="259" a="1"/>
  <c r="N128" i="259" s="1"/>
  <c r="N132" i="259" s="1"/>
  <c r="E123" i="259" a="1"/>
  <c r="E123" i="259" s="1"/>
  <c r="N129" i="259" a="1"/>
  <c r="N129" i="259" s="1"/>
  <c r="E124" i="259" a="1"/>
  <c r="E124" i="259" s="1"/>
  <c r="E122" i="259" a="1"/>
  <c r="E122" i="259" s="1"/>
  <c r="D124" i="258" a="1"/>
  <c r="D124" i="258" s="1"/>
  <c r="D121" i="258" a="1"/>
  <c r="D121" i="258" s="1"/>
  <c r="M129" i="258" a="1"/>
  <c r="M129" i="258" s="1"/>
  <c r="M128" i="258" a="1"/>
  <c r="M128" i="258" s="1"/>
  <c r="D122" i="258" a="1"/>
  <c r="D122" i="258" s="1"/>
  <c r="D123" i="258" a="1"/>
  <c r="D123" i="258" s="1"/>
  <c r="E123" i="258" a="1"/>
  <c r="E123" i="258" s="1"/>
  <c r="E121" i="258" a="1"/>
  <c r="E121" i="258" s="1"/>
  <c r="E28" i="233" s="1"/>
  <c r="G28" i="233" s="1"/>
  <c r="E124" i="258" a="1"/>
  <c r="E124" i="258" s="1"/>
  <c r="E122" i="258" a="1"/>
  <c r="E122" i="258" s="1"/>
  <c r="N128" i="258" a="1"/>
  <c r="N128" i="258" s="1"/>
  <c r="N129" i="258" a="1"/>
  <c r="N129" i="258" s="1"/>
  <c r="D124" i="257" a="1"/>
  <c r="D124" i="257" s="1"/>
  <c r="M128" i="257" a="1"/>
  <c r="M128" i="257" s="1"/>
  <c r="D121" i="257" a="1"/>
  <c r="D121" i="257" s="1"/>
  <c r="M129" i="257" a="1"/>
  <c r="M129" i="257" s="1"/>
  <c r="M135" i="257" s="1"/>
  <c r="D123" i="257" a="1"/>
  <c r="D123" i="257" s="1"/>
  <c r="D122" i="257" a="1"/>
  <c r="D122" i="257" s="1"/>
  <c r="E121" i="257" a="1"/>
  <c r="E121" i="257" s="1"/>
  <c r="E124" i="257" a="1"/>
  <c r="E124" i="257" s="1"/>
  <c r="E123" i="257" a="1"/>
  <c r="E123" i="257" s="1"/>
  <c r="N128" i="257" a="1"/>
  <c r="N128" i="257" s="1"/>
  <c r="N129" i="257" a="1"/>
  <c r="N129" i="257" s="1"/>
  <c r="E122" i="257" a="1"/>
  <c r="E122" i="257" s="1"/>
  <c r="M129" i="251" a="1"/>
  <c r="M129" i="251" s="1"/>
  <c r="D122" i="251" a="1"/>
  <c r="D122" i="251" s="1"/>
  <c r="D121" i="251" a="1"/>
  <c r="D121" i="251" s="1"/>
  <c r="D124" i="251" a="1"/>
  <c r="D124" i="251" s="1"/>
  <c r="D123" i="251" a="1"/>
  <c r="D123" i="251" s="1"/>
  <c r="M128" i="251" a="1"/>
  <c r="M128" i="251" s="1"/>
  <c r="E123" i="251" a="1"/>
  <c r="E123" i="251" s="1"/>
  <c r="N128" i="251" a="1"/>
  <c r="N128" i="251" s="1"/>
  <c r="E122" i="251" a="1"/>
  <c r="E122" i="251" s="1"/>
  <c r="E121" i="251" a="1"/>
  <c r="E121" i="251" s="1"/>
  <c r="N129" i="251" a="1"/>
  <c r="N129" i="251" s="1"/>
  <c r="E124" i="251" a="1"/>
  <c r="E124" i="251" s="1"/>
  <c r="AT41" i="216"/>
  <c r="G24" i="275"/>
  <c r="G28" i="275"/>
  <c r="G32" i="275"/>
  <c r="G36" i="275"/>
  <c r="G40" i="275"/>
  <c r="G44" i="275"/>
  <c r="G48" i="275"/>
  <c r="G52" i="275"/>
  <c r="G56" i="275"/>
  <c r="G60" i="275"/>
  <c r="G64" i="275"/>
  <c r="G68" i="275"/>
  <c r="C43" i="274"/>
  <c r="AT40" i="216"/>
  <c r="C37" i="274"/>
  <c r="G37" i="274" s="1"/>
  <c r="C63" i="274"/>
  <c r="G63" i="274" s="1"/>
  <c r="C31" i="274"/>
  <c r="G31" i="274" s="1"/>
  <c r="C23" i="274"/>
  <c r="G23" i="274" s="1"/>
  <c r="C29" i="274"/>
  <c r="G29" i="274" s="1"/>
  <c r="C35" i="274"/>
  <c r="G35" i="274" s="1"/>
  <c r="C55" i="274"/>
  <c r="G55" i="274" s="1"/>
  <c r="C61" i="274"/>
  <c r="G61" i="274" s="1"/>
  <c r="C67" i="274"/>
  <c r="G67" i="274" s="1"/>
  <c r="M132" i="274"/>
  <c r="C21" i="274"/>
  <c r="F21" i="274" s="1"/>
  <c r="C27" i="274"/>
  <c r="G27" i="274" s="1"/>
  <c r="C47" i="274"/>
  <c r="G47" i="274" s="1"/>
  <c r="C53" i="274"/>
  <c r="G53" i="274" s="1"/>
  <c r="C59" i="274"/>
  <c r="F59" i="274" s="1"/>
  <c r="C39" i="274"/>
  <c r="G39" i="274" s="1"/>
  <c r="C45" i="274"/>
  <c r="G45" i="274" s="1"/>
  <c r="C51" i="274"/>
  <c r="G51" i="274" s="1"/>
  <c r="AT39" i="216"/>
  <c r="AT38" i="216"/>
  <c r="C30" i="272"/>
  <c r="G30" i="272" s="1"/>
  <c r="C38" i="272"/>
  <c r="F38" i="272" s="1"/>
  <c r="C46" i="272"/>
  <c r="F46" i="272" s="1"/>
  <c r="C22" i="272"/>
  <c r="G22" i="272" s="1"/>
  <c r="C54" i="272"/>
  <c r="G54" i="272" s="1"/>
  <c r="C20" i="272"/>
  <c r="G20" i="272" s="1"/>
  <c r="C28" i="272"/>
  <c r="G28" i="272" s="1"/>
  <c r="C36" i="272"/>
  <c r="F36" i="272" s="1"/>
  <c r="C44" i="272"/>
  <c r="F44" i="272" s="1"/>
  <c r="C52" i="272"/>
  <c r="G52" i="272" s="1"/>
  <c r="C60" i="272"/>
  <c r="G60" i="272" s="1"/>
  <c r="C26" i="272"/>
  <c r="F26" i="272" s="1"/>
  <c r="C34" i="272"/>
  <c r="F34" i="272" s="1"/>
  <c r="C42" i="272"/>
  <c r="G42" i="272" s="1"/>
  <c r="C50" i="272"/>
  <c r="G50" i="272" s="1"/>
  <c r="C58" i="272"/>
  <c r="F58" i="272" s="1"/>
  <c r="C69" i="272"/>
  <c r="C24" i="272"/>
  <c r="G24" i="272" s="1"/>
  <c r="C32" i="272"/>
  <c r="G32" i="272" s="1"/>
  <c r="C40" i="272"/>
  <c r="G40" i="272" s="1"/>
  <c r="C48" i="272"/>
  <c r="G48" i="272" s="1"/>
  <c r="C56" i="272"/>
  <c r="F56" i="272" s="1"/>
  <c r="C37" i="271"/>
  <c r="C53" i="271"/>
  <c r="AT37" i="216"/>
  <c r="AT36" i="216"/>
  <c r="G23" i="269"/>
  <c r="G27" i="269"/>
  <c r="G122" i="269" s="1" a="1"/>
  <c r="G122" i="269" s="1"/>
  <c r="G31" i="269"/>
  <c r="G124" i="269" s="1" a="1"/>
  <c r="G124" i="269" s="1"/>
  <c r="G35" i="269"/>
  <c r="G39" i="269"/>
  <c r="G43" i="269"/>
  <c r="G47" i="269"/>
  <c r="G51" i="269"/>
  <c r="G55" i="269"/>
  <c r="G59" i="269"/>
  <c r="G63" i="269"/>
  <c r="G67" i="269"/>
  <c r="G24" i="267"/>
  <c r="G28" i="267"/>
  <c r="G32" i="267"/>
  <c r="G36" i="267"/>
  <c r="AT33" i="216"/>
  <c r="AT31" i="216"/>
  <c r="M131" i="265"/>
  <c r="AT30" i="216"/>
  <c r="G68" i="261"/>
  <c r="G21" i="261"/>
  <c r="G29" i="261"/>
  <c r="G37" i="261"/>
  <c r="G45" i="261"/>
  <c r="AT27" i="216"/>
  <c r="AT26" i="216"/>
  <c r="C37" i="259"/>
  <c r="G37" i="259" s="1"/>
  <c r="C45" i="259"/>
  <c r="G45" i="259" s="1"/>
  <c r="C53" i="259"/>
  <c r="G53" i="259" s="1"/>
  <c r="C61" i="259"/>
  <c r="F61" i="259" s="1"/>
  <c r="AT25" i="216"/>
  <c r="C20" i="259"/>
  <c r="C21" i="259"/>
  <c r="G21" i="259" s="1"/>
  <c r="C22" i="259"/>
  <c r="F22" i="259" s="1"/>
  <c r="C23" i="259"/>
  <c r="F23" i="259" s="1"/>
  <c r="C24" i="259"/>
  <c r="G24" i="259" s="1"/>
  <c r="C25" i="259"/>
  <c r="G25" i="259" s="1"/>
  <c r="C26" i="259"/>
  <c r="G26" i="259" s="1"/>
  <c r="C27" i="259"/>
  <c r="F27" i="259" s="1"/>
  <c r="C28" i="259"/>
  <c r="G28" i="259" s="1"/>
  <c r="C29" i="259"/>
  <c r="G29" i="259" s="1"/>
  <c r="C30" i="259"/>
  <c r="C31" i="259"/>
  <c r="F31" i="259" s="1"/>
  <c r="C32" i="259"/>
  <c r="G32" i="259" s="1"/>
  <c r="C33" i="259"/>
  <c r="F33" i="259" s="1"/>
  <c r="C34" i="259"/>
  <c r="F34" i="259" s="1"/>
  <c r="C35" i="259"/>
  <c r="F35" i="259" s="1"/>
  <c r="C43" i="259"/>
  <c r="C51" i="259"/>
  <c r="F51" i="259" s="1"/>
  <c r="C59" i="259"/>
  <c r="F59" i="259" s="1"/>
  <c r="C67" i="259"/>
  <c r="C41" i="259"/>
  <c r="C49" i="259"/>
  <c r="G49" i="259" s="1"/>
  <c r="C57" i="259"/>
  <c r="F57" i="259" s="1"/>
  <c r="C65" i="259"/>
  <c r="G65" i="259" s="1"/>
  <c r="C39" i="259"/>
  <c r="G39" i="259" s="1"/>
  <c r="C47" i="259"/>
  <c r="G47" i="259" s="1"/>
  <c r="C55" i="259"/>
  <c r="G55" i="259" s="1"/>
  <c r="C63" i="259"/>
  <c r="G63" i="259" s="1"/>
  <c r="F31" i="258"/>
  <c r="AT24" i="216"/>
  <c r="C43" i="257"/>
  <c r="F43" i="257" s="1"/>
  <c r="C27" i="257"/>
  <c r="F27" i="257" s="1"/>
  <c r="C59" i="257"/>
  <c r="F59" i="257" s="1"/>
  <c r="AT23" i="216"/>
  <c r="C55" i="257"/>
  <c r="F55" i="257" s="1"/>
  <c r="C39" i="257"/>
  <c r="F39" i="257" s="1"/>
  <c r="C23" i="257"/>
  <c r="F23" i="257" s="1"/>
  <c r="C67" i="257"/>
  <c r="F67" i="257" s="1"/>
  <c r="C51" i="257"/>
  <c r="F51" i="257" s="1"/>
  <c r="C35" i="257"/>
  <c r="F35" i="257" s="1"/>
  <c r="C63" i="257"/>
  <c r="F63" i="257" s="1"/>
  <c r="C47" i="257"/>
  <c r="F47" i="257" s="1"/>
  <c r="C31" i="257"/>
  <c r="F31" i="257" s="1"/>
  <c r="F122" i="251" a="1"/>
  <c r="F122" i="251" s="1"/>
  <c r="F124" i="251" a="1"/>
  <c r="F124" i="251" s="1"/>
  <c r="G122" i="251" a="1"/>
  <c r="G122" i="251" s="1"/>
  <c r="G121" i="251" a="1"/>
  <c r="G121" i="251" s="1"/>
  <c r="G124" i="251" a="1"/>
  <c r="G124" i="251" s="1"/>
  <c r="G123" i="251" a="1"/>
  <c r="G123" i="251" s="1"/>
  <c r="D26" i="233"/>
  <c r="F26" i="233" s="1"/>
  <c r="AT22" i="216"/>
  <c r="E26" i="233"/>
  <c r="G26" i="233" s="1"/>
  <c r="N132" i="257"/>
  <c r="G21" i="263"/>
  <c r="G53" i="263"/>
  <c r="G24" i="268"/>
  <c r="G28" i="268"/>
  <c r="G32" i="268"/>
  <c r="G36" i="268"/>
  <c r="G40" i="268"/>
  <c r="G44" i="268"/>
  <c r="G48" i="268"/>
  <c r="G52" i="268"/>
  <c r="G56" i="268"/>
  <c r="G60" i="268"/>
  <c r="G64" i="268"/>
  <c r="G68" i="268"/>
  <c r="M132" i="259"/>
  <c r="G25" i="261"/>
  <c r="G33" i="261"/>
  <c r="G41" i="261"/>
  <c r="M132" i="261"/>
  <c r="G45" i="263"/>
  <c r="G21" i="267"/>
  <c r="G25" i="267"/>
  <c r="G29" i="267"/>
  <c r="G33" i="267"/>
  <c r="G37" i="267"/>
  <c r="G40" i="267"/>
  <c r="G41" i="267"/>
  <c r="G44" i="267"/>
  <c r="G45" i="267"/>
  <c r="G49" i="267"/>
  <c r="G53" i="267"/>
  <c r="G57" i="267"/>
  <c r="G61" i="267"/>
  <c r="M132" i="269"/>
  <c r="G36" i="272"/>
  <c r="G59" i="272"/>
  <c r="G37" i="263"/>
  <c r="G24" i="265"/>
  <c r="G28" i="265"/>
  <c r="G32" i="265"/>
  <c r="G36" i="265"/>
  <c r="G40" i="265"/>
  <c r="G44" i="265"/>
  <c r="G48" i="265"/>
  <c r="G52" i="265"/>
  <c r="G56" i="265"/>
  <c r="G60" i="265"/>
  <c r="G64" i="265"/>
  <c r="G68" i="265"/>
  <c r="G53" i="261"/>
  <c r="G61" i="261"/>
  <c r="G48" i="267"/>
  <c r="G50" i="267"/>
  <c r="G52" i="267"/>
  <c r="G54" i="267"/>
  <c r="G56" i="267"/>
  <c r="G58" i="267"/>
  <c r="G60" i="267"/>
  <c r="G62" i="267"/>
  <c r="G64" i="267"/>
  <c r="G65" i="267"/>
  <c r="G66" i="267"/>
  <c r="G68" i="267"/>
  <c r="G49" i="261"/>
  <c r="G57" i="261"/>
  <c r="G65" i="261"/>
  <c r="G48" i="266"/>
  <c r="G52" i="266"/>
  <c r="G56" i="266"/>
  <c r="G60" i="266"/>
  <c r="G64" i="266"/>
  <c r="G68" i="266"/>
  <c r="M132" i="271"/>
  <c r="G68" i="263"/>
  <c r="N132" i="265"/>
  <c r="G48" i="269"/>
  <c r="G52" i="269"/>
  <c r="G56" i="269"/>
  <c r="G60" i="269"/>
  <c r="G123" i="269" s="1" a="1"/>
  <c r="G123" i="269" s="1"/>
  <c r="G64" i="269"/>
  <c r="G68" i="269"/>
  <c r="G68" i="274"/>
  <c r="C69" i="257"/>
  <c r="C65" i="257"/>
  <c r="F65" i="257" s="1"/>
  <c r="C61" i="257"/>
  <c r="G61" i="257" s="1"/>
  <c r="C57" i="257"/>
  <c r="G57" i="257" s="1"/>
  <c r="C53" i="257"/>
  <c r="F53" i="257" s="1"/>
  <c r="C49" i="257"/>
  <c r="G49" i="257" s="1"/>
  <c r="C45" i="257"/>
  <c r="G45" i="257" s="1"/>
  <c r="C41" i="257"/>
  <c r="G41" i="257" s="1"/>
  <c r="C37" i="257"/>
  <c r="G37" i="257" s="1"/>
  <c r="C33" i="257"/>
  <c r="G33" i="257" s="1"/>
  <c r="C29" i="257"/>
  <c r="F29" i="257" s="1"/>
  <c r="C25" i="257"/>
  <c r="G25" i="257" s="1"/>
  <c r="C21" i="257"/>
  <c r="G21" i="257" s="1"/>
  <c r="C29" i="271"/>
  <c r="G29" i="271" s="1"/>
  <c r="C45" i="271"/>
  <c r="G45" i="271" s="1"/>
  <c r="C61" i="271"/>
  <c r="F61" i="271" s="1"/>
  <c r="C20" i="257"/>
  <c r="G20" i="257" s="1"/>
  <c r="C68" i="257"/>
  <c r="G68" i="257" s="1"/>
  <c r="C64" i="257"/>
  <c r="G64" i="257" s="1"/>
  <c r="C60" i="257"/>
  <c r="G60" i="257" s="1"/>
  <c r="C56" i="257"/>
  <c r="G56" i="257" s="1"/>
  <c r="C52" i="257"/>
  <c r="G52" i="257" s="1"/>
  <c r="C48" i="257"/>
  <c r="G48" i="257" s="1"/>
  <c r="C44" i="257"/>
  <c r="G44" i="257" s="1"/>
  <c r="C40" i="257"/>
  <c r="G40" i="257" s="1"/>
  <c r="C36" i="257"/>
  <c r="G36" i="257" s="1"/>
  <c r="C32" i="257"/>
  <c r="G32" i="257" s="1"/>
  <c r="C28" i="257"/>
  <c r="G28" i="257" s="1"/>
  <c r="C24" i="257"/>
  <c r="G24" i="257" s="1"/>
  <c r="F68" i="257"/>
  <c r="F64" i="257"/>
  <c r="F60" i="257"/>
  <c r="F56" i="257"/>
  <c r="F52" i="257"/>
  <c r="F48" i="257"/>
  <c r="F44" i="257"/>
  <c r="F40" i="257"/>
  <c r="F36" i="257"/>
  <c r="F32" i="257"/>
  <c r="F28" i="257"/>
  <c r="F24" i="257"/>
  <c r="C27" i="262"/>
  <c r="G27" i="262" s="1"/>
  <c r="C35" i="262"/>
  <c r="F35" i="262" s="1"/>
  <c r="C43" i="262"/>
  <c r="C51" i="262"/>
  <c r="C68" i="264"/>
  <c r="G68" i="264" s="1"/>
  <c r="C63" i="264"/>
  <c r="G63" i="264" s="1"/>
  <c r="C55" i="264"/>
  <c r="G55" i="264" s="1"/>
  <c r="C47" i="264"/>
  <c r="G47" i="264" s="1"/>
  <c r="C39" i="264"/>
  <c r="G39" i="264" s="1"/>
  <c r="C31" i="264"/>
  <c r="C23" i="264"/>
  <c r="G23" i="264" s="1"/>
  <c r="C67" i="264"/>
  <c r="G67" i="264" s="1"/>
  <c r="C59" i="264"/>
  <c r="G59" i="264" s="1"/>
  <c r="C51" i="264"/>
  <c r="C43" i="264"/>
  <c r="G43" i="264" s="1"/>
  <c r="C35" i="264"/>
  <c r="G35" i="264" s="1"/>
  <c r="C27" i="264"/>
  <c r="G27" i="264" s="1"/>
  <c r="C33" i="271"/>
  <c r="G33" i="271" s="1"/>
  <c r="C49" i="271"/>
  <c r="G49" i="271" s="1"/>
  <c r="C68" i="271"/>
  <c r="G68" i="271" s="1"/>
  <c r="C67" i="271"/>
  <c r="G67" i="271" s="1"/>
  <c r="C59" i="271"/>
  <c r="G59" i="271" s="1"/>
  <c r="C51" i="271"/>
  <c r="G51" i="271" s="1"/>
  <c r="C43" i="271"/>
  <c r="G43" i="271" s="1"/>
  <c r="C35" i="271"/>
  <c r="G35" i="271" s="1"/>
  <c r="C27" i="271"/>
  <c r="G27" i="271" s="1"/>
  <c r="C63" i="271"/>
  <c r="G63" i="271" s="1"/>
  <c r="C55" i="271"/>
  <c r="G55" i="271" s="1"/>
  <c r="C47" i="271"/>
  <c r="G47" i="271" s="1"/>
  <c r="C39" i="271"/>
  <c r="G39" i="271" s="1"/>
  <c r="C31" i="271"/>
  <c r="G31" i="271" s="1"/>
  <c r="C23" i="271"/>
  <c r="G23" i="271" s="1"/>
  <c r="C66" i="257"/>
  <c r="G66" i="257" s="1"/>
  <c r="C62" i="257"/>
  <c r="G62" i="257" s="1"/>
  <c r="C58" i="257"/>
  <c r="G58" i="257" s="1"/>
  <c r="C54" i="257"/>
  <c r="G54" i="257" s="1"/>
  <c r="C50" i="257"/>
  <c r="G50" i="257" s="1"/>
  <c r="C46" i="257"/>
  <c r="G46" i="257" s="1"/>
  <c r="C42" i="257"/>
  <c r="G42" i="257" s="1"/>
  <c r="C38" i="257"/>
  <c r="G38" i="257" s="1"/>
  <c r="C34" i="257"/>
  <c r="G34" i="257" s="1"/>
  <c r="C30" i="257"/>
  <c r="G30" i="257" s="1"/>
  <c r="C26" i="257"/>
  <c r="G26" i="257" s="1"/>
  <c r="F22" i="257"/>
  <c r="G51" i="257"/>
  <c r="G43" i="257"/>
  <c r="C68" i="262"/>
  <c r="G68" i="262" s="1"/>
  <c r="C65" i="262"/>
  <c r="G65" i="262" s="1"/>
  <c r="C25" i="271"/>
  <c r="G25" i="271" s="1"/>
  <c r="C41" i="271"/>
  <c r="F41" i="271" s="1"/>
  <c r="C57" i="271"/>
  <c r="F57" i="271" s="1"/>
  <c r="C25" i="263"/>
  <c r="G25" i="263" s="1"/>
  <c r="C33" i="263"/>
  <c r="G33" i="263" s="1"/>
  <c r="C41" i="263"/>
  <c r="G41" i="263" s="1"/>
  <c r="C49" i="263"/>
  <c r="G49" i="263" s="1"/>
  <c r="C57" i="263"/>
  <c r="G57" i="263" s="1"/>
  <c r="C65" i="263"/>
  <c r="G65" i="263" s="1"/>
  <c r="C20" i="273"/>
  <c r="G20" i="273" s="1"/>
  <c r="C21" i="273"/>
  <c r="G21" i="273" s="1"/>
  <c r="C22" i="273"/>
  <c r="G22" i="273" s="1"/>
  <c r="C23" i="273"/>
  <c r="G23" i="273" s="1"/>
  <c r="C24" i="273"/>
  <c r="G24" i="273" s="1"/>
  <c r="C25" i="273"/>
  <c r="G25" i="273" s="1"/>
  <c r="C26" i="273"/>
  <c r="F26" i="273" s="1"/>
  <c r="C27" i="273"/>
  <c r="G27" i="273" s="1"/>
  <c r="C28" i="273"/>
  <c r="F28" i="273" s="1"/>
  <c r="C29" i="273"/>
  <c r="G29" i="273" s="1"/>
  <c r="C30" i="273"/>
  <c r="G30" i="273" s="1"/>
  <c r="C31" i="273"/>
  <c r="G31" i="273" s="1"/>
  <c r="C32" i="273"/>
  <c r="G32" i="273" s="1"/>
  <c r="C33" i="273"/>
  <c r="G33" i="273" s="1"/>
  <c r="C34" i="273"/>
  <c r="F34" i="273" s="1"/>
  <c r="C35" i="273"/>
  <c r="G35" i="273" s="1"/>
  <c r="C36" i="273"/>
  <c r="F36" i="273" s="1"/>
  <c r="C37" i="273"/>
  <c r="G37" i="273" s="1"/>
  <c r="C38" i="273"/>
  <c r="G38" i="273" s="1"/>
  <c r="C39" i="273"/>
  <c r="G39" i="273" s="1"/>
  <c r="C40" i="273"/>
  <c r="G40" i="273" s="1"/>
  <c r="C41" i="273"/>
  <c r="G41" i="273" s="1"/>
  <c r="C42" i="273"/>
  <c r="F42" i="273" s="1"/>
  <c r="C43" i="273"/>
  <c r="G43" i="273" s="1"/>
  <c r="C44" i="273"/>
  <c r="F44" i="273" s="1"/>
  <c r="C45" i="273"/>
  <c r="G45" i="273" s="1"/>
  <c r="C46" i="273"/>
  <c r="G46" i="273" s="1"/>
  <c r="C47" i="273"/>
  <c r="G47" i="273" s="1"/>
  <c r="C48" i="273"/>
  <c r="G48" i="273" s="1"/>
  <c r="C49" i="273"/>
  <c r="G49" i="273" s="1"/>
  <c r="C50" i="273"/>
  <c r="F50" i="273" s="1"/>
  <c r="C51" i="273"/>
  <c r="G51" i="273" s="1"/>
  <c r="C52" i="273"/>
  <c r="F52" i="273" s="1"/>
  <c r="C53" i="273"/>
  <c r="G53" i="273" s="1"/>
  <c r="C54" i="273"/>
  <c r="G54" i="273" s="1"/>
  <c r="C55" i="273"/>
  <c r="G55" i="273" s="1"/>
  <c r="C56" i="273"/>
  <c r="G56" i="273" s="1"/>
  <c r="C57" i="273"/>
  <c r="G57" i="273" s="1"/>
  <c r="C58" i="273"/>
  <c r="F58" i="273" s="1"/>
  <c r="C59" i="273"/>
  <c r="G59" i="273" s="1"/>
  <c r="C60" i="273"/>
  <c r="F60" i="273" s="1"/>
  <c r="C61" i="273"/>
  <c r="G61" i="273" s="1"/>
  <c r="C62" i="273"/>
  <c r="G62" i="273" s="1"/>
  <c r="C63" i="273"/>
  <c r="G63" i="273" s="1"/>
  <c r="C64" i="273"/>
  <c r="G64" i="273" s="1"/>
  <c r="C65" i="273"/>
  <c r="G65" i="273" s="1"/>
  <c r="C66" i="273"/>
  <c r="F66" i="273" s="1"/>
  <c r="C67" i="273"/>
  <c r="G67" i="273" s="1"/>
  <c r="C68" i="273"/>
  <c r="F68" i="273" s="1"/>
  <c r="C25" i="274"/>
  <c r="G25" i="274" s="1"/>
  <c r="C33" i="274"/>
  <c r="G33" i="274" s="1"/>
  <c r="C41" i="274"/>
  <c r="G41" i="274" s="1"/>
  <c r="C49" i="274"/>
  <c r="G49" i="274" s="1"/>
  <c r="C57" i="274"/>
  <c r="G57" i="274" s="1"/>
  <c r="C65" i="274"/>
  <c r="G65" i="274" s="1"/>
  <c r="G31" i="264"/>
  <c r="N132" i="275"/>
  <c r="M131" i="275"/>
  <c r="G23" i="262"/>
  <c r="G31" i="262"/>
  <c r="G39" i="262"/>
  <c r="G47" i="262"/>
  <c r="G55" i="262"/>
  <c r="G63" i="262"/>
  <c r="M135" i="273"/>
  <c r="G41" i="259"/>
  <c r="G57" i="259"/>
  <c r="G25" i="260"/>
  <c r="G33" i="260"/>
  <c r="G41" i="260"/>
  <c r="G49" i="260"/>
  <c r="M131" i="260"/>
  <c r="G25" i="262"/>
  <c r="G33" i="262"/>
  <c r="G41" i="262"/>
  <c r="G49" i="262"/>
  <c r="G57" i="262"/>
  <c r="M135" i="262"/>
  <c r="G21" i="266"/>
  <c r="G23" i="266"/>
  <c r="G25" i="266"/>
  <c r="G27" i="266"/>
  <c r="G29" i="266"/>
  <c r="G31" i="266"/>
  <c r="G33" i="266"/>
  <c r="G35" i="266"/>
  <c r="G37" i="266"/>
  <c r="G39" i="266"/>
  <c r="G41" i="266"/>
  <c r="G43" i="266"/>
  <c r="G45" i="266"/>
  <c r="G47" i="266"/>
  <c r="G49" i="266"/>
  <c r="G51" i="266"/>
  <c r="G53" i="266"/>
  <c r="G55" i="266"/>
  <c r="G57" i="266"/>
  <c r="G59" i="266"/>
  <c r="G61" i="266"/>
  <c r="G63" i="266"/>
  <c r="G65" i="266"/>
  <c r="G67" i="266"/>
  <c r="G21" i="270"/>
  <c r="G23" i="270"/>
  <c r="G25" i="270"/>
  <c r="G27" i="270"/>
  <c r="G29" i="270"/>
  <c r="G31" i="270"/>
  <c r="G33" i="270"/>
  <c r="G35" i="270"/>
  <c r="G37" i="270"/>
  <c r="G39" i="270"/>
  <c r="G43" i="270"/>
  <c r="G47" i="270"/>
  <c r="G51" i="270"/>
  <c r="G55" i="270"/>
  <c r="G59" i="270"/>
  <c r="G63" i="270"/>
  <c r="G67" i="270"/>
  <c r="G29" i="260"/>
  <c r="G37" i="260"/>
  <c r="G45" i="260"/>
  <c r="G53" i="260"/>
  <c r="G23" i="261"/>
  <c r="G31" i="261"/>
  <c r="G39" i="261"/>
  <c r="G47" i="261"/>
  <c r="G55" i="261"/>
  <c r="G63" i="261"/>
  <c r="G29" i="262"/>
  <c r="G37" i="262"/>
  <c r="G45" i="262"/>
  <c r="G53" i="262"/>
  <c r="G61" i="262"/>
  <c r="G23" i="263"/>
  <c r="G31" i="263"/>
  <c r="G39" i="263"/>
  <c r="G47" i="263"/>
  <c r="G55" i="263"/>
  <c r="G63" i="263"/>
  <c r="G21" i="268"/>
  <c r="G23" i="268"/>
  <c r="G25" i="268"/>
  <c r="G27" i="268"/>
  <c r="G29" i="268"/>
  <c r="G31" i="268"/>
  <c r="G33" i="268"/>
  <c r="G35" i="268"/>
  <c r="G37" i="268"/>
  <c r="G39" i="268"/>
  <c r="G41" i="268"/>
  <c r="G43" i="268"/>
  <c r="G45" i="268"/>
  <c r="G47" i="268"/>
  <c r="G49" i="268"/>
  <c r="G51" i="268"/>
  <c r="G53" i="268"/>
  <c r="G55" i="268"/>
  <c r="G57" i="268"/>
  <c r="G59" i="268"/>
  <c r="G61" i="268"/>
  <c r="G63" i="268"/>
  <c r="G65" i="268"/>
  <c r="G67" i="268"/>
  <c r="G25" i="264"/>
  <c r="G33" i="264"/>
  <c r="G41" i="264"/>
  <c r="G49" i="264"/>
  <c r="G57" i="264"/>
  <c r="G65" i="264"/>
  <c r="G21" i="265"/>
  <c r="G23" i="265"/>
  <c r="G25" i="265"/>
  <c r="G27" i="265"/>
  <c r="G29" i="265"/>
  <c r="G31" i="265"/>
  <c r="G33" i="265"/>
  <c r="G35" i="265"/>
  <c r="G37" i="265"/>
  <c r="G39" i="265"/>
  <c r="G41" i="265"/>
  <c r="G43" i="265"/>
  <c r="G45" i="265"/>
  <c r="G47" i="265"/>
  <c r="G49" i="265"/>
  <c r="G51" i="265"/>
  <c r="G53" i="265"/>
  <c r="G54" i="265"/>
  <c r="G55" i="265"/>
  <c r="G57" i="265"/>
  <c r="G58" i="265"/>
  <c r="G59" i="265"/>
  <c r="G61" i="265"/>
  <c r="G62" i="265"/>
  <c r="G63" i="265"/>
  <c r="G65" i="265"/>
  <c r="G66" i="265"/>
  <c r="G67" i="265"/>
  <c r="G20" i="266"/>
  <c r="G20" i="267"/>
  <c r="G20" i="268"/>
  <c r="G20" i="269"/>
  <c r="G20" i="270"/>
  <c r="N133" i="270"/>
  <c r="G21" i="271"/>
  <c r="G37" i="271"/>
  <c r="G53" i="271"/>
  <c r="G61" i="263"/>
  <c r="G21" i="264"/>
  <c r="G29" i="264"/>
  <c r="G37" i="264"/>
  <c r="G45" i="264"/>
  <c r="G53" i="264"/>
  <c r="G61" i="264"/>
  <c r="M132" i="267"/>
  <c r="M131" i="268"/>
  <c r="G65" i="271"/>
  <c r="G21" i="275"/>
  <c r="G23" i="275"/>
  <c r="G25" i="275"/>
  <c r="G27" i="275"/>
  <c r="G29" i="275"/>
  <c r="G31" i="275"/>
  <c r="G33" i="275"/>
  <c r="G35" i="275"/>
  <c r="G37" i="275"/>
  <c r="G39" i="275"/>
  <c r="G41" i="275"/>
  <c r="G43" i="275"/>
  <c r="G45" i="275"/>
  <c r="G47" i="275"/>
  <c r="G49" i="275"/>
  <c r="G51" i="275"/>
  <c r="G53" i="275"/>
  <c r="G55" i="275"/>
  <c r="G57" i="275"/>
  <c r="G59" i="275"/>
  <c r="G61" i="275"/>
  <c r="G63" i="275"/>
  <c r="G65" i="275"/>
  <c r="G67" i="275"/>
  <c r="G20" i="275"/>
  <c r="E45" i="233"/>
  <c r="G45" i="233" s="1"/>
  <c r="F20" i="275"/>
  <c r="F21" i="275"/>
  <c r="F22" i="275"/>
  <c r="F23" i="275"/>
  <c r="F24" i="275"/>
  <c r="F25" i="275"/>
  <c r="F26" i="275"/>
  <c r="F27" i="275"/>
  <c r="F28" i="275"/>
  <c r="F29" i="275"/>
  <c r="F30" i="275"/>
  <c r="F31" i="275"/>
  <c r="F32" i="275"/>
  <c r="F33" i="275"/>
  <c r="F34" i="275"/>
  <c r="F35" i="275"/>
  <c r="F36" i="275"/>
  <c r="F37" i="275"/>
  <c r="F38" i="275"/>
  <c r="F39" i="275"/>
  <c r="F40" i="275"/>
  <c r="F41" i="275"/>
  <c r="F42" i="275"/>
  <c r="F43" i="275"/>
  <c r="F44" i="275"/>
  <c r="F45" i="275"/>
  <c r="F46" i="275"/>
  <c r="F47" i="275"/>
  <c r="F48" i="275"/>
  <c r="F49" i="275"/>
  <c r="F50" i="275"/>
  <c r="F51" i="275"/>
  <c r="F52" i="275"/>
  <c r="F53" i="275"/>
  <c r="F54" i="275"/>
  <c r="F55" i="275"/>
  <c r="F56" i="275"/>
  <c r="F57" i="275"/>
  <c r="F58" i="275"/>
  <c r="F59" i="275"/>
  <c r="F60" i="275"/>
  <c r="F61" i="275"/>
  <c r="F62" i="275"/>
  <c r="F63" i="275"/>
  <c r="F64" i="275"/>
  <c r="F65" i="275"/>
  <c r="F66" i="275"/>
  <c r="F67" i="275"/>
  <c r="F68" i="275"/>
  <c r="G43" i="274"/>
  <c r="N132" i="274"/>
  <c r="C20" i="274"/>
  <c r="G20" i="274" s="1"/>
  <c r="C22" i="274"/>
  <c r="G22" i="274" s="1"/>
  <c r="C24" i="274"/>
  <c r="G24" i="274" s="1"/>
  <c r="C26" i="274"/>
  <c r="G26" i="274" s="1"/>
  <c r="C28" i="274"/>
  <c r="G28" i="274" s="1"/>
  <c r="C30" i="274"/>
  <c r="G30" i="274" s="1"/>
  <c r="C32" i="274"/>
  <c r="G32" i="274" s="1"/>
  <c r="C34" i="274"/>
  <c r="G34" i="274" s="1"/>
  <c r="C36" i="274"/>
  <c r="G36" i="274" s="1"/>
  <c r="C38" i="274"/>
  <c r="G38" i="274" s="1"/>
  <c r="C40" i="274"/>
  <c r="G40" i="274" s="1"/>
  <c r="C42" i="274"/>
  <c r="G42" i="274" s="1"/>
  <c r="C44" i="274"/>
  <c r="G44" i="274" s="1"/>
  <c r="C46" i="274"/>
  <c r="G46" i="274" s="1"/>
  <c r="C48" i="274"/>
  <c r="G48" i="274" s="1"/>
  <c r="C50" i="274"/>
  <c r="G50" i="274" s="1"/>
  <c r="C52" i="274"/>
  <c r="G52" i="274" s="1"/>
  <c r="C54" i="274"/>
  <c r="G54" i="274" s="1"/>
  <c r="C56" i="274"/>
  <c r="G56" i="274" s="1"/>
  <c r="C58" i="274"/>
  <c r="G58" i="274" s="1"/>
  <c r="C60" i="274"/>
  <c r="G60" i="274" s="1"/>
  <c r="C62" i="274"/>
  <c r="G62" i="274" s="1"/>
  <c r="C64" i="274"/>
  <c r="G64" i="274" s="1"/>
  <c r="C66" i="274"/>
  <c r="G66" i="274" s="1"/>
  <c r="F20" i="274"/>
  <c r="F23" i="274"/>
  <c r="F27" i="274"/>
  <c r="F28" i="274"/>
  <c r="F31" i="274"/>
  <c r="F39" i="274"/>
  <c r="F43" i="274"/>
  <c r="F44" i="274"/>
  <c r="F60" i="274"/>
  <c r="F61" i="274"/>
  <c r="F68" i="274"/>
  <c r="F35" i="273"/>
  <c r="F63" i="273"/>
  <c r="D43" i="233"/>
  <c r="F43" i="233" s="1"/>
  <c r="N132" i="272"/>
  <c r="G56" i="272"/>
  <c r="C21" i="272"/>
  <c r="G21" i="272" s="1"/>
  <c r="C23" i="272"/>
  <c r="G23" i="272" s="1"/>
  <c r="C25" i="272"/>
  <c r="G25" i="272" s="1"/>
  <c r="C27" i="272"/>
  <c r="G27" i="272" s="1"/>
  <c r="C29" i="272"/>
  <c r="G29" i="272" s="1"/>
  <c r="C31" i="272"/>
  <c r="G31" i="272" s="1"/>
  <c r="C33" i="272"/>
  <c r="G33" i="272" s="1"/>
  <c r="C35" i="272"/>
  <c r="G35" i="272" s="1"/>
  <c r="C37" i="272"/>
  <c r="G37" i="272" s="1"/>
  <c r="C39" i="272"/>
  <c r="G39" i="272" s="1"/>
  <c r="C41" i="272"/>
  <c r="G41" i="272" s="1"/>
  <c r="C43" i="272"/>
  <c r="G43" i="272" s="1"/>
  <c r="C45" i="272"/>
  <c r="G45" i="272" s="1"/>
  <c r="C47" i="272"/>
  <c r="G47" i="272" s="1"/>
  <c r="C49" i="272"/>
  <c r="G49" i="272" s="1"/>
  <c r="C51" i="272"/>
  <c r="G51" i="272" s="1"/>
  <c r="C53" i="272"/>
  <c r="G53" i="272" s="1"/>
  <c r="C55" i="272"/>
  <c r="G55" i="272" s="1"/>
  <c r="C57" i="272"/>
  <c r="G57" i="272" s="1"/>
  <c r="E42" i="233"/>
  <c r="G42" i="233" s="1"/>
  <c r="F20" i="272"/>
  <c r="F27" i="272"/>
  <c r="F30" i="272"/>
  <c r="F35" i="272"/>
  <c r="F42" i="272"/>
  <c r="F43" i="272"/>
  <c r="F48" i="272"/>
  <c r="F51" i="272"/>
  <c r="F54" i="272"/>
  <c r="F59" i="272"/>
  <c r="D42" i="233"/>
  <c r="F42" i="233" s="1"/>
  <c r="C61" i="272"/>
  <c r="C62" i="272"/>
  <c r="C63" i="272"/>
  <c r="C64" i="272"/>
  <c r="C65" i="272"/>
  <c r="C66" i="272"/>
  <c r="C67" i="272"/>
  <c r="C68" i="272"/>
  <c r="C20" i="271"/>
  <c r="G20" i="271" s="1"/>
  <c r="C22" i="271"/>
  <c r="G22" i="271" s="1"/>
  <c r="C24" i="271"/>
  <c r="G24" i="271" s="1"/>
  <c r="C26" i="271"/>
  <c r="G26" i="271" s="1"/>
  <c r="C28" i="271"/>
  <c r="G28" i="271" s="1"/>
  <c r="C30" i="271"/>
  <c r="G30" i="271" s="1"/>
  <c r="C32" i="271"/>
  <c r="G32" i="271" s="1"/>
  <c r="C34" i="271"/>
  <c r="G34" i="271" s="1"/>
  <c r="C36" i="271"/>
  <c r="G36" i="271" s="1"/>
  <c r="C38" i="271"/>
  <c r="G38" i="271" s="1"/>
  <c r="C40" i="271"/>
  <c r="G40" i="271" s="1"/>
  <c r="C42" i="271"/>
  <c r="G42" i="271" s="1"/>
  <c r="C44" i="271"/>
  <c r="G44" i="271" s="1"/>
  <c r="C46" i="271"/>
  <c r="G46" i="271" s="1"/>
  <c r="C48" i="271"/>
  <c r="G48" i="271" s="1"/>
  <c r="C50" i="271"/>
  <c r="G50" i="271" s="1"/>
  <c r="C52" i="271"/>
  <c r="G52" i="271" s="1"/>
  <c r="C54" i="271"/>
  <c r="G54" i="271" s="1"/>
  <c r="C56" i="271"/>
  <c r="G56" i="271" s="1"/>
  <c r="C58" i="271"/>
  <c r="G58" i="271" s="1"/>
  <c r="C60" i="271"/>
  <c r="G60" i="271" s="1"/>
  <c r="C62" i="271"/>
  <c r="G62" i="271" s="1"/>
  <c r="C64" i="271"/>
  <c r="G64" i="271" s="1"/>
  <c r="C66" i="271"/>
  <c r="G66" i="271" s="1"/>
  <c r="E41" i="233"/>
  <c r="G41" i="233" s="1"/>
  <c r="F21" i="271"/>
  <c r="F26" i="271"/>
  <c r="F37" i="271"/>
  <c r="F42" i="271"/>
  <c r="F53" i="271"/>
  <c r="F58" i="271"/>
  <c r="F65" i="271"/>
  <c r="D41" i="233"/>
  <c r="F41" i="233" s="1"/>
  <c r="G24" i="270"/>
  <c r="G28" i="270"/>
  <c r="G32" i="270"/>
  <c r="G36" i="270"/>
  <c r="G40" i="270"/>
  <c r="G41" i="270"/>
  <c r="G42" i="270"/>
  <c r="G44" i="270"/>
  <c r="G45" i="270"/>
  <c r="G46" i="270"/>
  <c r="G48" i="270"/>
  <c r="G49" i="270"/>
  <c r="G50" i="270"/>
  <c r="G52" i="270"/>
  <c r="G53" i="270"/>
  <c r="G54" i="270"/>
  <c r="G56" i="270"/>
  <c r="G57" i="270"/>
  <c r="G58" i="270"/>
  <c r="G60" i="270"/>
  <c r="G61" i="270"/>
  <c r="G62" i="270"/>
  <c r="G64" i="270"/>
  <c r="G65" i="270"/>
  <c r="G66" i="270"/>
  <c r="G68" i="270"/>
  <c r="E40" i="233"/>
  <c r="G40" i="233" s="1"/>
  <c r="F20" i="270"/>
  <c r="F21" i="270"/>
  <c r="F22" i="270"/>
  <c r="F23" i="270"/>
  <c r="F24" i="270"/>
  <c r="F25" i="270"/>
  <c r="F26" i="270"/>
  <c r="F27" i="270"/>
  <c r="F28" i="270"/>
  <c r="F29" i="270"/>
  <c r="F30" i="270"/>
  <c r="F31" i="270"/>
  <c r="F32" i="270"/>
  <c r="F33" i="270"/>
  <c r="F34" i="270"/>
  <c r="F35" i="270"/>
  <c r="F36" i="270"/>
  <c r="F37" i="270"/>
  <c r="F38" i="270"/>
  <c r="F39" i="270"/>
  <c r="F40" i="270"/>
  <c r="F41" i="270"/>
  <c r="F42" i="270"/>
  <c r="F43" i="270"/>
  <c r="F44" i="270"/>
  <c r="F45" i="270"/>
  <c r="F46" i="270"/>
  <c r="F47" i="270"/>
  <c r="F48" i="270"/>
  <c r="F49" i="270"/>
  <c r="F50" i="270"/>
  <c r="F51" i="270"/>
  <c r="F52" i="270"/>
  <c r="F53" i="270"/>
  <c r="F54" i="270"/>
  <c r="F55" i="270"/>
  <c r="F56" i="270"/>
  <c r="F57" i="270"/>
  <c r="F58" i="270"/>
  <c r="F59" i="270"/>
  <c r="F60" i="270"/>
  <c r="F61" i="270"/>
  <c r="F62" i="270"/>
  <c r="F63" i="270"/>
  <c r="F64" i="270"/>
  <c r="F65" i="270"/>
  <c r="F66" i="270"/>
  <c r="F67" i="270"/>
  <c r="F68" i="270"/>
  <c r="F20" i="269"/>
  <c r="F21" i="269"/>
  <c r="F22" i="269"/>
  <c r="F23" i="269"/>
  <c r="F24" i="269"/>
  <c r="F25" i="269"/>
  <c r="F26" i="269"/>
  <c r="F27" i="269"/>
  <c r="F28" i="269"/>
  <c r="F29" i="269"/>
  <c r="F30" i="269"/>
  <c r="F31" i="269"/>
  <c r="F32" i="269"/>
  <c r="F33" i="269"/>
  <c r="F34" i="269"/>
  <c r="F35" i="269"/>
  <c r="F36" i="269"/>
  <c r="F37" i="269"/>
  <c r="F38" i="269"/>
  <c r="F39" i="269"/>
  <c r="F40" i="269"/>
  <c r="F41" i="269"/>
  <c r="F42" i="269"/>
  <c r="F43" i="269"/>
  <c r="F44" i="269"/>
  <c r="F45" i="269"/>
  <c r="F46" i="269"/>
  <c r="F47" i="269"/>
  <c r="F48" i="269"/>
  <c r="F49" i="269"/>
  <c r="F50" i="269"/>
  <c r="F51" i="269"/>
  <c r="F52" i="269"/>
  <c r="F53" i="269"/>
  <c r="F54" i="269"/>
  <c r="F55" i="269"/>
  <c r="F56" i="269"/>
  <c r="F57" i="269"/>
  <c r="F58" i="269"/>
  <c r="F59" i="269"/>
  <c r="F60" i="269"/>
  <c r="F61" i="269"/>
  <c r="F62" i="269"/>
  <c r="F63" i="269"/>
  <c r="F64" i="269"/>
  <c r="F65" i="269"/>
  <c r="F66" i="269"/>
  <c r="F67" i="269"/>
  <c r="F68" i="269"/>
  <c r="D39" i="233"/>
  <c r="F39" i="233" s="1"/>
  <c r="E38" i="233"/>
  <c r="G38" i="233" s="1"/>
  <c r="F20" i="268"/>
  <c r="F21" i="268"/>
  <c r="F22" i="268"/>
  <c r="F23" i="268"/>
  <c r="F24" i="268"/>
  <c r="F25" i="268"/>
  <c r="F26" i="268"/>
  <c r="F27" i="268"/>
  <c r="F28" i="268"/>
  <c r="F29" i="268"/>
  <c r="F30" i="268"/>
  <c r="F31" i="268"/>
  <c r="F32" i="268"/>
  <c r="F33" i="268"/>
  <c r="F34" i="268"/>
  <c r="F35" i="268"/>
  <c r="F36" i="268"/>
  <c r="F37" i="268"/>
  <c r="F38" i="268"/>
  <c r="F39" i="268"/>
  <c r="F40" i="268"/>
  <c r="F41" i="268"/>
  <c r="F42" i="268"/>
  <c r="F43" i="268"/>
  <c r="F44" i="268"/>
  <c r="F45" i="268"/>
  <c r="F46" i="268"/>
  <c r="F47" i="268"/>
  <c r="F48" i="268"/>
  <c r="F49" i="268"/>
  <c r="F50" i="268"/>
  <c r="F51" i="268"/>
  <c r="F52" i="268"/>
  <c r="F53" i="268"/>
  <c r="F54" i="268"/>
  <c r="F55" i="268"/>
  <c r="F56" i="268"/>
  <c r="F57" i="268"/>
  <c r="F58" i="268"/>
  <c r="F59" i="268"/>
  <c r="F60" i="268"/>
  <c r="F61" i="268"/>
  <c r="F62" i="268"/>
  <c r="F63" i="268"/>
  <c r="F64" i="268"/>
  <c r="F65" i="268"/>
  <c r="F66" i="268"/>
  <c r="F67" i="268"/>
  <c r="F68" i="268"/>
  <c r="E37" i="233"/>
  <c r="G37" i="233" s="1"/>
  <c r="F20" i="267"/>
  <c r="F21" i="267"/>
  <c r="F22" i="267"/>
  <c r="F23" i="267"/>
  <c r="F24" i="267"/>
  <c r="F25" i="267"/>
  <c r="F26" i="267"/>
  <c r="F27" i="267"/>
  <c r="F28" i="267"/>
  <c r="F29" i="267"/>
  <c r="F30" i="267"/>
  <c r="F31" i="267"/>
  <c r="F32" i="267"/>
  <c r="F33" i="267"/>
  <c r="F34" i="267"/>
  <c r="F35" i="267"/>
  <c r="F36" i="267"/>
  <c r="F37" i="267"/>
  <c r="F38" i="267"/>
  <c r="F39" i="267"/>
  <c r="F40" i="267"/>
  <c r="F41" i="267"/>
  <c r="F42" i="267"/>
  <c r="F43" i="267"/>
  <c r="F44" i="267"/>
  <c r="F45" i="267"/>
  <c r="F46" i="267"/>
  <c r="F47" i="267"/>
  <c r="F48" i="267"/>
  <c r="F49" i="267"/>
  <c r="F50" i="267"/>
  <c r="F51" i="267"/>
  <c r="F52" i="267"/>
  <c r="F53" i="267"/>
  <c r="F54" i="267"/>
  <c r="F55" i="267"/>
  <c r="F56" i="267"/>
  <c r="F57" i="267"/>
  <c r="F58" i="267"/>
  <c r="F59" i="267"/>
  <c r="F60" i="267"/>
  <c r="F61" i="267"/>
  <c r="F62" i="267"/>
  <c r="F63" i="267"/>
  <c r="F64" i="267"/>
  <c r="F65" i="267"/>
  <c r="F66" i="267"/>
  <c r="F67" i="267"/>
  <c r="F68" i="267"/>
  <c r="N133" i="266"/>
  <c r="N132" i="266"/>
  <c r="F20" i="266"/>
  <c r="F21" i="266"/>
  <c r="F22" i="266"/>
  <c r="F23" i="266"/>
  <c r="F24" i="266"/>
  <c r="F25" i="266"/>
  <c r="F26" i="266"/>
  <c r="F27" i="266"/>
  <c r="F28" i="266"/>
  <c r="F29" i="266"/>
  <c r="F30" i="266"/>
  <c r="F31" i="266"/>
  <c r="F32" i="266"/>
  <c r="F33" i="266"/>
  <c r="F34" i="266"/>
  <c r="F35" i="266"/>
  <c r="F36" i="266"/>
  <c r="F37" i="266"/>
  <c r="F38" i="266"/>
  <c r="F39" i="266"/>
  <c r="F40" i="266"/>
  <c r="F41" i="266"/>
  <c r="F42" i="266"/>
  <c r="F43" i="266"/>
  <c r="F44" i="266"/>
  <c r="F45" i="266"/>
  <c r="F46" i="266"/>
  <c r="F47" i="266"/>
  <c r="F48" i="266"/>
  <c r="F49" i="266"/>
  <c r="F50" i="266"/>
  <c r="F51" i="266"/>
  <c r="F52" i="266"/>
  <c r="F53" i="266"/>
  <c r="F54" i="266"/>
  <c r="F55" i="266"/>
  <c r="F56" i="266"/>
  <c r="F57" i="266"/>
  <c r="F58" i="266"/>
  <c r="F59" i="266"/>
  <c r="F60" i="266"/>
  <c r="F61" i="266"/>
  <c r="F62" i="266"/>
  <c r="F63" i="266"/>
  <c r="F64" i="266"/>
  <c r="F65" i="266"/>
  <c r="F66" i="266"/>
  <c r="F67" i="266"/>
  <c r="F68" i="266"/>
  <c r="D36" i="233"/>
  <c r="F36" i="233" s="1"/>
  <c r="G20" i="265"/>
  <c r="E35" i="233"/>
  <c r="G35" i="233" s="1"/>
  <c r="F20" i="265"/>
  <c r="F21" i="265"/>
  <c r="F22" i="265"/>
  <c r="F23" i="265"/>
  <c r="F24" i="265"/>
  <c r="F25" i="265"/>
  <c r="F26" i="265"/>
  <c r="F27" i="265"/>
  <c r="F28" i="265"/>
  <c r="F29" i="265"/>
  <c r="F30" i="265"/>
  <c r="F31" i="265"/>
  <c r="F32" i="265"/>
  <c r="F33" i="265"/>
  <c r="F34" i="265"/>
  <c r="F35" i="265"/>
  <c r="F36" i="265"/>
  <c r="F37" i="265"/>
  <c r="F38" i="265"/>
  <c r="F39" i="265"/>
  <c r="F40" i="265"/>
  <c r="F41" i="265"/>
  <c r="F42" i="265"/>
  <c r="F43" i="265"/>
  <c r="F44" i="265"/>
  <c r="F45" i="265"/>
  <c r="F46" i="265"/>
  <c r="F47" i="265"/>
  <c r="F48" i="265"/>
  <c r="F49" i="265"/>
  <c r="F50" i="265"/>
  <c r="F51" i="265"/>
  <c r="F52" i="265"/>
  <c r="F53" i="265"/>
  <c r="F54" i="265"/>
  <c r="F55" i="265"/>
  <c r="F56" i="265"/>
  <c r="F57" i="265"/>
  <c r="F58" i="265"/>
  <c r="F59" i="265"/>
  <c r="F60" i="265"/>
  <c r="F61" i="265"/>
  <c r="F62" i="265"/>
  <c r="F63" i="265"/>
  <c r="F64" i="265"/>
  <c r="F65" i="265"/>
  <c r="F66" i="265"/>
  <c r="F67" i="265"/>
  <c r="F68" i="265"/>
  <c r="G51" i="264"/>
  <c r="C20" i="264"/>
  <c r="G20" i="264" s="1"/>
  <c r="C22" i="264"/>
  <c r="G22" i="264" s="1"/>
  <c r="C24" i="264"/>
  <c r="G24" i="264" s="1"/>
  <c r="C26" i="264"/>
  <c r="G26" i="264" s="1"/>
  <c r="C28" i="264"/>
  <c r="G28" i="264" s="1"/>
  <c r="C30" i="264"/>
  <c r="G30" i="264" s="1"/>
  <c r="C32" i="264"/>
  <c r="G32" i="264" s="1"/>
  <c r="C34" i="264"/>
  <c r="G34" i="264" s="1"/>
  <c r="C36" i="264"/>
  <c r="G36" i="264" s="1"/>
  <c r="C38" i="264"/>
  <c r="G38" i="264" s="1"/>
  <c r="C40" i="264"/>
  <c r="G40" i="264" s="1"/>
  <c r="C42" i="264"/>
  <c r="G42" i="264" s="1"/>
  <c r="C44" i="264"/>
  <c r="G44" i="264" s="1"/>
  <c r="C46" i="264"/>
  <c r="G46" i="264" s="1"/>
  <c r="C48" i="264"/>
  <c r="G48" i="264" s="1"/>
  <c r="C50" i="264"/>
  <c r="G50" i="264" s="1"/>
  <c r="C52" i="264"/>
  <c r="G52" i="264" s="1"/>
  <c r="C54" i="264"/>
  <c r="G54" i="264" s="1"/>
  <c r="C56" i="264"/>
  <c r="G56" i="264" s="1"/>
  <c r="C58" i="264"/>
  <c r="G58" i="264" s="1"/>
  <c r="C60" i="264"/>
  <c r="G60" i="264" s="1"/>
  <c r="C62" i="264"/>
  <c r="G62" i="264" s="1"/>
  <c r="C64" i="264"/>
  <c r="G64" i="264" s="1"/>
  <c r="C66" i="264"/>
  <c r="G66" i="264" s="1"/>
  <c r="E34" i="233"/>
  <c r="G34" i="233" s="1"/>
  <c r="F20" i="264"/>
  <c r="F21" i="264"/>
  <c r="F25" i="264"/>
  <c r="F28" i="264"/>
  <c r="F29" i="264"/>
  <c r="F31" i="264"/>
  <c r="F33" i="264"/>
  <c r="F36" i="264"/>
  <c r="F37" i="264"/>
  <c r="F41" i="264"/>
  <c r="F44" i="264"/>
  <c r="F45" i="264"/>
  <c r="F49" i="264"/>
  <c r="F51" i="264"/>
  <c r="F52" i="264"/>
  <c r="F53" i="264"/>
  <c r="F57" i="264"/>
  <c r="F60" i="264"/>
  <c r="F61" i="264"/>
  <c r="F63" i="264"/>
  <c r="F65" i="264"/>
  <c r="D34" i="233"/>
  <c r="F34" i="233" s="1"/>
  <c r="G27" i="263"/>
  <c r="G35" i="263"/>
  <c r="G43" i="263"/>
  <c r="G51" i="263"/>
  <c r="G59" i="263"/>
  <c r="G67" i="263"/>
  <c r="C20" i="263"/>
  <c r="G20" i="263" s="1"/>
  <c r="C22" i="263"/>
  <c r="G22" i="263" s="1"/>
  <c r="C24" i="263"/>
  <c r="G24" i="263" s="1"/>
  <c r="C26" i="263"/>
  <c r="G26" i="263" s="1"/>
  <c r="C28" i="263"/>
  <c r="G28" i="263" s="1"/>
  <c r="C30" i="263"/>
  <c r="G30" i="263" s="1"/>
  <c r="C32" i="263"/>
  <c r="G32" i="263" s="1"/>
  <c r="C34" i="263"/>
  <c r="G34" i="263" s="1"/>
  <c r="C36" i="263"/>
  <c r="G36" i="263" s="1"/>
  <c r="C38" i="263"/>
  <c r="G38" i="263" s="1"/>
  <c r="C40" i="263"/>
  <c r="G40" i="263" s="1"/>
  <c r="C42" i="263"/>
  <c r="G42" i="263" s="1"/>
  <c r="C44" i="263"/>
  <c r="G44" i="263" s="1"/>
  <c r="C46" i="263"/>
  <c r="G46" i="263" s="1"/>
  <c r="C48" i="263"/>
  <c r="G48" i="263" s="1"/>
  <c r="C50" i="263"/>
  <c r="G50" i="263" s="1"/>
  <c r="C52" i="263"/>
  <c r="G52" i="263" s="1"/>
  <c r="C54" i="263"/>
  <c r="G54" i="263" s="1"/>
  <c r="C56" i="263"/>
  <c r="G56" i="263" s="1"/>
  <c r="C58" i="263"/>
  <c r="G58" i="263" s="1"/>
  <c r="C60" i="263"/>
  <c r="G60" i="263" s="1"/>
  <c r="C62" i="263"/>
  <c r="G62" i="263" s="1"/>
  <c r="C64" i="263"/>
  <c r="G64" i="263" s="1"/>
  <c r="C66" i="263"/>
  <c r="G66" i="263" s="1"/>
  <c r="N133" i="263"/>
  <c r="N132" i="263"/>
  <c r="F21" i="263"/>
  <c r="F23" i="263"/>
  <c r="F27" i="263"/>
  <c r="F29" i="263"/>
  <c r="F31" i="263"/>
  <c r="F35" i="263"/>
  <c r="F37" i="263"/>
  <c r="F39" i="263"/>
  <c r="F41" i="263"/>
  <c r="F43" i="263"/>
  <c r="F45" i="263"/>
  <c r="F47" i="263"/>
  <c r="F49" i="263"/>
  <c r="F51" i="263"/>
  <c r="F53" i="263"/>
  <c r="F55" i="263"/>
  <c r="F59" i="263"/>
  <c r="F61" i="263"/>
  <c r="F63" i="263"/>
  <c r="F67" i="263"/>
  <c r="F68" i="263"/>
  <c r="G21" i="262"/>
  <c r="N133" i="262"/>
  <c r="G43" i="262"/>
  <c r="G51" i="262"/>
  <c r="G59" i="262"/>
  <c r="G67" i="262"/>
  <c r="C20" i="262"/>
  <c r="G20" i="262" s="1"/>
  <c r="C22" i="262"/>
  <c r="G22" i="262" s="1"/>
  <c r="C24" i="262"/>
  <c r="G24" i="262" s="1"/>
  <c r="C26" i="262"/>
  <c r="G26" i="262" s="1"/>
  <c r="C28" i="262"/>
  <c r="G28" i="262" s="1"/>
  <c r="C30" i="262"/>
  <c r="G30" i="262" s="1"/>
  <c r="C32" i="262"/>
  <c r="G32" i="262" s="1"/>
  <c r="C34" i="262"/>
  <c r="G34" i="262" s="1"/>
  <c r="C36" i="262"/>
  <c r="G36" i="262" s="1"/>
  <c r="C38" i="262"/>
  <c r="G38" i="262" s="1"/>
  <c r="C40" i="262"/>
  <c r="G40" i="262" s="1"/>
  <c r="C42" i="262"/>
  <c r="G42" i="262" s="1"/>
  <c r="C44" i="262"/>
  <c r="G44" i="262" s="1"/>
  <c r="C46" i="262"/>
  <c r="G46" i="262" s="1"/>
  <c r="C48" i="262"/>
  <c r="G48" i="262" s="1"/>
  <c r="C50" i="262"/>
  <c r="G50" i="262" s="1"/>
  <c r="C52" i="262"/>
  <c r="G52" i="262" s="1"/>
  <c r="C54" i="262"/>
  <c r="G54" i="262" s="1"/>
  <c r="C56" i="262"/>
  <c r="G56" i="262" s="1"/>
  <c r="C58" i="262"/>
  <c r="G58" i="262" s="1"/>
  <c r="C60" i="262"/>
  <c r="G60" i="262" s="1"/>
  <c r="C62" i="262"/>
  <c r="G62" i="262" s="1"/>
  <c r="C64" i="262"/>
  <c r="G64" i="262" s="1"/>
  <c r="C66" i="262"/>
  <c r="G66" i="262" s="1"/>
  <c r="F21" i="262"/>
  <c r="F23" i="262"/>
  <c r="F25" i="262"/>
  <c r="F29" i="262"/>
  <c r="F31" i="262"/>
  <c r="F33" i="262"/>
  <c r="F34" i="262"/>
  <c r="F37" i="262"/>
  <c r="F39" i="262"/>
  <c r="F41" i="262"/>
  <c r="F43" i="262"/>
  <c r="F45" i="262"/>
  <c r="F47" i="262"/>
  <c r="F49" i="262"/>
  <c r="F50" i="262"/>
  <c r="F51" i="262"/>
  <c r="F53" i="262"/>
  <c r="F55" i="262"/>
  <c r="F57" i="262"/>
  <c r="F59" i="262"/>
  <c r="F61" i="262"/>
  <c r="F63" i="262"/>
  <c r="F65" i="262"/>
  <c r="F66" i="262"/>
  <c r="F67" i="262"/>
  <c r="F68" i="262"/>
  <c r="D32" i="233"/>
  <c r="F32" i="233" s="1"/>
  <c r="G27" i="261"/>
  <c r="G35" i="261"/>
  <c r="G43" i="261"/>
  <c r="G51" i="261"/>
  <c r="G59" i="261"/>
  <c r="G67" i="261"/>
  <c r="C20" i="261"/>
  <c r="G20" i="261" s="1"/>
  <c r="C22" i="261"/>
  <c r="G22" i="261" s="1"/>
  <c r="C24" i="261"/>
  <c r="G24" i="261" s="1"/>
  <c r="C26" i="261"/>
  <c r="G26" i="261" s="1"/>
  <c r="C28" i="261"/>
  <c r="G28" i="261" s="1"/>
  <c r="C30" i="261"/>
  <c r="G30" i="261" s="1"/>
  <c r="C32" i="261"/>
  <c r="G32" i="261" s="1"/>
  <c r="C34" i="261"/>
  <c r="G34" i="261" s="1"/>
  <c r="C36" i="261"/>
  <c r="G36" i="261" s="1"/>
  <c r="C38" i="261"/>
  <c r="G38" i="261" s="1"/>
  <c r="C40" i="261"/>
  <c r="G40" i="261" s="1"/>
  <c r="C42" i="261"/>
  <c r="G42" i="261" s="1"/>
  <c r="C44" i="261"/>
  <c r="G44" i="261" s="1"/>
  <c r="C46" i="261"/>
  <c r="G46" i="261" s="1"/>
  <c r="C48" i="261"/>
  <c r="G48" i="261" s="1"/>
  <c r="C50" i="261"/>
  <c r="G50" i="261" s="1"/>
  <c r="C52" i="261"/>
  <c r="G52" i="261" s="1"/>
  <c r="C54" i="261"/>
  <c r="G54" i="261" s="1"/>
  <c r="C56" i="261"/>
  <c r="G56" i="261" s="1"/>
  <c r="C58" i="261"/>
  <c r="G58" i="261" s="1"/>
  <c r="C60" i="261"/>
  <c r="G60" i="261" s="1"/>
  <c r="C62" i="261"/>
  <c r="G62" i="261" s="1"/>
  <c r="C64" i="261"/>
  <c r="G64" i="261" s="1"/>
  <c r="C66" i="261"/>
  <c r="G66" i="261" s="1"/>
  <c r="M131" i="261"/>
  <c r="M135" i="261"/>
  <c r="E31" i="233"/>
  <c r="G31" i="233" s="1"/>
  <c r="F21" i="261"/>
  <c r="F23" i="261"/>
  <c r="F25" i="261"/>
  <c r="F27" i="261"/>
  <c r="F29" i="261"/>
  <c r="F31" i="261"/>
  <c r="F32" i="261"/>
  <c r="F33" i="261"/>
  <c r="F35" i="261"/>
  <c r="F37" i="261"/>
  <c r="F39" i="261"/>
  <c r="F41" i="261"/>
  <c r="F43" i="261"/>
  <c r="F45" i="261"/>
  <c r="F47" i="261"/>
  <c r="F48" i="261"/>
  <c r="F49" i="261"/>
  <c r="F51" i="261"/>
  <c r="F53" i="261"/>
  <c r="F55" i="261"/>
  <c r="F57" i="261"/>
  <c r="F59" i="261"/>
  <c r="F61" i="261"/>
  <c r="F63" i="261"/>
  <c r="F64" i="261"/>
  <c r="F65" i="261"/>
  <c r="F67" i="261"/>
  <c r="F68" i="261"/>
  <c r="D31" i="233"/>
  <c r="F31" i="233" s="1"/>
  <c r="G21" i="260"/>
  <c r="G23" i="260"/>
  <c r="G27" i="260"/>
  <c r="G35" i="260"/>
  <c r="G43" i="260"/>
  <c r="G51" i="260"/>
  <c r="G54" i="260"/>
  <c r="C20" i="260"/>
  <c r="G20" i="260" s="1"/>
  <c r="C22" i="260"/>
  <c r="G22" i="260" s="1"/>
  <c r="C24" i="260"/>
  <c r="G24" i="260" s="1"/>
  <c r="C26" i="260"/>
  <c r="G26" i="260" s="1"/>
  <c r="C28" i="260"/>
  <c r="G28" i="260" s="1"/>
  <c r="C30" i="260"/>
  <c r="G30" i="260" s="1"/>
  <c r="C32" i="260"/>
  <c r="G32" i="260" s="1"/>
  <c r="C34" i="260"/>
  <c r="G34" i="260" s="1"/>
  <c r="C36" i="260"/>
  <c r="G36" i="260" s="1"/>
  <c r="C38" i="260"/>
  <c r="G38" i="260" s="1"/>
  <c r="C40" i="260"/>
  <c r="G40" i="260" s="1"/>
  <c r="C42" i="260"/>
  <c r="G42" i="260" s="1"/>
  <c r="C44" i="260"/>
  <c r="G44" i="260" s="1"/>
  <c r="C46" i="260"/>
  <c r="G46" i="260" s="1"/>
  <c r="C48" i="260"/>
  <c r="G48" i="260" s="1"/>
  <c r="C50" i="260"/>
  <c r="G50" i="260" s="1"/>
  <c r="C52" i="260"/>
  <c r="G52" i="260" s="1"/>
  <c r="M132" i="260"/>
  <c r="N133" i="260"/>
  <c r="F21" i="260"/>
  <c r="F23" i="260"/>
  <c r="F25" i="260"/>
  <c r="F26" i="260"/>
  <c r="F27" i="260"/>
  <c r="F29" i="260"/>
  <c r="F31" i="260"/>
  <c r="F33" i="260"/>
  <c r="F34" i="260"/>
  <c r="F35" i="260"/>
  <c r="F37" i="260"/>
  <c r="F39" i="260"/>
  <c r="F41" i="260"/>
  <c r="F42" i="260"/>
  <c r="F43" i="260"/>
  <c r="F44" i="260"/>
  <c r="F45" i="260"/>
  <c r="F47" i="260"/>
  <c r="F49" i="260"/>
  <c r="F51" i="260"/>
  <c r="F53" i="260"/>
  <c r="F54" i="260"/>
  <c r="C55" i="260"/>
  <c r="C56" i="260"/>
  <c r="C57" i="260"/>
  <c r="C58" i="260"/>
  <c r="C59" i="260"/>
  <c r="C60" i="260"/>
  <c r="C61" i="260"/>
  <c r="C62" i="260"/>
  <c r="C63" i="260"/>
  <c r="C64" i="260"/>
  <c r="C65" i="260"/>
  <c r="C66" i="260"/>
  <c r="C67" i="260"/>
  <c r="C68" i="260"/>
  <c r="G23" i="259"/>
  <c r="G30" i="259"/>
  <c r="G43" i="259"/>
  <c r="G59" i="259"/>
  <c r="G67" i="259"/>
  <c r="G20" i="259"/>
  <c r="C36" i="259"/>
  <c r="G36" i="259" s="1"/>
  <c r="C38" i="259"/>
  <c r="G38" i="259" s="1"/>
  <c r="C40" i="259"/>
  <c r="G40" i="259" s="1"/>
  <c r="C42" i="259"/>
  <c r="G42" i="259" s="1"/>
  <c r="C44" i="259"/>
  <c r="G44" i="259" s="1"/>
  <c r="C46" i="259"/>
  <c r="G46" i="259" s="1"/>
  <c r="C48" i="259"/>
  <c r="G48" i="259" s="1"/>
  <c r="C50" i="259"/>
  <c r="G50" i="259" s="1"/>
  <c r="C52" i="259"/>
  <c r="G52" i="259" s="1"/>
  <c r="C54" i="259"/>
  <c r="G54" i="259" s="1"/>
  <c r="C56" i="259"/>
  <c r="G56" i="259" s="1"/>
  <c r="C58" i="259"/>
  <c r="G58" i="259" s="1"/>
  <c r="C60" i="259"/>
  <c r="G60" i="259" s="1"/>
  <c r="C62" i="259"/>
  <c r="G62" i="259" s="1"/>
  <c r="C64" i="259"/>
  <c r="G64" i="259" s="1"/>
  <c r="C66" i="259"/>
  <c r="G66" i="259" s="1"/>
  <c r="F20" i="259"/>
  <c r="F24" i="259"/>
  <c r="F28" i="259"/>
  <c r="F30" i="259"/>
  <c r="F32" i="259"/>
  <c r="F37" i="259"/>
  <c r="F39" i="259"/>
  <c r="F40" i="259"/>
  <c r="F41" i="259"/>
  <c r="F43" i="259"/>
  <c r="F45" i="259"/>
  <c r="F48" i="259"/>
  <c r="F56" i="259"/>
  <c r="F64" i="259"/>
  <c r="F67" i="259"/>
  <c r="F68" i="259"/>
  <c r="G31" i="258"/>
  <c r="C24" i="258"/>
  <c r="C28" i="258"/>
  <c r="C32" i="258"/>
  <c r="F32" i="258" s="1"/>
  <c r="C27" i="258"/>
  <c r="F27" i="258" s="1"/>
  <c r="C69" i="258"/>
  <c r="C68" i="258"/>
  <c r="C67" i="258"/>
  <c r="C66" i="258"/>
  <c r="C65" i="258"/>
  <c r="C64" i="258"/>
  <c r="C63" i="258"/>
  <c r="C62" i="258"/>
  <c r="C61" i="258"/>
  <c r="C60" i="258"/>
  <c r="C59" i="258"/>
  <c r="C58" i="258"/>
  <c r="C57" i="258"/>
  <c r="C56" i="258"/>
  <c r="C55" i="258"/>
  <c r="C54" i="258"/>
  <c r="C53" i="258"/>
  <c r="C52" i="258"/>
  <c r="C51" i="258"/>
  <c r="C50" i="258"/>
  <c r="C49" i="258"/>
  <c r="C48" i="258"/>
  <c r="C47" i="258"/>
  <c r="C46" i="258"/>
  <c r="C45" i="258"/>
  <c r="C44" i="258"/>
  <c r="C43" i="258"/>
  <c r="C42" i="258"/>
  <c r="C41" i="258"/>
  <c r="F41" i="258" s="1"/>
  <c r="C40" i="258"/>
  <c r="F40" i="258" s="1"/>
  <c r="C39" i="258"/>
  <c r="F39" i="258" s="1"/>
  <c r="C38" i="258"/>
  <c r="F38" i="258" s="1"/>
  <c r="C37" i="258"/>
  <c r="F37" i="258" s="1"/>
  <c r="C36" i="258"/>
  <c r="F36" i="258" s="1"/>
  <c r="C35" i="258"/>
  <c r="F35" i="258" s="1"/>
  <c r="C34" i="258"/>
  <c r="F34" i="258" s="1"/>
  <c r="C33" i="258"/>
  <c r="F33" i="258" s="1"/>
  <c r="C22" i="258"/>
  <c r="C21" i="258"/>
  <c r="C20" i="258"/>
  <c r="G20" i="258" s="1"/>
  <c r="C23" i="258"/>
  <c r="F23" i="258" s="1"/>
  <c r="C26" i="258"/>
  <c r="F26" i="258" s="1"/>
  <c r="C30" i="258"/>
  <c r="F30" i="258" s="1"/>
  <c r="D28" i="233"/>
  <c r="F28" i="233" s="1"/>
  <c r="C25" i="258"/>
  <c r="C29" i="258"/>
  <c r="F33" i="257"/>
  <c r="F49" i="257"/>
  <c r="G22" i="257"/>
  <c r="F21" i="257"/>
  <c r="E27" i="233"/>
  <c r="G27" i="233" s="1"/>
  <c r="D27" i="233"/>
  <c r="F27" i="233" s="1"/>
  <c r="G21" i="251"/>
  <c r="F16" i="251"/>
  <c r="F15" i="251"/>
  <c r="F14" i="251"/>
  <c r="B13" i="251"/>
  <c r="A13" i="251"/>
  <c r="B11" i="251"/>
  <c r="A11" i="251"/>
  <c r="K9" i="251"/>
  <c r="K8" i="251"/>
  <c r="K7" i="251"/>
  <c r="I130" i="251"/>
  <c r="AN22" i="216" s="1"/>
  <c r="I129" i="251"/>
  <c r="AM22" i="216" s="1"/>
  <c r="I128" i="251"/>
  <c r="AL22" i="216" s="1"/>
  <c r="G16" i="251"/>
  <c r="B16" i="251"/>
  <c r="K15" i="251"/>
  <c r="G15" i="251"/>
  <c r="B15" i="251"/>
  <c r="G14" i="251"/>
  <c r="B14" i="251"/>
  <c r="F13" i="251"/>
  <c r="K12" i="251"/>
  <c r="F12" i="251"/>
  <c r="A12" i="251"/>
  <c r="K11" i="251"/>
  <c r="F11" i="251"/>
  <c r="F10" i="251"/>
  <c r="B10" i="251"/>
  <c r="A10" i="251"/>
  <c r="J9" i="251"/>
  <c r="AQ22" i="216" s="1"/>
  <c r="J8" i="251"/>
  <c r="AP22" i="216" s="1"/>
  <c r="F8" i="251"/>
  <c r="B8" i="251"/>
  <c r="C20" i="251" s="1"/>
  <c r="G20" i="251" s="1"/>
  <c r="J7" i="251"/>
  <c r="AO22" i="216" s="1"/>
  <c r="F7" i="251"/>
  <c r="B7" i="251"/>
  <c r="F6" i="251"/>
  <c r="B4" i="251"/>
  <c r="B3" i="251"/>
  <c r="I2" i="251"/>
  <c r="G2" i="251"/>
  <c r="E2" i="251"/>
  <c r="C2" i="251"/>
  <c r="AP49" i="214"/>
  <c r="AP48" i="214"/>
  <c r="AP47" i="214"/>
  <c r="AP44" i="214"/>
  <c r="AP19" i="214"/>
  <c r="B12" i="251" s="1"/>
  <c r="H130" i="251"/>
  <c r="H129" i="251"/>
  <c r="H128" i="251"/>
  <c r="H127" i="251"/>
  <c r="B69" i="251"/>
  <c r="B68" i="251"/>
  <c r="B67" i="251"/>
  <c r="B66" i="251"/>
  <c r="B65" i="251"/>
  <c r="B64" i="251"/>
  <c r="B63" i="251"/>
  <c r="B62" i="251"/>
  <c r="B61" i="251"/>
  <c r="B60" i="251"/>
  <c r="B59" i="251"/>
  <c r="B58" i="251"/>
  <c r="B57" i="251"/>
  <c r="B56" i="251"/>
  <c r="B55" i="251"/>
  <c r="B54" i="251"/>
  <c r="B53" i="251"/>
  <c r="B52" i="251"/>
  <c r="B51" i="251"/>
  <c r="B50" i="251"/>
  <c r="B49" i="251"/>
  <c r="B48" i="251"/>
  <c r="B47" i="251"/>
  <c r="B46" i="251"/>
  <c r="B45" i="251"/>
  <c r="B44" i="251"/>
  <c r="B43" i="251"/>
  <c r="B42" i="251"/>
  <c r="B41" i="251"/>
  <c r="B40" i="251"/>
  <c r="B39" i="251"/>
  <c r="B38" i="251"/>
  <c r="B36" i="251"/>
  <c r="B35" i="251"/>
  <c r="B34" i="251"/>
  <c r="B33" i="251"/>
  <c r="B32" i="251"/>
  <c r="B31" i="251"/>
  <c r="B30" i="251"/>
  <c r="B29" i="251"/>
  <c r="B28" i="251"/>
  <c r="B27" i="251"/>
  <c r="B26" i="251"/>
  <c r="B25" i="251"/>
  <c r="B24" i="251"/>
  <c r="B23" i="251"/>
  <c r="B22" i="251"/>
  <c r="B21" i="251"/>
  <c r="B20" i="251"/>
  <c r="B18" i="251"/>
  <c r="D16" i="251"/>
  <c r="A16" i="251"/>
  <c r="I15" i="251"/>
  <c r="D15" i="251"/>
  <c r="A15" i="251"/>
  <c r="I14" i="251"/>
  <c r="D14" i="251"/>
  <c r="A14" i="251"/>
  <c r="I13" i="251"/>
  <c r="D13" i="251"/>
  <c r="I12" i="251"/>
  <c r="D12" i="251"/>
  <c r="I11" i="251"/>
  <c r="D11" i="251"/>
  <c r="I10" i="251"/>
  <c r="D10" i="251"/>
  <c r="D9" i="251"/>
  <c r="A9" i="251"/>
  <c r="D8" i="251"/>
  <c r="A8" i="251"/>
  <c r="D7" i="251"/>
  <c r="A7" i="251"/>
  <c r="I6" i="251"/>
  <c r="D6" i="251"/>
  <c r="A6" i="251"/>
  <c r="I5" i="251"/>
  <c r="D5" i="251"/>
  <c r="A4" i="251"/>
  <c r="A3" i="251"/>
  <c r="H2" i="251"/>
  <c r="F2" i="251"/>
  <c r="D2" i="251"/>
  <c r="B2" i="251"/>
  <c r="B1" i="251"/>
  <c r="M132" i="266" l="1"/>
  <c r="G121" i="269" a="1"/>
  <c r="G121" i="269" s="1"/>
  <c r="N133" i="264"/>
  <c r="N132" i="267"/>
  <c r="N132" i="261"/>
  <c r="N132" i="268"/>
  <c r="G122" i="275" a="1"/>
  <c r="G122" i="275" s="1"/>
  <c r="AE41" i="216" s="1"/>
  <c r="G121" i="275" a="1"/>
  <c r="G121" i="275" s="1"/>
  <c r="G124" i="275" a="1"/>
  <c r="G124" i="275" s="1"/>
  <c r="AI41" i="216" s="1"/>
  <c r="G123" i="275" a="1"/>
  <c r="G123" i="275" s="1"/>
  <c r="AG41" i="216" s="1"/>
  <c r="F124" i="275" a="1"/>
  <c r="F124" i="275" s="1"/>
  <c r="AH41" i="216" s="1"/>
  <c r="F122" i="275" a="1"/>
  <c r="F122" i="275" s="1"/>
  <c r="N133" i="275"/>
  <c r="M132" i="275"/>
  <c r="G121" i="274" a="1"/>
  <c r="G121" i="274" s="1"/>
  <c r="AA40" i="216" s="1"/>
  <c r="AC40" i="216" s="1"/>
  <c r="F52" i="274"/>
  <c r="F67" i="274"/>
  <c r="F37" i="274"/>
  <c r="F26" i="274"/>
  <c r="F42" i="274"/>
  <c r="F57" i="274"/>
  <c r="F45" i="274"/>
  <c r="F48" i="274"/>
  <c r="F47" i="274"/>
  <c r="F29" i="274"/>
  <c r="F24" i="274"/>
  <c r="G21" i="274"/>
  <c r="F66" i="274"/>
  <c r="F50" i="274"/>
  <c r="F34" i="274"/>
  <c r="N133" i="274"/>
  <c r="F64" i="274"/>
  <c r="F56" i="274"/>
  <c r="F40" i="274"/>
  <c r="F32" i="274"/>
  <c r="F63" i="274"/>
  <c r="F36" i="274"/>
  <c r="M131" i="274"/>
  <c r="F51" i="274"/>
  <c r="F46" i="274"/>
  <c r="F58" i="274"/>
  <c r="F38" i="274"/>
  <c r="G59" i="274"/>
  <c r="G124" i="274" s="1" a="1"/>
  <c r="G124" i="274" s="1"/>
  <c r="AI40" i="216" s="1"/>
  <c r="F25" i="274"/>
  <c r="F55" i="274"/>
  <c r="F35" i="274"/>
  <c r="M135" i="274"/>
  <c r="F41" i="274"/>
  <c r="F53" i="274"/>
  <c r="F30" i="274"/>
  <c r="F22" i="274"/>
  <c r="F62" i="274"/>
  <c r="F54" i="274"/>
  <c r="F51" i="273"/>
  <c r="F43" i="273"/>
  <c r="F59" i="273"/>
  <c r="F31" i="273"/>
  <c r="G68" i="273"/>
  <c r="G36" i="273"/>
  <c r="N133" i="273"/>
  <c r="G44" i="273"/>
  <c r="G60" i="273"/>
  <c r="G28" i="273"/>
  <c r="G52" i="273"/>
  <c r="F67" i="273"/>
  <c r="F47" i="273"/>
  <c r="F27" i="273"/>
  <c r="F55" i="273"/>
  <c r="F39" i="273"/>
  <c r="F23" i="273"/>
  <c r="F61" i="273"/>
  <c r="F53" i="273"/>
  <c r="F45" i="273"/>
  <c r="F37" i="273"/>
  <c r="F29" i="273"/>
  <c r="F21" i="273"/>
  <c r="F65" i="273"/>
  <c r="F57" i="273"/>
  <c r="F49" i="273"/>
  <c r="F41" i="273"/>
  <c r="F33" i="273"/>
  <c r="F25" i="273"/>
  <c r="F60" i="272"/>
  <c r="F50" i="272"/>
  <c r="F28" i="272"/>
  <c r="G46" i="272"/>
  <c r="F32" i="272"/>
  <c r="F24" i="272"/>
  <c r="G38" i="272"/>
  <c r="F52" i="272"/>
  <c r="F47" i="272"/>
  <c r="F40" i="272"/>
  <c r="G58" i="272"/>
  <c r="F22" i="272"/>
  <c r="G26" i="272"/>
  <c r="G122" i="272" s="1" a="1"/>
  <c r="G122" i="272" s="1"/>
  <c r="F31" i="272"/>
  <c r="G34" i="272"/>
  <c r="G123" i="272" s="1" a="1"/>
  <c r="G123" i="272" s="1"/>
  <c r="G44" i="272"/>
  <c r="M131" i="272"/>
  <c r="F55" i="271"/>
  <c r="F68" i="271"/>
  <c r="F25" i="271"/>
  <c r="M131" i="271"/>
  <c r="F67" i="271"/>
  <c r="F35" i="271"/>
  <c r="F47" i="271"/>
  <c r="F29" i="271"/>
  <c r="F43" i="271"/>
  <c r="F23" i="271"/>
  <c r="G41" i="271"/>
  <c r="G122" i="271" s="1" a="1"/>
  <c r="G122" i="271" s="1"/>
  <c r="F27" i="271"/>
  <c r="F122" i="271" s="1" a="1"/>
  <c r="F122" i="271" s="1"/>
  <c r="M135" i="271"/>
  <c r="F59" i="271"/>
  <c r="F33" i="271"/>
  <c r="F45" i="271"/>
  <c r="F39" i="271"/>
  <c r="N133" i="271"/>
  <c r="F46" i="271"/>
  <c r="F30" i="271"/>
  <c r="F62" i="271"/>
  <c r="F63" i="271"/>
  <c r="F31" i="271"/>
  <c r="G57" i="271"/>
  <c r="G123" i="271" s="1" a="1"/>
  <c r="G123" i="271" s="1"/>
  <c r="G61" i="271"/>
  <c r="F54" i="271"/>
  <c r="F49" i="271"/>
  <c r="F38" i="271"/>
  <c r="F22" i="271"/>
  <c r="F51" i="271"/>
  <c r="F66" i="271"/>
  <c r="F50" i="271"/>
  <c r="F34" i="271"/>
  <c r="F122" i="270" a="1"/>
  <c r="F122" i="270" s="1"/>
  <c r="F124" i="270" a="1"/>
  <c r="F124" i="270" s="1"/>
  <c r="AH36" i="216" s="1"/>
  <c r="G122" i="270" a="1"/>
  <c r="G122" i="270" s="1"/>
  <c r="AE36" i="216" s="1"/>
  <c r="G121" i="270" a="1"/>
  <c r="G121" i="270" s="1"/>
  <c r="AA36" i="216" s="1"/>
  <c r="AC36" i="216" s="1"/>
  <c r="G124" i="270" a="1"/>
  <c r="G124" i="270" s="1"/>
  <c r="AI36" i="216" s="1"/>
  <c r="G123" i="270" a="1"/>
  <c r="G123" i="270" s="1"/>
  <c r="AG36" i="216" s="1"/>
  <c r="M135" i="270"/>
  <c r="M131" i="270"/>
  <c r="N132" i="270"/>
  <c r="F122" i="269" a="1"/>
  <c r="F122" i="269" s="1"/>
  <c r="F124" i="269" a="1"/>
  <c r="F124" i="269" s="1"/>
  <c r="AH35" i="216" s="1"/>
  <c r="M135" i="269"/>
  <c r="M131" i="269"/>
  <c r="N133" i="269"/>
  <c r="F122" i="268" a="1"/>
  <c r="F122" i="268" s="1"/>
  <c r="F124" i="268" a="1"/>
  <c r="F124" i="268" s="1"/>
  <c r="AH34" i="216" s="1"/>
  <c r="G122" i="268" a="1"/>
  <c r="G122" i="268" s="1"/>
  <c r="G121" i="268" a="1"/>
  <c r="G121" i="268" s="1"/>
  <c r="AA34" i="216" s="1"/>
  <c r="AC34" i="216" s="1"/>
  <c r="G124" i="268" a="1"/>
  <c r="G124" i="268" s="1"/>
  <c r="AI34" i="216" s="1"/>
  <c r="G123" i="268" a="1"/>
  <c r="G123" i="268" s="1"/>
  <c r="AG34" i="216" s="1"/>
  <c r="M135" i="268"/>
  <c r="M132" i="268"/>
  <c r="G122" i="267" a="1"/>
  <c r="G122" i="267" s="1"/>
  <c r="AE33" i="216" s="1"/>
  <c r="G121" i="267" a="1"/>
  <c r="G121" i="267" s="1"/>
  <c r="G124" i="267" a="1"/>
  <c r="G124" i="267" s="1"/>
  <c r="AI33" i="216" s="1"/>
  <c r="G123" i="267" a="1"/>
  <c r="G123" i="267" s="1"/>
  <c r="AG33" i="216" s="1"/>
  <c r="F122" i="267" a="1"/>
  <c r="F122" i="267" s="1"/>
  <c r="F124" i="267" a="1"/>
  <c r="F124" i="267" s="1"/>
  <c r="AH33" i="216" s="1"/>
  <c r="M135" i="267"/>
  <c r="AA33" i="216"/>
  <c r="AC33" i="216" s="1"/>
  <c r="M131" i="267"/>
  <c r="F124" i="266" a="1"/>
  <c r="F124" i="266" s="1"/>
  <c r="AH32" i="216" s="1"/>
  <c r="F122" i="266" a="1"/>
  <c r="F122" i="266" s="1"/>
  <c r="G122" i="266" a="1"/>
  <c r="G122" i="266" s="1"/>
  <c r="AE32" i="216" s="1"/>
  <c r="G121" i="266" a="1"/>
  <c r="G121" i="266" s="1"/>
  <c r="AA32" i="216" s="1"/>
  <c r="AC32" i="216" s="1"/>
  <c r="G124" i="266" a="1"/>
  <c r="G124" i="266" s="1"/>
  <c r="AI32" i="216" s="1"/>
  <c r="G123" i="266" a="1"/>
  <c r="G123" i="266" s="1"/>
  <c r="AG32" i="216" s="1"/>
  <c r="M135" i="266"/>
  <c r="F122" i="265" a="1"/>
  <c r="F122" i="265" s="1"/>
  <c r="F124" i="265" a="1"/>
  <c r="F124" i="265" s="1"/>
  <c r="AH31" i="216" s="1"/>
  <c r="G122" i="265" a="1"/>
  <c r="G122" i="265" s="1"/>
  <c r="G121" i="265" a="1"/>
  <c r="G121" i="265" s="1"/>
  <c r="AA31" i="216" s="1"/>
  <c r="AC31" i="216" s="1"/>
  <c r="G124" i="265" a="1"/>
  <c r="G124" i="265" s="1"/>
  <c r="AI31" i="216" s="1"/>
  <c r="G123" i="265" a="1"/>
  <c r="G123" i="265" s="1"/>
  <c r="AG31" i="216" s="1"/>
  <c r="M135" i="265"/>
  <c r="N133" i="265"/>
  <c r="G122" i="264" a="1"/>
  <c r="G122" i="264" s="1"/>
  <c r="AE30" i="216" s="1"/>
  <c r="G121" i="264" a="1"/>
  <c r="G121" i="264" s="1"/>
  <c r="AA30" i="216" s="1"/>
  <c r="AC30" i="216" s="1"/>
  <c r="G124" i="264" a="1"/>
  <c r="G124" i="264" s="1"/>
  <c r="AI30" i="216" s="1"/>
  <c r="G123" i="264" a="1"/>
  <c r="G123" i="264" s="1"/>
  <c r="AG30" i="216" s="1"/>
  <c r="F68" i="264"/>
  <c r="M132" i="264"/>
  <c r="F46" i="264"/>
  <c r="F38" i="264"/>
  <c r="F67" i="264"/>
  <c r="F47" i="264"/>
  <c r="F35" i="264"/>
  <c r="F62" i="264"/>
  <c r="F54" i="264"/>
  <c r="F30" i="264"/>
  <c r="F22" i="264"/>
  <c r="F56" i="264"/>
  <c r="F40" i="264"/>
  <c r="F24" i="264"/>
  <c r="F64" i="264"/>
  <c r="F48" i="264"/>
  <c r="F32" i="264"/>
  <c r="M135" i="264"/>
  <c r="G122" i="263" a="1"/>
  <c r="G122" i="263" s="1"/>
  <c r="G121" i="263" a="1"/>
  <c r="G121" i="263" s="1"/>
  <c r="AA29" i="216" s="1"/>
  <c r="AC29" i="216" s="1"/>
  <c r="G124" i="263" a="1"/>
  <c r="G124" i="263" s="1"/>
  <c r="AI29" i="216" s="1"/>
  <c r="G123" i="263" a="1"/>
  <c r="G123" i="263" s="1"/>
  <c r="AG29" i="216" s="1"/>
  <c r="F25" i="263"/>
  <c r="M131" i="263"/>
  <c r="F33" i="263"/>
  <c r="F122" i="263" s="1" a="1"/>
  <c r="F122" i="263" s="1"/>
  <c r="F65" i="263"/>
  <c r="F57" i="263"/>
  <c r="F50" i="263"/>
  <c r="F58" i="263"/>
  <c r="F26" i="263"/>
  <c r="F124" i="263" s="1" a="1"/>
  <c r="F124" i="263" s="1"/>
  <c r="F42" i="263"/>
  <c r="F66" i="263"/>
  <c r="F34" i="263"/>
  <c r="G121" i="262" a="1"/>
  <c r="G121" i="262" s="1"/>
  <c r="AA28" i="216" s="1"/>
  <c r="AC28" i="216" s="1"/>
  <c r="F46" i="262"/>
  <c r="M131" i="262"/>
  <c r="F62" i="262"/>
  <c r="F38" i="262"/>
  <c r="M132" i="262"/>
  <c r="F54" i="262"/>
  <c r="G35" i="262"/>
  <c r="G124" i="262" s="1" a="1"/>
  <c r="G124" i="262" s="1"/>
  <c r="F30" i="262"/>
  <c r="F22" i="262"/>
  <c r="F27" i="262"/>
  <c r="F58" i="262"/>
  <c r="F42" i="262"/>
  <c r="F26" i="262"/>
  <c r="G122" i="261" a="1"/>
  <c r="G122" i="261" s="1"/>
  <c r="G121" i="261" a="1"/>
  <c r="G121" i="261" s="1"/>
  <c r="AA27" i="216" s="1"/>
  <c r="AC27" i="216" s="1"/>
  <c r="G124" i="261" a="1"/>
  <c r="G124" i="261" s="1"/>
  <c r="AI27" i="216" s="1"/>
  <c r="G123" i="261" a="1"/>
  <c r="G123" i="261" s="1"/>
  <c r="AG27" i="216" s="1"/>
  <c r="F56" i="261"/>
  <c r="F30" i="261"/>
  <c r="F24" i="261"/>
  <c r="F124" i="261" s="1" a="1"/>
  <c r="F124" i="261" s="1"/>
  <c r="F40" i="261"/>
  <c r="F34" i="261"/>
  <c r="F20" i="261"/>
  <c r="F24" i="260"/>
  <c r="F40" i="260"/>
  <c r="M135" i="260"/>
  <c r="M131" i="259"/>
  <c r="G51" i="259"/>
  <c r="F53" i="259"/>
  <c r="F29" i="259"/>
  <c r="F26" i="259"/>
  <c r="G34" i="259"/>
  <c r="G22" i="259"/>
  <c r="G61" i="259"/>
  <c r="F55" i="259"/>
  <c r="F49" i="259"/>
  <c r="F25" i="259"/>
  <c r="F124" i="259" s="1" a="1"/>
  <c r="F124" i="259" s="1"/>
  <c r="M135" i="259"/>
  <c r="G33" i="259"/>
  <c r="F47" i="259"/>
  <c r="F21" i="259"/>
  <c r="N133" i="259"/>
  <c r="F65" i="259"/>
  <c r="G27" i="259"/>
  <c r="G124" i="259" s="1" a="1"/>
  <c r="G124" i="259" s="1"/>
  <c r="G35" i="259"/>
  <c r="G31" i="259"/>
  <c r="F63" i="259"/>
  <c r="G37" i="258"/>
  <c r="G29" i="257"/>
  <c r="G47" i="257"/>
  <c r="F30" i="257"/>
  <c r="F25" i="257"/>
  <c r="F46" i="257"/>
  <c r="F62" i="257"/>
  <c r="F61" i="257"/>
  <c r="F45" i="257"/>
  <c r="G27" i="257"/>
  <c r="G122" i="257" s="1" a="1"/>
  <c r="G122" i="257" s="1"/>
  <c r="G59" i="257"/>
  <c r="N133" i="257"/>
  <c r="G31" i="257"/>
  <c r="G123" i="257" s="1" a="1"/>
  <c r="G123" i="257" s="1"/>
  <c r="G55" i="257"/>
  <c r="F41" i="257"/>
  <c r="G23" i="257"/>
  <c r="G63" i="257"/>
  <c r="F57" i="257"/>
  <c r="F20" i="257"/>
  <c r="G67" i="257"/>
  <c r="G53" i="257"/>
  <c r="F37" i="257"/>
  <c r="G39" i="257"/>
  <c r="G124" i="257" s="1" a="1"/>
  <c r="G124" i="257" s="1"/>
  <c r="F54" i="257"/>
  <c r="F38" i="257"/>
  <c r="G35" i="257"/>
  <c r="F20" i="251"/>
  <c r="AH22" i="216" s="1"/>
  <c r="M131" i="273"/>
  <c r="M135" i="275"/>
  <c r="N133" i="272"/>
  <c r="AA35" i="216"/>
  <c r="AC35" i="216" s="1"/>
  <c r="AG35" i="216"/>
  <c r="M132" i="272"/>
  <c r="AE35" i="216"/>
  <c r="AI22" i="216"/>
  <c r="G33" i="258"/>
  <c r="F66" i="259"/>
  <c r="F62" i="259"/>
  <c r="F58" i="259"/>
  <c r="F54" i="259"/>
  <c r="F50" i="259"/>
  <c r="F46" i="259"/>
  <c r="F42" i="259"/>
  <c r="F38" i="259"/>
  <c r="F52" i="260"/>
  <c r="F48" i="260"/>
  <c r="F20" i="260"/>
  <c r="F66" i="261"/>
  <c r="F62" i="261"/>
  <c r="F58" i="261"/>
  <c r="F54" i="261"/>
  <c r="F50" i="261"/>
  <c r="F46" i="261"/>
  <c r="F42" i="261"/>
  <c r="F38" i="261"/>
  <c r="F64" i="263"/>
  <c r="F60" i="263"/>
  <c r="F56" i="263"/>
  <c r="F52" i="263"/>
  <c r="F48" i="263"/>
  <c r="F44" i="263"/>
  <c r="F40" i="263"/>
  <c r="F36" i="263"/>
  <c r="F32" i="263"/>
  <c r="F28" i="263"/>
  <c r="F24" i="263"/>
  <c r="F20" i="263"/>
  <c r="F59" i="264"/>
  <c r="F55" i="264"/>
  <c r="F43" i="264"/>
  <c r="F39" i="264"/>
  <c r="F27" i="264"/>
  <c r="F23" i="264"/>
  <c r="F55" i="272"/>
  <c r="F39" i="272"/>
  <c r="F23" i="272"/>
  <c r="F64" i="273"/>
  <c r="F56" i="273"/>
  <c r="F48" i="273"/>
  <c r="F40" i="273"/>
  <c r="F32" i="273"/>
  <c r="F24" i="273"/>
  <c r="F20" i="273"/>
  <c r="G66" i="273"/>
  <c r="G58" i="273"/>
  <c r="G50" i="273"/>
  <c r="G42" i="273"/>
  <c r="G34" i="273"/>
  <c r="G123" i="273" s="1" a="1"/>
  <c r="G123" i="273" s="1"/>
  <c r="G26" i="273"/>
  <c r="G122" i="273" s="1" a="1"/>
  <c r="G122" i="273" s="1"/>
  <c r="F26" i="257"/>
  <c r="F42" i="257"/>
  <c r="F58" i="257"/>
  <c r="G65" i="257"/>
  <c r="F28" i="260"/>
  <c r="F66" i="264"/>
  <c r="F58" i="264"/>
  <c r="F50" i="264"/>
  <c r="F42" i="264"/>
  <c r="F34" i="264"/>
  <c r="F122" i="264" s="1" a="1"/>
  <c r="F122" i="264" s="1"/>
  <c r="F26" i="264"/>
  <c r="F124" i="264" s="1" a="1"/>
  <c r="F124" i="264" s="1"/>
  <c r="F60" i="259"/>
  <c r="F52" i="259"/>
  <c r="F44" i="259"/>
  <c r="F36" i="259"/>
  <c r="F50" i="260"/>
  <c r="F36" i="260"/>
  <c r="F32" i="260"/>
  <c r="F122" i="260" s="1" a="1"/>
  <c r="F122" i="260" s="1"/>
  <c r="F60" i="261"/>
  <c r="F52" i="261"/>
  <c r="F44" i="261"/>
  <c r="F26" i="261"/>
  <c r="F22" i="261"/>
  <c r="F64" i="262"/>
  <c r="F60" i="262"/>
  <c r="F56" i="262"/>
  <c r="F52" i="262"/>
  <c r="F48" i="262"/>
  <c r="F44" i="262"/>
  <c r="F40" i="262"/>
  <c r="F36" i="262"/>
  <c r="F32" i="262"/>
  <c r="F28" i="262"/>
  <c r="F24" i="262"/>
  <c r="F122" i="262" s="1" a="1"/>
  <c r="F122" i="262" s="1"/>
  <c r="F20" i="262"/>
  <c r="F62" i="263"/>
  <c r="F54" i="263"/>
  <c r="F46" i="263"/>
  <c r="F38" i="263"/>
  <c r="F30" i="263"/>
  <c r="F22" i="263"/>
  <c r="F64" i="271"/>
  <c r="F60" i="271"/>
  <c r="F56" i="271"/>
  <c r="F52" i="271"/>
  <c r="F48" i="271"/>
  <c r="F44" i="271"/>
  <c r="F40" i="271"/>
  <c r="F36" i="271"/>
  <c r="F32" i="271"/>
  <c r="F28" i="271"/>
  <c r="F24" i="271"/>
  <c r="F124" i="271" s="1" a="1"/>
  <c r="F124" i="271" s="1"/>
  <c r="F20" i="271"/>
  <c r="F62" i="273"/>
  <c r="F54" i="273"/>
  <c r="F46" i="273"/>
  <c r="F38" i="273"/>
  <c r="F30" i="273"/>
  <c r="F22" i="273"/>
  <c r="F65" i="274"/>
  <c r="F49" i="274"/>
  <c r="F33" i="274"/>
  <c r="F34" i="257"/>
  <c r="F50" i="257"/>
  <c r="F66" i="257"/>
  <c r="AA41" i="216"/>
  <c r="AC41" i="216" s="1"/>
  <c r="AE22" i="216"/>
  <c r="M132" i="263"/>
  <c r="AE34" i="216"/>
  <c r="AI35" i="216"/>
  <c r="M132" i="273"/>
  <c r="M134" i="275"/>
  <c r="M133" i="275"/>
  <c r="N134" i="275"/>
  <c r="N131" i="275"/>
  <c r="N135" i="275"/>
  <c r="N134" i="274"/>
  <c r="N131" i="274"/>
  <c r="N135" i="274"/>
  <c r="M134" i="274"/>
  <c r="M133" i="274"/>
  <c r="N134" i="273"/>
  <c r="N131" i="273"/>
  <c r="N135" i="273"/>
  <c r="M134" i="273"/>
  <c r="M133" i="273"/>
  <c r="F57" i="272"/>
  <c r="F53" i="272"/>
  <c r="F49" i="272"/>
  <c r="F45" i="272"/>
  <c r="F41" i="272"/>
  <c r="F37" i="272"/>
  <c r="F33" i="272"/>
  <c r="F29" i="272"/>
  <c r="F25" i="272"/>
  <c r="F21" i="272"/>
  <c r="G65" i="272"/>
  <c r="F65" i="272"/>
  <c r="G61" i="272"/>
  <c r="F61" i="272"/>
  <c r="N134" i="272"/>
  <c r="N131" i="272"/>
  <c r="N135" i="272"/>
  <c r="G68" i="272"/>
  <c r="F68" i="272"/>
  <c r="G64" i="272"/>
  <c r="F64" i="272"/>
  <c r="M134" i="272"/>
  <c r="M133" i="272"/>
  <c r="G67" i="272"/>
  <c r="F67" i="272"/>
  <c r="G63" i="272"/>
  <c r="F63" i="272"/>
  <c r="G66" i="272"/>
  <c r="F66" i="272"/>
  <c r="G62" i="272"/>
  <c r="F62" i="272"/>
  <c r="N134" i="271"/>
  <c r="N131" i="271"/>
  <c r="N135" i="271"/>
  <c r="M134" i="271"/>
  <c r="M133" i="271"/>
  <c r="N134" i="270"/>
  <c r="N131" i="270"/>
  <c r="N135" i="270"/>
  <c r="M134" i="270"/>
  <c r="M133" i="270"/>
  <c r="N134" i="269"/>
  <c r="N131" i="269"/>
  <c r="N135" i="269"/>
  <c r="M134" i="269"/>
  <c r="M133" i="269"/>
  <c r="N134" i="268"/>
  <c r="N131" i="268"/>
  <c r="N135" i="268"/>
  <c r="M134" i="268"/>
  <c r="M133" i="268"/>
  <c r="N134" i="267"/>
  <c r="N131" i="267"/>
  <c r="N135" i="267"/>
  <c r="M134" i="267"/>
  <c r="M133" i="267"/>
  <c r="N134" i="266"/>
  <c r="N131" i="266"/>
  <c r="N135" i="266"/>
  <c r="M134" i="266"/>
  <c r="M133" i="266"/>
  <c r="N134" i="265"/>
  <c r="N131" i="265"/>
  <c r="N135" i="265"/>
  <c r="M134" i="265"/>
  <c r="M133" i="265"/>
  <c r="N134" i="264"/>
  <c r="N131" i="264"/>
  <c r="N135" i="264"/>
  <c r="M134" i="264"/>
  <c r="M133" i="264"/>
  <c r="N134" i="263"/>
  <c r="N131" i="263"/>
  <c r="N135" i="263"/>
  <c r="M134" i="263"/>
  <c r="M133" i="263"/>
  <c r="N132" i="262"/>
  <c r="N134" i="262"/>
  <c r="N131" i="262"/>
  <c r="N135" i="262"/>
  <c r="M134" i="262"/>
  <c r="M133" i="262"/>
  <c r="F36" i="261"/>
  <c r="F28" i="261"/>
  <c r="N134" i="261"/>
  <c r="N131" i="261"/>
  <c r="N135" i="261"/>
  <c r="M134" i="261"/>
  <c r="M133" i="261"/>
  <c r="F46" i="260"/>
  <c r="F38" i="260"/>
  <c r="F30" i="260"/>
  <c r="F124" i="260" s="1" a="1"/>
  <c r="F124" i="260" s="1"/>
  <c r="F22" i="260"/>
  <c r="G67" i="260"/>
  <c r="F67" i="260"/>
  <c r="G55" i="260"/>
  <c r="G123" i="260" s="1" a="1"/>
  <c r="G123" i="260" s="1"/>
  <c r="F55" i="260"/>
  <c r="G65" i="260"/>
  <c r="F65" i="260"/>
  <c r="G61" i="260"/>
  <c r="F61" i="260"/>
  <c r="G57" i="260"/>
  <c r="F57" i="260"/>
  <c r="N134" i="260"/>
  <c r="N131" i="260"/>
  <c r="N135" i="260"/>
  <c r="G59" i="260"/>
  <c r="F59" i="260"/>
  <c r="G68" i="260"/>
  <c r="F68" i="260"/>
  <c r="G64" i="260"/>
  <c r="F64" i="260"/>
  <c r="G60" i="260"/>
  <c r="F60" i="260"/>
  <c r="G56" i="260"/>
  <c r="G124" i="260" s="1" a="1"/>
  <c r="G124" i="260" s="1"/>
  <c r="F56" i="260"/>
  <c r="M134" i="260"/>
  <c r="M133" i="260"/>
  <c r="G63" i="260"/>
  <c r="F63" i="260"/>
  <c r="G66" i="260"/>
  <c r="F66" i="260"/>
  <c r="G62" i="260"/>
  <c r="F62" i="260"/>
  <c r="G58" i="260"/>
  <c r="F58" i="260"/>
  <c r="N134" i="259"/>
  <c r="N131" i="259"/>
  <c r="N135" i="259"/>
  <c r="M134" i="259"/>
  <c r="M133" i="259"/>
  <c r="M131" i="257"/>
  <c r="M132" i="257"/>
  <c r="G40" i="258"/>
  <c r="G26" i="258"/>
  <c r="G41" i="258"/>
  <c r="G32" i="258"/>
  <c r="G39" i="258"/>
  <c r="F25" i="258"/>
  <c r="G25" i="258"/>
  <c r="G36" i="258"/>
  <c r="G45" i="258"/>
  <c r="F45" i="258"/>
  <c r="G49" i="258"/>
  <c r="F49" i="258"/>
  <c r="G53" i="258"/>
  <c r="F53" i="258"/>
  <c r="G57" i="258"/>
  <c r="F57" i="258"/>
  <c r="G61" i="258"/>
  <c r="F61" i="258"/>
  <c r="G65" i="258"/>
  <c r="F65" i="258"/>
  <c r="G38" i="258"/>
  <c r="F24" i="258"/>
  <c r="F122" i="258" s="1" a="1"/>
  <c r="F122" i="258" s="1"/>
  <c r="G24" i="258"/>
  <c r="G23" i="258"/>
  <c r="G42" i="258"/>
  <c r="F42" i="258"/>
  <c r="G46" i="258"/>
  <c r="F46" i="258"/>
  <c r="G50" i="258"/>
  <c r="F50" i="258"/>
  <c r="G54" i="258"/>
  <c r="F54" i="258"/>
  <c r="G58" i="258"/>
  <c r="F58" i="258"/>
  <c r="G62" i="258"/>
  <c r="F62" i="258"/>
  <c r="G66" i="258"/>
  <c r="F66" i="258"/>
  <c r="G34" i="258"/>
  <c r="N133" i="258"/>
  <c r="N132" i="258"/>
  <c r="G30" i="258"/>
  <c r="M132" i="258"/>
  <c r="M131" i="258"/>
  <c r="M135" i="258"/>
  <c r="G21" i="258"/>
  <c r="F21" i="258"/>
  <c r="G43" i="258"/>
  <c r="F43" i="258"/>
  <c r="G47" i="258"/>
  <c r="F47" i="258"/>
  <c r="G51" i="258"/>
  <c r="F51" i="258"/>
  <c r="G55" i="258"/>
  <c r="F55" i="258"/>
  <c r="G59" i="258"/>
  <c r="F59" i="258"/>
  <c r="G63" i="258"/>
  <c r="F63" i="258"/>
  <c r="G67" i="258"/>
  <c r="F67" i="258"/>
  <c r="G35" i="258"/>
  <c r="M134" i="258"/>
  <c r="M133" i="258"/>
  <c r="N134" i="258"/>
  <c r="N131" i="258"/>
  <c r="N135" i="258"/>
  <c r="F29" i="258"/>
  <c r="G29" i="258"/>
  <c r="G22" i="258"/>
  <c r="F22" i="258"/>
  <c r="G44" i="258"/>
  <c r="F44" i="258"/>
  <c r="G48" i="258"/>
  <c r="F48" i="258"/>
  <c r="G52" i="258"/>
  <c r="F52" i="258"/>
  <c r="G56" i="258"/>
  <c r="F56" i="258"/>
  <c r="G60" i="258"/>
  <c r="F60" i="258"/>
  <c r="G64" i="258"/>
  <c r="F64" i="258"/>
  <c r="G68" i="258"/>
  <c r="F68" i="258"/>
  <c r="F28" i="258"/>
  <c r="G28" i="258"/>
  <c r="G27" i="258"/>
  <c r="F20" i="258"/>
  <c r="N134" i="257"/>
  <c r="N131" i="257"/>
  <c r="N135" i="257"/>
  <c r="M134" i="257"/>
  <c r="M133" i="257"/>
  <c r="AG22" i="216"/>
  <c r="V18" i="216"/>
  <c r="B50" i="239"/>
  <c r="D50" i="239"/>
  <c r="E50" i="239"/>
  <c r="B51" i="239"/>
  <c r="D51" i="239"/>
  <c r="E51" i="239"/>
  <c r="B52" i="239"/>
  <c r="D52" i="239"/>
  <c r="E52" i="239"/>
  <c r="B53" i="239"/>
  <c r="D53" i="239"/>
  <c r="E53" i="239"/>
  <c r="B54" i="239"/>
  <c r="D54" i="239"/>
  <c r="E54" i="239"/>
  <c r="B55" i="239"/>
  <c r="D55" i="239"/>
  <c r="E55" i="239"/>
  <c r="B56" i="239"/>
  <c r="D56" i="239"/>
  <c r="E56" i="239"/>
  <c r="B57" i="239"/>
  <c r="D57" i="239"/>
  <c r="E57" i="239"/>
  <c r="B58" i="239"/>
  <c r="D58" i="239"/>
  <c r="E58" i="239"/>
  <c r="B59" i="239"/>
  <c r="D59" i="239"/>
  <c r="E59" i="239"/>
  <c r="B60" i="239"/>
  <c r="D60" i="239"/>
  <c r="E60" i="239"/>
  <c r="B61" i="239"/>
  <c r="D61" i="239"/>
  <c r="E61" i="239"/>
  <c r="B62" i="239"/>
  <c r="D62" i="239"/>
  <c r="E62" i="239"/>
  <c r="B63" i="239"/>
  <c r="D63" i="239"/>
  <c r="E63" i="239"/>
  <c r="B64" i="239"/>
  <c r="D64" i="239"/>
  <c r="E64" i="239"/>
  <c r="B65" i="239"/>
  <c r="D65" i="239"/>
  <c r="E65" i="239"/>
  <c r="B66" i="239"/>
  <c r="D66" i="239"/>
  <c r="E66" i="239"/>
  <c r="B67" i="239"/>
  <c r="D67" i="239"/>
  <c r="E67" i="239"/>
  <c r="B68" i="239"/>
  <c r="D68" i="239"/>
  <c r="E68" i="239"/>
  <c r="B69" i="239"/>
  <c r="D69" i="239"/>
  <c r="E69" i="239"/>
  <c r="B50" i="238"/>
  <c r="D50" i="238"/>
  <c r="E50" i="238"/>
  <c r="B51" i="238"/>
  <c r="D51" i="238"/>
  <c r="E51" i="238"/>
  <c r="B52" i="238"/>
  <c r="D52" i="238"/>
  <c r="E52" i="238"/>
  <c r="B53" i="238"/>
  <c r="D53" i="238"/>
  <c r="E53" i="238"/>
  <c r="B54" i="238"/>
  <c r="D54" i="238"/>
  <c r="E54" i="238"/>
  <c r="B55" i="238"/>
  <c r="D55" i="238"/>
  <c r="E55" i="238"/>
  <c r="B56" i="238"/>
  <c r="D56" i="238"/>
  <c r="E56" i="238"/>
  <c r="B57" i="238"/>
  <c r="D57" i="238"/>
  <c r="E57" i="238"/>
  <c r="B58" i="238"/>
  <c r="D58" i="238"/>
  <c r="E58" i="238"/>
  <c r="B59" i="238"/>
  <c r="D59" i="238"/>
  <c r="E59" i="238"/>
  <c r="B60" i="238"/>
  <c r="D60" i="238"/>
  <c r="E60" i="238"/>
  <c r="B61" i="238"/>
  <c r="D61" i="238"/>
  <c r="E61" i="238"/>
  <c r="B62" i="238"/>
  <c r="D62" i="238"/>
  <c r="E62" i="238"/>
  <c r="B63" i="238"/>
  <c r="D63" i="238"/>
  <c r="E63" i="238"/>
  <c r="B64" i="238"/>
  <c r="D64" i="238"/>
  <c r="E64" i="238"/>
  <c r="B65" i="238"/>
  <c r="D65" i="238"/>
  <c r="E65" i="238"/>
  <c r="B66" i="238"/>
  <c r="D66" i="238"/>
  <c r="E66" i="238"/>
  <c r="B67" i="238"/>
  <c r="D67" i="238"/>
  <c r="E67" i="238"/>
  <c r="B68" i="238"/>
  <c r="D68" i="238"/>
  <c r="E68" i="238"/>
  <c r="B69" i="238"/>
  <c r="D69" i="238"/>
  <c r="E69" i="238"/>
  <c r="B50" i="237"/>
  <c r="D50" i="237"/>
  <c r="E50" i="237"/>
  <c r="B51" i="237"/>
  <c r="D51" i="237"/>
  <c r="E51" i="237"/>
  <c r="B52" i="237"/>
  <c r="D52" i="237"/>
  <c r="E52" i="237"/>
  <c r="B53" i="237"/>
  <c r="D53" i="237"/>
  <c r="E53" i="237"/>
  <c r="B54" i="237"/>
  <c r="D54" i="237"/>
  <c r="E54" i="237"/>
  <c r="B55" i="237"/>
  <c r="D55" i="237"/>
  <c r="E55" i="237"/>
  <c r="B56" i="237"/>
  <c r="D56" i="237"/>
  <c r="E56" i="237"/>
  <c r="B57" i="237"/>
  <c r="D57" i="237"/>
  <c r="E57" i="237"/>
  <c r="B58" i="237"/>
  <c r="D58" i="237"/>
  <c r="E58" i="237"/>
  <c r="B59" i="237"/>
  <c r="D59" i="237"/>
  <c r="E59" i="237"/>
  <c r="B60" i="237"/>
  <c r="D60" i="237"/>
  <c r="E60" i="237"/>
  <c r="B61" i="237"/>
  <c r="D61" i="237"/>
  <c r="E61" i="237"/>
  <c r="B62" i="237"/>
  <c r="D62" i="237"/>
  <c r="E62" i="237"/>
  <c r="B63" i="237"/>
  <c r="D63" i="237"/>
  <c r="E63" i="237"/>
  <c r="B64" i="237"/>
  <c r="D64" i="237"/>
  <c r="E64" i="237"/>
  <c r="B65" i="237"/>
  <c r="D65" i="237"/>
  <c r="E65" i="237"/>
  <c r="B66" i="237"/>
  <c r="D66" i="237"/>
  <c r="E66" i="237"/>
  <c r="B67" i="237"/>
  <c r="D67" i="237"/>
  <c r="E67" i="237"/>
  <c r="B68" i="237"/>
  <c r="D68" i="237"/>
  <c r="E68" i="237"/>
  <c r="B69" i="237"/>
  <c r="D69" i="237"/>
  <c r="E69" i="237"/>
  <c r="B50" i="244"/>
  <c r="D50" i="244"/>
  <c r="E50" i="244"/>
  <c r="B51" i="244"/>
  <c r="D51" i="244"/>
  <c r="E51" i="244"/>
  <c r="B52" i="244"/>
  <c r="D52" i="244"/>
  <c r="E52" i="244"/>
  <c r="B53" i="244"/>
  <c r="D53" i="244"/>
  <c r="E53" i="244"/>
  <c r="B54" i="244"/>
  <c r="D54" i="244"/>
  <c r="E54" i="244"/>
  <c r="B55" i="244"/>
  <c r="D55" i="244"/>
  <c r="E55" i="244"/>
  <c r="B56" i="244"/>
  <c r="D56" i="244"/>
  <c r="E56" i="244"/>
  <c r="B57" i="244"/>
  <c r="D57" i="244"/>
  <c r="E57" i="244"/>
  <c r="B58" i="244"/>
  <c r="D58" i="244"/>
  <c r="E58" i="244"/>
  <c r="B59" i="244"/>
  <c r="D59" i="244"/>
  <c r="E59" i="244"/>
  <c r="B60" i="244"/>
  <c r="D60" i="244"/>
  <c r="E60" i="244"/>
  <c r="B61" i="244"/>
  <c r="D61" i="244"/>
  <c r="E61" i="244"/>
  <c r="B62" i="244"/>
  <c r="D62" i="244"/>
  <c r="E62" i="244"/>
  <c r="B63" i="244"/>
  <c r="D63" i="244"/>
  <c r="E63" i="244"/>
  <c r="B64" i="244"/>
  <c r="D64" i="244"/>
  <c r="E64" i="244"/>
  <c r="B65" i="244"/>
  <c r="D65" i="244"/>
  <c r="E65" i="244"/>
  <c r="B66" i="244"/>
  <c r="D66" i="244"/>
  <c r="E66" i="244"/>
  <c r="B67" i="244"/>
  <c r="D67" i="244"/>
  <c r="E67" i="244"/>
  <c r="B68" i="244"/>
  <c r="D68" i="244"/>
  <c r="E68" i="244"/>
  <c r="B69" i="244"/>
  <c r="D69" i="244"/>
  <c r="E69" i="244"/>
  <c r="B50" i="243"/>
  <c r="D50" i="243"/>
  <c r="E50" i="243"/>
  <c r="B51" i="243"/>
  <c r="D51" i="243"/>
  <c r="E51" i="243"/>
  <c r="B52" i="243"/>
  <c r="D52" i="243"/>
  <c r="E52" i="243"/>
  <c r="B53" i="243"/>
  <c r="D53" i="243"/>
  <c r="E53" i="243"/>
  <c r="B54" i="243"/>
  <c r="D54" i="243"/>
  <c r="E54" i="243"/>
  <c r="B55" i="243"/>
  <c r="D55" i="243"/>
  <c r="E55" i="243"/>
  <c r="B56" i="243"/>
  <c r="D56" i="243"/>
  <c r="E56" i="243"/>
  <c r="B57" i="243"/>
  <c r="D57" i="243"/>
  <c r="E57" i="243"/>
  <c r="B58" i="243"/>
  <c r="D58" i="243"/>
  <c r="E58" i="243"/>
  <c r="B59" i="243"/>
  <c r="D59" i="243"/>
  <c r="E59" i="243"/>
  <c r="B60" i="243"/>
  <c r="D60" i="243"/>
  <c r="E60" i="243"/>
  <c r="B61" i="243"/>
  <c r="D61" i="243"/>
  <c r="E61" i="243"/>
  <c r="B62" i="243"/>
  <c r="D62" i="243"/>
  <c r="E62" i="243"/>
  <c r="B63" i="243"/>
  <c r="D63" i="243"/>
  <c r="E63" i="243"/>
  <c r="B64" i="243"/>
  <c r="D64" i="243"/>
  <c r="E64" i="243"/>
  <c r="B65" i="243"/>
  <c r="D65" i="243"/>
  <c r="E65" i="243"/>
  <c r="B66" i="243"/>
  <c r="D66" i="243"/>
  <c r="E66" i="243"/>
  <c r="B67" i="243"/>
  <c r="D67" i="243"/>
  <c r="E67" i="243"/>
  <c r="B68" i="243"/>
  <c r="D68" i="243"/>
  <c r="E68" i="243"/>
  <c r="B69" i="243"/>
  <c r="D69" i="243"/>
  <c r="E69" i="243"/>
  <c r="B50" i="242"/>
  <c r="D50" i="242"/>
  <c r="E50" i="242"/>
  <c r="B51" i="242"/>
  <c r="D51" i="242"/>
  <c r="E51" i="242"/>
  <c r="B52" i="242"/>
  <c r="D52" i="242"/>
  <c r="E52" i="242"/>
  <c r="B53" i="242"/>
  <c r="D53" i="242"/>
  <c r="E53" i="242"/>
  <c r="B54" i="242"/>
  <c r="D54" i="242"/>
  <c r="E54" i="242"/>
  <c r="B55" i="242"/>
  <c r="D55" i="242"/>
  <c r="E55" i="242"/>
  <c r="B56" i="242"/>
  <c r="D56" i="242"/>
  <c r="E56" i="242"/>
  <c r="B57" i="242"/>
  <c r="D57" i="242"/>
  <c r="E57" i="242"/>
  <c r="B58" i="242"/>
  <c r="D58" i="242"/>
  <c r="E58" i="242"/>
  <c r="B59" i="242"/>
  <c r="D59" i="242"/>
  <c r="E59" i="242"/>
  <c r="B60" i="242"/>
  <c r="D60" i="242"/>
  <c r="E60" i="242"/>
  <c r="B61" i="242"/>
  <c r="D61" i="242"/>
  <c r="E61" i="242"/>
  <c r="B62" i="242"/>
  <c r="D62" i="242"/>
  <c r="E62" i="242"/>
  <c r="B63" i="242"/>
  <c r="D63" i="242"/>
  <c r="E63" i="242"/>
  <c r="B64" i="242"/>
  <c r="D64" i="242"/>
  <c r="E64" i="242"/>
  <c r="B65" i="242"/>
  <c r="D65" i="242"/>
  <c r="E65" i="242"/>
  <c r="B66" i="242"/>
  <c r="D66" i="242"/>
  <c r="E66" i="242"/>
  <c r="B67" i="242"/>
  <c r="D67" i="242"/>
  <c r="E67" i="242"/>
  <c r="B68" i="242"/>
  <c r="D68" i="242"/>
  <c r="E68" i="242"/>
  <c r="B69" i="242"/>
  <c r="D69" i="242"/>
  <c r="E69" i="242"/>
  <c r="B50" i="241"/>
  <c r="D50" i="241"/>
  <c r="E50" i="241"/>
  <c r="B51" i="241"/>
  <c r="D51" i="241"/>
  <c r="E51" i="241"/>
  <c r="B52" i="241"/>
  <c r="D52" i="241"/>
  <c r="E52" i="241"/>
  <c r="B53" i="241"/>
  <c r="D53" i="241"/>
  <c r="E53" i="241"/>
  <c r="B54" i="241"/>
  <c r="D54" i="241"/>
  <c r="E54" i="241"/>
  <c r="B55" i="241"/>
  <c r="D55" i="241"/>
  <c r="E55" i="241"/>
  <c r="B56" i="241"/>
  <c r="D56" i="241"/>
  <c r="E56" i="241"/>
  <c r="B57" i="241"/>
  <c r="D57" i="241"/>
  <c r="E57" i="241"/>
  <c r="B58" i="241"/>
  <c r="D58" i="241"/>
  <c r="E58" i="241"/>
  <c r="B59" i="241"/>
  <c r="D59" i="241"/>
  <c r="E59" i="241"/>
  <c r="B60" i="241"/>
  <c r="D60" i="241"/>
  <c r="E60" i="241"/>
  <c r="B61" i="241"/>
  <c r="D61" i="241"/>
  <c r="E61" i="241"/>
  <c r="B62" i="241"/>
  <c r="D62" i="241"/>
  <c r="E62" i="241"/>
  <c r="B63" i="241"/>
  <c r="D63" i="241"/>
  <c r="E63" i="241"/>
  <c r="B64" i="241"/>
  <c r="D64" i="241"/>
  <c r="E64" i="241"/>
  <c r="B65" i="241"/>
  <c r="D65" i="241"/>
  <c r="E65" i="241"/>
  <c r="B66" i="241"/>
  <c r="D66" i="241"/>
  <c r="E66" i="241"/>
  <c r="B67" i="241"/>
  <c r="D67" i="241"/>
  <c r="E67" i="241"/>
  <c r="B68" i="241"/>
  <c r="D68" i="241"/>
  <c r="E68" i="241"/>
  <c r="B69" i="241"/>
  <c r="D69" i="241"/>
  <c r="E69" i="241"/>
  <c r="B50" i="236"/>
  <c r="D50" i="236"/>
  <c r="E50" i="236"/>
  <c r="B51" i="236"/>
  <c r="D51" i="236"/>
  <c r="E51" i="236"/>
  <c r="B52" i="236"/>
  <c r="D52" i="236"/>
  <c r="E52" i="236"/>
  <c r="B53" i="236"/>
  <c r="D53" i="236"/>
  <c r="E53" i="236"/>
  <c r="B54" i="236"/>
  <c r="D54" i="236"/>
  <c r="E54" i="236"/>
  <c r="B55" i="236"/>
  <c r="D55" i="236"/>
  <c r="E55" i="236"/>
  <c r="B56" i="236"/>
  <c r="D56" i="236"/>
  <c r="E56" i="236"/>
  <c r="B57" i="236"/>
  <c r="D57" i="236"/>
  <c r="E57" i="236"/>
  <c r="B58" i="236"/>
  <c r="D58" i="236"/>
  <c r="E58" i="236"/>
  <c r="B59" i="236"/>
  <c r="D59" i="236"/>
  <c r="E59" i="236"/>
  <c r="B60" i="236"/>
  <c r="D60" i="236"/>
  <c r="E60" i="236"/>
  <c r="B61" i="236"/>
  <c r="D61" i="236"/>
  <c r="E61" i="236"/>
  <c r="B62" i="236"/>
  <c r="D62" i="236"/>
  <c r="E62" i="236"/>
  <c r="B63" i="236"/>
  <c r="D63" i="236"/>
  <c r="E63" i="236"/>
  <c r="B64" i="236"/>
  <c r="D64" i="236"/>
  <c r="E64" i="236"/>
  <c r="B65" i="236"/>
  <c r="D65" i="236"/>
  <c r="E65" i="236"/>
  <c r="B66" i="236"/>
  <c r="D66" i="236"/>
  <c r="E66" i="236"/>
  <c r="B67" i="236"/>
  <c r="D67" i="236"/>
  <c r="E67" i="236"/>
  <c r="B68" i="236"/>
  <c r="D68" i="236"/>
  <c r="E68" i="236"/>
  <c r="B69" i="236"/>
  <c r="D69" i="236"/>
  <c r="E69" i="236"/>
  <c r="B50" i="235"/>
  <c r="D50" i="235"/>
  <c r="E50" i="235"/>
  <c r="B51" i="235"/>
  <c r="D51" i="235"/>
  <c r="E51" i="235"/>
  <c r="B52" i="235"/>
  <c r="D52" i="235"/>
  <c r="E52" i="235"/>
  <c r="B53" i="235"/>
  <c r="D53" i="235"/>
  <c r="E53" i="235"/>
  <c r="B54" i="235"/>
  <c r="D54" i="235"/>
  <c r="E54" i="235"/>
  <c r="B55" i="235"/>
  <c r="D55" i="235"/>
  <c r="E55" i="235"/>
  <c r="B56" i="235"/>
  <c r="D56" i="235"/>
  <c r="E56" i="235"/>
  <c r="B57" i="235"/>
  <c r="D57" i="235"/>
  <c r="E57" i="235"/>
  <c r="B58" i="235"/>
  <c r="D58" i="235"/>
  <c r="E58" i="235"/>
  <c r="B59" i="235"/>
  <c r="D59" i="235"/>
  <c r="E59" i="235"/>
  <c r="B60" i="235"/>
  <c r="D60" i="235"/>
  <c r="E60" i="235"/>
  <c r="B61" i="235"/>
  <c r="D61" i="235"/>
  <c r="E61" i="235"/>
  <c r="B62" i="235"/>
  <c r="D62" i="235"/>
  <c r="E62" i="235"/>
  <c r="B63" i="235"/>
  <c r="D63" i="235"/>
  <c r="E63" i="235"/>
  <c r="B64" i="235"/>
  <c r="D64" i="235"/>
  <c r="E64" i="235"/>
  <c r="B65" i="235"/>
  <c r="D65" i="235"/>
  <c r="E65" i="235"/>
  <c r="B66" i="235"/>
  <c r="D66" i="235"/>
  <c r="E66" i="235"/>
  <c r="B67" i="235"/>
  <c r="D67" i="235"/>
  <c r="E67" i="235"/>
  <c r="B68" i="235"/>
  <c r="D68" i="235"/>
  <c r="E68" i="235"/>
  <c r="B69" i="235"/>
  <c r="D69" i="235"/>
  <c r="E69" i="235"/>
  <c r="B50" i="234"/>
  <c r="D50" i="234"/>
  <c r="E50" i="234"/>
  <c r="B51" i="234"/>
  <c r="D51" i="234"/>
  <c r="E51" i="234"/>
  <c r="B52" i="234"/>
  <c r="D52" i="234"/>
  <c r="E52" i="234"/>
  <c r="B53" i="234"/>
  <c r="D53" i="234"/>
  <c r="E53" i="234"/>
  <c r="B54" i="234"/>
  <c r="D54" i="234"/>
  <c r="E54" i="234"/>
  <c r="B55" i="234"/>
  <c r="D55" i="234"/>
  <c r="E55" i="234"/>
  <c r="B56" i="234"/>
  <c r="D56" i="234"/>
  <c r="E56" i="234"/>
  <c r="B57" i="234"/>
  <c r="D57" i="234"/>
  <c r="E57" i="234"/>
  <c r="B58" i="234"/>
  <c r="D58" i="234"/>
  <c r="E58" i="234"/>
  <c r="B59" i="234"/>
  <c r="D59" i="234"/>
  <c r="E59" i="234"/>
  <c r="B60" i="234"/>
  <c r="D60" i="234"/>
  <c r="E60" i="234"/>
  <c r="B61" i="234"/>
  <c r="D61" i="234"/>
  <c r="E61" i="234"/>
  <c r="B62" i="234"/>
  <c r="D62" i="234"/>
  <c r="E62" i="234"/>
  <c r="B63" i="234"/>
  <c r="D63" i="234"/>
  <c r="E63" i="234"/>
  <c r="B64" i="234"/>
  <c r="D64" i="234"/>
  <c r="E64" i="234"/>
  <c r="B65" i="234"/>
  <c r="D65" i="234"/>
  <c r="E65" i="234"/>
  <c r="B66" i="234"/>
  <c r="D66" i="234"/>
  <c r="E66" i="234"/>
  <c r="B67" i="234"/>
  <c r="D67" i="234"/>
  <c r="E67" i="234"/>
  <c r="B68" i="234"/>
  <c r="D68" i="234"/>
  <c r="E68" i="234"/>
  <c r="B69" i="234"/>
  <c r="D69" i="234"/>
  <c r="E69" i="234"/>
  <c r="B50" i="232"/>
  <c r="D50" i="232"/>
  <c r="E50" i="232"/>
  <c r="B51" i="232"/>
  <c r="D51" i="232"/>
  <c r="E51" i="232"/>
  <c r="B52" i="232"/>
  <c r="D52" i="232"/>
  <c r="E52" i="232"/>
  <c r="B53" i="232"/>
  <c r="D53" i="232"/>
  <c r="E53" i="232"/>
  <c r="B54" i="232"/>
  <c r="D54" i="232"/>
  <c r="E54" i="232"/>
  <c r="B55" i="232"/>
  <c r="D55" i="232"/>
  <c r="E55" i="232"/>
  <c r="B56" i="232"/>
  <c r="D56" i="232"/>
  <c r="E56" i="232"/>
  <c r="B57" i="232"/>
  <c r="D57" i="232"/>
  <c r="E57" i="232"/>
  <c r="B58" i="232"/>
  <c r="D58" i="232"/>
  <c r="E58" i="232"/>
  <c r="B59" i="232"/>
  <c r="D59" i="232"/>
  <c r="E59" i="232"/>
  <c r="B60" i="232"/>
  <c r="D60" i="232"/>
  <c r="E60" i="232"/>
  <c r="B61" i="232"/>
  <c r="D61" i="232"/>
  <c r="E61" i="232"/>
  <c r="B62" i="232"/>
  <c r="D62" i="232"/>
  <c r="E62" i="232"/>
  <c r="B63" i="232"/>
  <c r="D63" i="232"/>
  <c r="E63" i="232"/>
  <c r="B64" i="232"/>
  <c r="D64" i="232"/>
  <c r="E64" i="232"/>
  <c r="B65" i="232"/>
  <c r="D65" i="232"/>
  <c r="E65" i="232"/>
  <c r="B66" i="232"/>
  <c r="D66" i="232"/>
  <c r="E66" i="232"/>
  <c r="B67" i="232"/>
  <c r="D67" i="232"/>
  <c r="E67" i="232"/>
  <c r="B68" i="232"/>
  <c r="D68" i="232"/>
  <c r="E68" i="232"/>
  <c r="B69" i="232"/>
  <c r="D69" i="232"/>
  <c r="E69" i="232"/>
  <c r="B50" i="231"/>
  <c r="D50" i="231"/>
  <c r="E50" i="231"/>
  <c r="B51" i="231"/>
  <c r="D51" i="231"/>
  <c r="E51" i="231"/>
  <c r="B52" i="231"/>
  <c r="D52" i="231"/>
  <c r="E52" i="231"/>
  <c r="B53" i="231"/>
  <c r="D53" i="231"/>
  <c r="E53" i="231"/>
  <c r="B54" i="231"/>
  <c r="D54" i="231"/>
  <c r="E54" i="231"/>
  <c r="B55" i="231"/>
  <c r="D55" i="231"/>
  <c r="E55" i="231"/>
  <c r="B56" i="231"/>
  <c r="D56" i="231"/>
  <c r="E56" i="231"/>
  <c r="B57" i="231"/>
  <c r="D57" i="231"/>
  <c r="E57" i="231"/>
  <c r="B58" i="231"/>
  <c r="D58" i="231"/>
  <c r="E58" i="231"/>
  <c r="B59" i="231"/>
  <c r="D59" i="231"/>
  <c r="E59" i="231"/>
  <c r="B60" i="231"/>
  <c r="D60" i="231"/>
  <c r="E60" i="231"/>
  <c r="B61" i="231"/>
  <c r="D61" i="231"/>
  <c r="E61" i="231"/>
  <c r="B62" i="231"/>
  <c r="D62" i="231"/>
  <c r="E62" i="231"/>
  <c r="B63" i="231"/>
  <c r="D63" i="231"/>
  <c r="E63" i="231"/>
  <c r="B64" i="231"/>
  <c r="D64" i="231"/>
  <c r="E64" i="231"/>
  <c r="B65" i="231"/>
  <c r="D65" i="231"/>
  <c r="E65" i="231"/>
  <c r="B66" i="231"/>
  <c r="D66" i="231"/>
  <c r="E66" i="231"/>
  <c r="B67" i="231"/>
  <c r="D67" i="231"/>
  <c r="E67" i="231"/>
  <c r="B68" i="231"/>
  <c r="D68" i="231"/>
  <c r="E68" i="231"/>
  <c r="B69" i="231"/>
  <c r="D69" i="231"/>
  <c r="E69" i="231"/>
  <c r="B50" i="226"/>
  <c r="D50" i="226"/>
  <c r="E50" i="226"/>
  <c r="B51" i="226"/>
  <c r="D51" i="226"/>
  <c r="E51" i="226"/>
  <c r="B52" i="226"/>
  <c r="D52" i="226"/>
  <c r="E52" i="226"/>
  <c r="B53" i="226"/>
  <c r="D53" i="226"/>
  <c r="E53" i="226"/>
  <c r="B54" i="226"/>
  <c r="D54" i="226"/>
  <c r="E54" i="226"/>
  <c r="B55" i="226"/>
  <c r="D55" i="226"/>
  <c r="E55" i="226"/>
  <c r="B56" i="226"/>
  <c r="D56" i="226"/>
  <c r="E56" i="226"/>
  <c r="B57" i="226"/>
  <c r="D57" i="226"/>
  <c r="E57" i="226"/>
  <c r="B58" i="226"/>
  <c r="D58" i="226"/>
  <c r="E58" i="226"/>
  <c r="B59" i="226"/>
  <c r="D59" i="226"/>
  <c r="E59" i="226"/>
  <c r="B60" i="226"/>
  <c r="D60" i="226"/>
  <c r="E60" i="226"/>
  <c r="B61" i="226"/>
  <c r="D61" i="226"/>
  <c r="E61" i="226"/>
  <c r="B62" i="226"/>
  <c r="D62" i="226"/>
  <c r="E62" i="226"/>
  <c r="B63" i="226"/>
  <c r="D63" i="226"/>
  <c r="E63" i="226"/>
  <c r="B64" i="226"/>
  <c r="D64" i="226"/>
  <c r="E64" i="226"/>
  <c r="B65" i="226"/>
  <c r="D65" i="226"/>
  <c r="E65" i="226"/>
  <c r="B66" i="226"/>
  <c r="D66" i="226"/>
  <c r="E66" i="226"/>
  <c r="B67" i="226"/>
  <c r="D67" i="226"/>
  <c r="E67" i="226"/>
  <c r="B68" i="226"/>
  <c r="D68" i="226"/>
  <c r="E68" i="226"/>
  <c r="B69" i="226"/>
  <c r="D69" i="226"/>
  <c r="E69" i="226"/>
  <c r="B50" i="227"/>
  <c r="D50" i="227"/>
  <c r="E50" i="227"/>
  <c r="B51" i="227"/>
  <c r="D51" i="227"/>
  <c r="E51" i="227"/>
  <c r="B52" i="227"/>
  <c r="D52" i="227"/>
  <c r="E52" i="227"/>
  <c r="B53" i="227"/>
  <c r="D53" i="227"/>
  <c r="E53" i="227"/>
  <c r="B54" i="227"/>
  <c r="D54" i="227"/>
  <c r="E54" i="227"/>
  <c r="B55" i="227"/>
  <c r="D55" i="227"/>
  <c r="E55" i="227"/>
  <c r="B56" i="227"/>
  <c r="D56" i="227"/>
  <c r="E56" i="227"/>
  <c r="B57" i="227"/>
  <c r="D57" i="227"/>
  <c r="E57" i="227"/>
  <c r="B58" i="227"/>
  <c r="D58" i="227"/>
  <c r="E58" i="227"/>
  <c r="B59" i="227"/>
  <c r="D59" i="227"/>
  <c r="E59" i="227"/>
  <c r="B60" i="227"/>
  <c r="D60" i="227"/>
  <c r="E60" i="227"/>
  <c r="B61" i="227"/>
  <c r="D61" i="227"/>
  <c r="E61" i="227"/>
  <c r="B62" i="227"/>
  <c r="D62" i="227"/>
  <c r="E62" i="227"/>
  <c r="B63" i="227"/>
  <c r="D63" i="227"/>
  <c r="E63" i="227"/>
  <c r="B64" i="227"/>
  <c r="D64" i="227"/>
  <c r="E64" i="227"/>
  <c r="B65" i="227"/>
  <c r="D65" i="227"/>
  <c r="E65" i="227"/>
  <c r="B66" i="227"/>
  <c r="D66" i="227"/>
  <c r="E66" i="227"/>
  <c r="B67" i="227"/>
  <c r="D67" i="227"/>
  <c r="E67" i="227"/>
  <c r="B68" i="227"/>
  <c r="D68" i="227"/>
  <c r="E68" i="227"/>
  <c r="B69" i="227"/>
  <c r="D69" i="227"/>
  <c r="E69" i="227"/>
  <c r="B50" i="228"/>
  <c r="D50" i="228"/>
  <c r="E50" i="228"/>
  <c r="B51" i="228"/>
  <c r="D51" i="228"/>
  <c r="E51" i="228"/>
  <c r="B52" i="228"/>
  <c r="D52" i="228"/>
  <c r="E52" i="228"/>
  <c r="B53" i="228"/>
  <c r="D53" i="228"/>
  <c r="E53" i="228"/>
  <c r="B54" i="228"/>
  <c r="D54" i="228"/>
  <c r="E54" i="228"/>
  <c r="B55" i="228"/>
  <c r="D55" i="228"/>
  <c r="E55" i="228"/>
  <c r="B56" i="228"/>
  <c r="D56" i="228"/>
  <c r="E56" i="228"/>
  <c r="B57" i="228"/>
  <c r="D57" i="228"/>
  <c r="E57" i="228"/>
  <c r="B58" i="228"/>
  <c r="D58" i="228"/>
  <c r="E58" i="228"/>
  <c r="B59" i="228"/>
  <c r="D59" i="228"/>
  <c r="E59" i="228"/>
  <c r="B60" i="228"/>
  <c r="D60" i="228"/>
  <c r="E60" i="228"/>
  <c r="B61" i="228"/>
  <c r="D61" i="228"/>
  <c r="E61" i="228"/>
  <c r="B62" i="228"/>
  <c r="D62" i="228"/>
  <c r="E62" i="228"/>
  <c r="B63" i="228"/>
  <c r="D63" i="228"/>
  <c r="E63" i="228"/>
  <c r="B64" i="228"/>
  <c r="D64" i="228"/>
  <c r="E64" i="228"/>
  <c r="B65" i="228"/>
  <c r="D65" i="228"/>
  <c r="E65" i="228"/>
  <c r="B66" i="228"/>
  <c r="D66" i="228"/>
  <c r="E66" i="228"/>
  <c r="B67" i="228"/>
  <c r="D67" i="228"/>
  <c r="E67" i="228"/>
  <c r="B68" i="228"/>
  <c r="D68" i="228"/>
  <c r="E68" i="228"/>
  <c r="B69" i="228"/>
  <c r="D69" i="228"/>
  <c r="E69" i="228"/>
  <c r="B50" i="229"/>
  <c r="D50" i="229"/>
  <c r="E50" i="229"/>
  <c r="B51" i="229"/>
  <c r="D51" i="229"/>
  <c r="E51" i="229"/>
  <c r="B52" i="229"/>
  <c r="D52" i="229"/>
  <c r="E52" i="229"/>
  <c r="B53" i="229"/>
  <c r="D53" i="229"/>
  <c r="E53" i="229"/>
  <c r="B54" i="229"/>
  <c r="D54" i="229"/>
  <c r="E54" i="229"/>
  <c r="B55" i="229"/>
  <c r="D55" i="229"/>
  <c r="E55" i="229"/>
  <c r="B56" i="229"/>
  <c r="D56" i="229"/>
  <c r="E56" i="229"/>
  <c r="B57" i="229"/>
  <c r="D57" i="229"/>
  <c r="E57" i="229"/>
  <c r="B58" i="229"/>
  <c r="D58" i="229"/>
  <c r="E58" i="229"/>
  <c r="B59" i="229"/>
  <c r="D59" i="229"/>
  <c r="E59" i="229"/>
  <c r="B60" i="229"/>
  <c r="D60" i="229"/>
  <c r="E60" i="229"/>
  <c r="B61" i="229"/>
  <c r="D61" i="229"/>
  <c r="E61" i="229"/>
  <c r="B62" i="229"/>
  <c r="D62" i="229"/>
  <c r="E62" i="229"/>
  <c r="B63" i="229"/>
  <c r="D63" i="229"/>
  <c r="E63" i="229"/>
  <c r="B64" i="229"/>
  <c r="D64" i="229"/>
  <c r="E64" i="229"/>
  <c r="B65" i="229"/>
  <c r="D65" i="229"/>
  <c r="E65" i="229"/>
  <c r="B66" i="229"/>
  <c r="D66" i="229"/>
  <c r="E66" i="229"/>
  <c r="B67" i="229"/>
  <c r="D67" i="229"/>
  <c r="E67" i="229"/>
  <c r="B68" i="229"/>
  <c r="D68" i="229"/>
  <c r="E68" i="229"/>
  <c r="B69" i="229"/>
  <c r="D69" i="229"/>
  <c r="E69" i="229"/>
  <c r="B50" i="230"/>
  <c r="D50" i="230"/>
  <c r="E50" i="230"/>
  <c r="B51" i="230"/>
  <c r="D51" i="230"/>
  <c r="E51" i="230"/>
  <c r="B52" i="230"/>
  <c r="D52" i="230"/>
  <c r="E52" i="230"/>
  <c r="B53" i="230"/>
  <c r="D53" i="230"/>
  <c r="E53" i="230"/>
  <c r="B54" i="230"/>
  <c r="D54" i="230"/>
  <c r="E54" i="230"/>
  <c r="B55" i="230"/>
  <c r="D55" i="230"/>
  <c r="E55" i="230"/>
  <c r="B56" i="230"/>
  <c r="D56" i="230"/>
  <c r="E56" i="230"/>
  <c r="B57" i="230"/>
  <c r="D57" i="230"/>
  <c r="E57" i="230"/>
  <c r="B58" i="230"/>
  <c r="D58" i="230"/>
  <c r="E58" i="230"/>
  <c r="B59" i="230"/>
  <c r="D59" i="230"/>
  <c r="E59" i="230"/>
  <c r="B60" i="230"/>
  <c r="D60" i="230"/>
  <c r="E60" i="230"/>
  <c r="B61" i="230"/>
  <c r="D61" i="230"/>
  <c r="E61" i="230"/>
  <c r="B62" i="230"/>
  <c r="D62" i="230"/>
  <c r="E62" i="230"/>
  <c r="B63" i="230"/>
  <c r="D63" i="230"/>
  <c r="E63" i="230"/>
  <c r="B64" i="230"/>
  <c r="D64" i="230"/>
  <c r="E64" i="230"/>
  <c r="B65" i="230"/>
  <c r="D65" i="230"/>
  <c r="E65" i="230"/>
  <c r="B66" i="230"/>
  <c r="D66" i="230"/>
  <c r="E66" i="230"/>
  <c r="B67" i="230"/>
  <c r="D67" i="230"/>
  <c r="E67" i="230"/>
  <c r="B68" i="230"/>
  <c r="D68" i="230"/>
  <c r="E68" i="230"/>
  <c r="B69" i="230"/>
  <c r="D69" i="230"/>
  <c r="E69" i="230"/>
  <c r="B50" i="222"/>
  <c r="D50" i="222"/>
  <c r="E50" i="222"/>
  <c r="B51" i="222"/>
  <c r="D51" i="222"/>
  <c r="E51" i="222"/>
  <c r="B52" i="222"/>
  <c r="D52" i="222"/>
  <c r="E52" i="222"/>
  <c r="B53" i="222"/>
  <c r="D53" i="222"/>
  <c r="E53" i="222"/>
  <c r="B54" i="222"/>
  <c r="D54" i="222"/>
  <c r="E54" i="222"/>
  <c r="B55" i="222"/>
  <c r="D55" i="222"/>
  <c r="E55" i="222"/>
  <c r="B56" i="222"/>
  <c r="D56" i="222"/>
  <c r="E56" i="222"/>
  <c r="B57" i="222"/>
  <c r="D57" i="222"/>
  <c r="E57" i="222"/>
  <c r="B58" i="222"/>
  <c r="D58" i="222"/>
  <c r="E58" i="222"/>
  <c r="B59" i="222"/>
  <c r="D59" i="222"/>
  <c r="E59" i="222"/>
  <c r="B60" i="222"/>
  <c r="D60" i="222"/>
  <c r="E60" i="222"/>
  <c r="B61" i="222"/>
  <c r="D61" i="222"/>
  <c r="E61" i="222"/>
  <c r="B62" i="222"/>
  <c r="D62" i="222"/>
  <c r="E62" i="222"/>
  <c r="B63" i="222"/>
  <c r="D63" i="222"/>
  <c r="E63" i="222"/>
  <c r="B64" i="222"/>
  <c r="D64" i="222"/>
  <c r="E64" i="222"/>
  <c r="B65" i="222"/>
  <c r="D65" i="222"/>
  <c r="E65" i="222"/>
  <c r="B66" i="222"/>
  <c r="D66" i="222"/>
  <c r="E66" i="222"/>
  <c r="B67" i="222"/>
  <c r="D67" i="222"/>
  <c r="E67" i="222"/>
  <c r="B68" i="222"/>
  <c r="D68" i="222"/>
  <c r="E68" i="222"/>
  <c r="B69" i="222"/>
  <c r="D69" i="222"/>
  <c r="E69" i="222"/>
  <c r="N1" i="266"/>
  <c r="F124" i="258" l="1" a="1"/>
  <c r="F124" i="258" s="1"/>
  <c r="G121" i="259" a="1"/>
  <c r="G121" i="259" s="1"/>
  <c r="G124" i="272" a="1"/>
  <c r="G124" i="272" s="1"/>
  <c r="G122" i="259" a="1"/>
  <c r="G122" i="259" s="1"/>
  <c r="G121" i="260" a="1"/>
  <c r="G121" i="260" s="1"/>
  <c r="G122" i="262" a="1"/>
  <c r="G122" i="262" s="1"/>
  <c r="G124" i="271" a="1"/>
  <c r="G124" i="271" s="1"/>
  <c r="G121" i="272" a="1"/>
  <c r="G121" i="272" s="1"/>
  <c r="G124" i="273" a="1"/>
  <c r="G124" i="273" s="1"/>
  <c r="G122" i="274" a="1"/>
  <c r="G122" i="274" s="1"/>
  <c r="AE40" i="216" s="1"/>
  <c r="G121" i="257" a="1"/>
  <c r="G121" i="257" s="1"/>
  <c r="F122" i="261" a="1"/>
  <c r="F122" i="261" s="1"/>
  <c r="G123" i="259" a="1"/>
  <c r="G123" i="259" s="1"/>
  <c r="F122" i="259" a="1"/>
  <c r="F122" i="259" s="1"/>
  <c r="G122" i="260" a="1"/>
  <c r="G122" i="260" s="1"/>
  <c r="G123" i="262" a="1"/>
  <c r="G123" i="262" s="1"/>
  <c r="AG28" i="216" s="1"/>
  <c r="F124" i="262" a="1"/>
  <c r="F124" i="262" s="1"/>
  <c r="G121" i="271" a="1"/>
  <c r="G121" i="271" s="1"/>
  <c r="G121" i="273" a="1"/>
  <c r="G121" i="273" s="1"/>
  <c r="G123" i="274" a="1"/>
  <c r="G123" i="274" s="1"/>
  <c r="AG40" i="216" s="1"/>
  <c r="I122" i="275"/>
  <c r="AK41" i="216" s="1"/>
  <c r="F124" i="274" a="1"/>
  <c r="F124" i="274" s="1"/>
  <c r="AH40" i="216" s="1"/>
  <c r="F122" i="274" a="1"/>
  <c r="F122" i="274" s="1"/>
  <c r="F124" i="273" a="1"/>
  <c r="F124" i="273" s="1"/>
  <c r="AH39" i="216" s="1"/>
  <c r="F122" i="273" a="1"/>
  <c r="F122" i="273" s="1"/>
  <c r="F122" i="272" a="1"/>
  <c r="F122" i="272" s="1"/>
  <c r="F124" i="272" a="1"/>
  <c r="F124" i="272" s="1"/>
  <c r="AH38" i="216" s="1"/>
  <c r="AG37" i="216"/>
  <c r="AE37" i="216"/>
  <c r="AH37" i="216"/>
  <c r="AI37" i="216"/>
  <c r="I122" i="269"/>
  <c r="AK35" i="216" s="1"/>
  <c r="I122" i="268"/>
  <c r="AK34" i="216" s="1"/>
  <c r="I122" i="267"/>
  <c r="AK33" i="216" s="1"/>
  <c r="I122" i="266"/>
  <c r="AK32" i="216" s="1"/>
  <c r="AD30" i="216"/>
  <c r="I122" i="264"/>
  <c r="AK30" i="216" s="1"/>
  <c r="AH29" i="216"/>
  <c r="AE28" i="216"/>
  <c r="AH28" i="216"/>
  <c r="AI28" i="216"/>
  <c r="I121" i="259"/>
  <c r="AJ25" i="216" s="1"/>
  <c r="AE25" i="216"/>
  <c r="AG25" i="216"/>
  <c r="AI25" i="216"/>
  <c r="G122" i="258" a="1"/>
  <c r="G122" i="258" s="1"/>
  <c r="AE24" i="216" s="1"/>
  <c r="G121" i="258" a="1"/>
  <c r="G121" i="258" s="1"/>
  <c r="AA24" i="216" s="1"/>
  <c r="AC24" i="216" s="1"/>
  <c r="G124" i="258" a="1"/>
  <c r="G124" i="258" s="1"/>
  <c r="AI24" i="216" s="1"/>
  <c r="G123" i="258" a="1"/>
  <c r="G123" i="258" s="1"/>
  <c r="AG24" i="216" s="1"/>
  <c r="F124" i="257" a="1"/>
  <c r="F124" i="257" s="1"/>
  <c r="AH23" i="216" s="1"/>
  <c r="F122" i="257" a="1"/>
  <c r="F122" i="257" s="1"/>
  <c r="AD23" i="216" s="1"/>
  <c r="AI23" i="216"/>
  <c r="AE23" i="216"/>
  <c r="AA23" i="216"/>
  <c r="AC23" i="216" s="1"/>
  <c r="AG23" i="216"/>
  <c r="AG39" i="216"/>
  <c r="I122" i="251"/>
  <c r="AK22" i="216" s="1"/>
  <c r="AA22" i="216"/>
  <c r="AC22" i="216" s="1"/>
  <c r="AH27" i="216"/>
  <c r="AH25" i="216"/>
  <c r="I121" i="270"/>
  <c r="AJ36" i="216" s="1"/>
  <c r="AD36" i="216"/>
  <c r="AI39" i="216"/>
  <c r="AH30" i="216"/>
  <c r="I121" i="265"/>
  <c r="AJ31" i="216" s="1"/>
  <c r="AD31" i="216"/>
  <c r="I121" i="267"/>
  <c r="AJ33" i="216" s="1"/>
  <c r="AD33" i="216"/>
  <c r="I122" i="261"/>
  <c r="AK27" i="216" s="1"/>
  <c r="AE27" i="216"/>
  <c r="I122" i="263"/>
  <c r="AK29" i="216" s="1"/>
  <c r="AE29" i="216"/>
  <c r="I121" i="268"/>
  <c r="AJ34" i="216" s="1"/>
  <c r="AD34" i="216"/>
  <c r="I121" i="269"/>
  <c r="AJ35" i="216" s="1"/>
  <c r="AD35" i="216"/>
  <c r="I121" i="275"/>
  <c r="AJ41" i="216" s="1"/>
  <c r="AD41" i="216"/>
  <c r="I121" i="266"/>
  <c r="AJ32" i="216" s="1"/>
  <c r="AD32" i="216"/>
  <c r="AD28" i="216"/>
  <c r="I122" i="265"/>
  <c r="AK31" i="216" s="1"/>
  <c r="AE31" i="216"/>
  <c r="AA39" i="216"/>
  <c r="AC39" i="216" s="1"/>
  <c r="AE39" i="216"/>
  <c r="I122" i="270"/>
  <c r="AK36" i="216" s="1"/>
  <c r="AH26" i="216"/>
  <c r="I122" i="274"/>
  <c r="AG38" i="216"/>
  <c r="AE38" i="216"/>
  <c r="AA38" i="216"/>
  <c r="AC38" i="216" s="1"/>
  <c r="AI38" i="216"/>
  <c r="AE26" i="216"/>
  <c r="AA26" i="216"/>
  <c r="AC26" i="216" s="1"/>
  <c r="AI26" i="216"/>
  <c r="AG26" i="216"/>
  <c r="AH24" i="216"/>
  <c r="N133" i="251"/>
  <c r="N132" i="251"/>
  <c r="M134" i="251"/>
  <c r="M133" i="251"/>
  <c r="M132" i="251"/>
  <c r="M131" i="251"/>
  <c r="M135" i="251"/>
  <c r="N134" i="251"/>
  <c r="N131" i="251"/>
  <c r="N135" i="251"/>
  <c r="D50" i="221"/>
  <c r="E50" i="221"/>
  <c r="D51" i="221"/>
  <c r="E51" i="221"/>
  <c r="D52" i="221"/>
  <c r="E52" i="221"/>
  <c r="D53" i="221"/>
  <c r="E53" i="221"/>
  <c r="D54" i="221"/>
  <c r="E54" i="221"/>
  <c r="D55" i="221"/>
  <c r="E55" i="221"/>
  <c r="D56" i="221"/>
  <c r="E56" i="221"/>
  <c r="D57" i="221"/>
  <c r="E57" i="221"/>
  <c r="D58" i="221"/>
  <c r="E58" i="221"/>
  <c r="D59" i="221"/>
  <c r="E59" i="221"/>
  <c r="D60" i="221"/>
  <c r="E60" i="221"/>
  <c r="D61" i="221"/>
  <c r="E61" i="221"/>
  <c r="D62" i="221"/>
  <c r="E62" i="221"/>
  <c r="D63" i="221"/>
  <c r="E63" i="221"/>
  <c r="D64" i="221"/>
  <c r="E64" i="221"/>
  <c r="D65" i="221"/>
  <c r="E65" i="221"/>
  <c r="D66" i="221"/>
  <c r="E66" i="221"/>
  <c r="D67" i="221"/>
  <c r="E67" i="221"/>
  <c r="D68" i="221"/>
  <c r="E68" i="221"/>
  <c r="D69" i="221"/>
  <c r="E69" i="221"/>
  <c r="B50" i="221"/>
  <c r="B51" i="221"/>
  <c r="B52" i="221"/>
  <c r="B53" i="221"/>
  <c r="B54" i="221"/>
  <c r="B55" i="221"/>
  <c r="B56" i="221"/>
  <c r="B57" i="221"/>
  <c r="B58" i="221"/>
  <c r="B59" i="221"/>
  <c r="B60" i="221"/>
  <c r="B61" i="221"/>
  <c r="B62" i="221"/>
  <c r="B63" i="221"/>
  <c r="B64" i="221"/>
  <c r="B65" i="221"/>
  <c r="B66" i="221"/>
  <c r="B67" i="221"/>
  <c r="B68" i="221"/>
  <c r="B69" i="221"/>
  <c r="B8" i="159"/>
  <c r="B7" i="159"/>
  <c r="D50" i="159"/>
  <c r="E50" i="159"/>
  <c r="D51" i="159"/>
  <c r="E51" i="159"/>
  <c r="D52" i="159"/>
  <c r="E52" i="159"/>
  <c r="D53" i="159"/>
  <c r="E53" i="159"/>
  <c r="D54" i="159"/>
  <c r="E54" i="159"/>
  <c r="D55" i="159"/>
  <c r="E55" i="159"/>
  <c r="D56" i="159"/>
  <c r="E56" i="159"/>
  <c r="D57" i="159"/>
  <c r="E57" i="159"/>
  <c r="D58" i="159"/>
  <c r="E58" i="159"/>
  <c r="D59" i="159"/>
  <c r="E59" i="159"/>
  <c r="D60" i="159"/>
  <c r="E60" i="159"/>
  <c r="D61" i="159"/>
  <c r="E61" i="159"/>
  <c r="D62" i="159"/>
  <c r="E62" i="159"/>
  <c r="D63" i="159"/>
  <c r="E63" i="159"/>
  <c r="D64" i="159"/>
  <c r="E64" i="159"/>
  <c r="D65" i="159"/>
  <c r="E65" i="159"/>
  <c r="D66" i="159"/>
  <c r="E66" i="159"/>
  <c r="D67" i="159"/>
  <c r="E67" i="159"/>
  <c r="D68" i="159"/>
  <c r="E68" i="159"/>
  <c r="B67" i="159"/>
  <c r="B68" i="159"/>
  <c r="B50" i="159"/>
  <c r="B51" i="159"/>
  <c r="B52" i="159"/>
  <c r="B53" i="159"/>
  <c r="B54" i="159"/>
  <c r="B55" i="159"/>
  <c r="B56" i="159"/>
  <c r="B57" i="159"/>
  <c r="B58" i="159"/>
  <c r="B59" i="159"/>
  <c r="B60" i="159"/>
  <c r="B61" i="159"/>
  <c r="B62" i="159"/>
  <c r="B63" i="159"/>
  <c r="B64" i="159"/>
  <c r="B65" i="159"/>
  <c r="B66" i="159"/>
  <c r="N1" i="259"/>
  <c r="N1" i="265"/>
  <c r="N1" i="267"/>
  <c r="N1" i="268"/>
  <c r="N1" i="264"/>
  <c r="N1" i="262"/>
  <c r="N1" i="271"/>
  <c r="N1" i="273"/>
  <c r="N1" i="251"/>
  <c r="N1" i="261"/>
  <c r="N1" i="270"/>
  <c r="N1" i="274"/>
  <c r="N1" i="269"/>
  <c r="N1" i="275"/>
  <c r="N1" i="257"/>
  <c r="N1" i="263"/>
  <c r="I125" i="275" l="1"/>
  <c r="AA37" i="216"/>
  <c r="AC37" i="216" s="1"/>
  <c r="I122" i="271"/>
  <c r="AK37" i="216" s="1"/>
  <c r="I125" i="270"/>
  <c r="I124" i="270"/>
  <c r="I124" i="269"/>
  <c r="I125" i="269"/>
  <c r="I125" i="268"/>
  <c r="I123" i="268"/>
  <c r="I126" i="267"/>
  <c r="I123" i="267"/>
  <c r="I126" i="266"/>
  <c r="I123" i="266"/>
  <c r="I125" i="265"/>
  <c r="I121" i="264"/>
  <c r="AJ30" i="216" s="1"/>
  <c r="I122" i="262"/>
  <c r="AK28" i="216" s="1"/>
  <c r="AD25" i="216"/>
  <c r="I122" i="259"/>
  <c r="AK25" i="216" s="1"/>
  <c r="AA25" i="216"/>
  <c r="AC25" i="216" s="1"/>
  <c r="I121" i="257"/>
  <c r="AJ23" i="216" s="1"/>
  <c r="I122" i="257"/>
  <c r="AD22" i="216"/>
  <c r="I121" i="251"/>
  <c r="AJ22" i="216" s="1"/>
  <c r="G69" i="221"/>
  <c r="F69" i="221"/>
  <c r="C56" i="159"/>
  <c r="G56" i="159" s="1"/>
  <c r="C69" i="159"/>
  <c r="H50" i="159"/>
  <c r="H69" i="159"/>
  <c r="I121" i="260"/>
  <c r="AJ26" i="216" s="1"/>
  <c r="AD26" i="216"/>
  <c r="I121" i="258"/>
  <c r="AJ24" i="216" s="1"/>
  <c r="AD24" i="216"/>
  <c r="I123" i="265"/>
  <c r="I124" i="266"/>
  <c r="I124" i="267"/>
  <c r="I126" i="269"/>
  <c r="I126" i="270"/>
  <c r="I121" i="262"/>
  <c r="AJ28" i="216" s="1"/>
  <c r="I125" i="266"/>
  <c r="I125" i="267"/>
  <c r="I123" i="269"/>
  <c r="I123" i="270"/>
  <c r="I121" i="261"/>
  <c r="I123" i="261" s="1"/>
  <c r="AD27" i="216"/>
  <c r="AK40" i="216"/>
  <c r="I121" i="274"/>
  <c r="AD40" i="216"/>
  <c r="I124" i="265"/>
  <c r="I124" i="268"/>
  <c r="I126" i="275"/>
  <c r="I122" i="273"/>
  <c r="I123" i="275"/>
  <c r="I121" i="263"/>
  <c r="AD29" i="216"/>
  <c r="I126" i="265"/>
  <c r="I126" i="268"/>
  <c r="I121" i="272"/>
  <c r="AJ38" i="216" s="1"/>
  <c r="AD38" i="216"/>
  <c r="I124" i="275"/>
  <c r="I121" i="271"/>
  <c r="AD37" i="216"/>
  <c r="I121" i="273"/>
  <c r="AD39" i="216"/>
  <c r="C52" i="159"/>
  <c r="F52" i="159" s="1"/>
  <c r="C53" i="159"/>
  <c r="G53" i="159" s="1"/>
  <c r="I122" i="272"/>
  <c r="AK38" i="216" s="1"/>
  <c r="I122" i="260"/>
  <c r="AK26" i="216" s="1"/>
  <c r="I122" i="258"/>
  <c r="G52" i="159"/>
  <c r="H61" i="159"/>
  <c r="H56" i="159"/>
  <c r="C61" i="159"/>
  <c r="G61" i="159" s="1"/>
  <c r="C60" i="159"/>
  <c r="G60" i="159" s="1"/>
  <c r="C66" i="159"/>
  <c r="F66" i="159" s="1"/>
  <c r="C65" i="159"/>
  <c r="G65" i="159" s="1"/>
  <c r="C64" i="159"/>
  <c r="G64" i="159" s="1"/>
  <c r="C51" i="159"/>
  <c r="C68" i="159"/>
  <c r="G68" i="159" s="1"/>
  <c r="C63" i="159"/>
  <c r="C59" i="159"/>
  <c r="C55" i="159"/>
  <c r="C50" i="159"/>
  <c r="F50" i="159" s="1"/>
  <c r="C67" i="159"/>
  <c r="C62" i="159"/>
  <c r="F62" i="159" s="1"/>
  <c r="C58" i="159"/>
  <c r="F58" i="159" s="1"/>
  <c r="C57" i="159"/>
  <c r="F57" i="159" s="1"/>
  <c r="C54" i="159"/>
  <c r="F54" i="159" s="1"/>
  <c r="H63" i="159"/>
  <c r="H54" i="159"/>
  <c r="H67" i="159"/>
  <c r="H65" i="159"/>
  <c r="H60" i="159"/>
  <c r="H58" i="159"/>
  <c r="H51" i="159"/>
  <c r="H64" i="159"/>
  <c r="H62" i="159"/>
  <c r="H55" i="159"/>
  <c r="H53" i="159"/>
  <c r="H68" i="159"/>
  <c r="H66" i="159"/>
  <c r="H59" i="159"/>
  <c r="H57" i="159"/>
  <c r="H52" i="159"/>
  <c r="B44" i="214"/>
  <c r="AN44" i="214"/>
  <c r="AL44" i="214"/>
  <c r="AJ44" i="214"/>
  <c r="AH44" i="214"/>
  <c r="AF44" i="214"/>
  <c r="AD44" i="214"/>
  <c r="AB44" i="214"/>
  <c r="Z44" i="214"/>
  <c r="X44" i="214"/>
  <c r="V44" i="214"/>
  <c r="T44" i="214"/>
  <c r="R44" i="214"/>
  <c r="P44" i="214"/>
  <c r="N44" i="214"/>
  <c r="L44" i="214"/>
  <c r="J44" i="214"/>
  <c r="H44" i="214"/>
  <c r="F44" i="214"/>
  <c r="D44" i="214"/>
  <c r="N1" i="272"/>
  <c r="N1" i="258"/>
  <c r="N1" i="260"/>
  <c r="I126" i="273" l="1"/>
  <c r="I125" i="264"/>
  <c r="I124" i="264"/>
  <c r="I126" i="264"/>
  <c r="I123" i="264"/>
  <c r="I125" i="262"/>
  <c r="I126" i="262"/>
  <c r="I123" i="262"/>
  <c r="I124" i="262"/>
  <c r="I124" i="259"/>
  <c r="I125" i="259"/>
  <c r="I126" i="259"/>
  <c r="I123" i="259"/>
  <c r="I123" i="257"/>
  <c r="AK23" i="216"/>
  <c r="I125" i="257"/>
  <c r="I124" i="257"/>
  <c r="I126" i="257"/>
  <c r="F65" i="159"/>
  <c r="F56" i="159"/>
  <c r="I123" i="273"/>
  <c r="I124" i="258"/>
  <c r="AK24" i="216"/>
  <c r="AJ27" i="216"/>
  <c r="I125" i="261"/>
  <c r="I126" i="261"/>
  <c r="I124" i="261"/>
  <c r="I124" i="273"/>
  <c r="AK39" i="216"/>
  <c r="AJ37" i="216"/>
  <c r="I126" i="271"/>
  <c r="I125" i="271"/>
  <c r="I124" i="271"/>
  <c r="I123" i="271"/>
  <c r="AJ29" i="216"/>
  <c r="I123" i="263"/>
  <c r="I126" i="263"/>
  <c r="I125" i="263"/>
  <c r="I124" i="263"/>
  <c r="AJ40" i="216"/>
  <c r="I124" i="274"/>
  <c r="I126" i="274"/>
  <c r="I125" i="274"/>
  <c r="AJ39" i="216"/>
  <c r="I125" i="273"/>
  <c r="I123" i="274"/>
  <c r="G66" i="159"/>
  <c r="F53" i="159"/>
  <c r="I124" i="272"/>
  <c r="I123" i="272"/>
  <c r="I126" i="272"/>
  <c r="I125" i="272"/>
  <c r="I124" i="260"/>
  <c r="I126" i="260"/>
  <c r="I125" i="260"/>
  <c r="I123" i="260"/>
  <c r="I125" i="258"/>
  <c r="I126" i="258"/>
  <c r="I123" i="258"/>
  <c r="I124" i="251"/>
  <c r="I123" i="251"/>
  <c r="I126" i="251"/>
  <c r="I125" i="251"/>
  <c r="F61" i="159"/>
  <c r="F64" i="159"/>
  <c r="F60" i="159"/>
  <c r="F68" i="159"/>
  <c r="F59" i="159"/>
  <c r="G59" i="159"/>
  <c r="G54" i="159"/>
  <c r="G57" i="159"/>
  <c r="G50" i="159"/>
  <c r="F67" i="159"/>
  <c r="G67" i="159"/>
  <c r="F55" i="159"/>
  <c r="G55" i="159"/>
  <c r="F63" i="159"/>
  <c r="G63" i="159"/>
  <c r="F51" i="159"/>
  <c r="G51" i="159"/>
  <c r="G58" i="159"/>
  <c r="G62" i="159"/>
  <c r="M19" i="214"/>
  <c r="L19" i="214"/>
  <c r="AN47" i="214" l="1"/>
  <c r="AL47" i="214"/>
  <c r="AJ47" i="214"/>
  <c r="AH47" i="214"/>
  <c r="AF47" i="214"/>
  <c r="AD47" i="214"/>
  <c r="AB47" i="214"/>
  <c r="Z47" i="214"/>
  <c r="X47" i="214"/>
  <c r="V47" i="214"/>
  <c r="T47" i="214"/>
  <c r="R47" i="214"/>
  <c r="P47" i="214"/>
  <c r="N47" i="214"/>
  <c r="L47" i="214"/>
  <c r="J47" i="214"/>
  <c r="H47" i="214"/>
  <c r="F47" i="214"/>
  <c r="D47" i="214"/>
  <c r="B47" i="214"/>
  <c r="AO49" i="214"/>
  <c r="AN49" i="214"/>
  <c r="AO48" i="214"/>
  <c r="AN48" i="214"/>
  <c r="AM49" i="214"/>
  <c r="AL49" i="214"/>
  <c r="AM48" i="214"/>
  <c r="AL48" i="214"/>
  <c r="AK49" i="214"/>
  <c r="AJ49" i="214"/>
  <c r="AK48" i="214"/>
  <c r="AJ48" i="214"/>
  <c r="AI49" i="214"/>
  <c r="AH49" i="214"/>
  <c r="AI48" i="214"/>
  <c r="AH48" i="214"/>
  <c r="AG49" i="214"/>
  <c r="AF49" i="214"/>
  <c r="AG48" i="214"/>
  <c r="AF48" i="214"/>
  <c r="AE49" i="214"/>
  <c r="AD49" i="214"/>
  <c r="AE48" i="214"/>
  <c r="AD48" i="214"/>
  <c r="AC49" i="214"/>
  <c r="AB49" i="214"/>
  <c r="AC48" i="214"/>
  <c r="AB48" i="214"/>
  <c r="AA49" i="214"/>
  <c r="Z49" i="214"/>
  <c r="AA48" i="214"/>
  <c r="Z48" i="214"/>
  <c r="Y49" i="214"/>
  <c r="X49" i="214"/>
  <c r="Y48" i="214"/>
  <c r="X48" i="214"/>
  <c r="W49" i="214"/>
  <c r="V49" i="214"/>
  <c r="W48" i="214"/>
  <c r="V48" i="214"/>
  <c r="U49" i="214"/>
  <c r="T49" i="214"/>
  <c r="U48" i="214"/>
  <c r="T48" i="214"/>
  <c r="S49" i="214"/>
  <c r="R49" i="214"/>
  <c r="S48" i="214"/>
  <c r="R48" i="214"/>
  <c r="Q49" i="214"/>
  <c r="P49" i="214"/>
  <c r="Q48" i="214"/>
  <c r="P48" i="214"/>
  <c r="O49" i="214"/>
  <c r="N49" i="214"/>
  <c r="O48" i="214"/>
  <c r="N48" i="214"/>
  <c r="M49" i="214"/>
  <c r="L49" i="214"/>
  <c r="M48" i="214"/>
  <c r="L48" i="214"/>
  <c r="K49" i="214"/>
  <c r="J49" i="214"/>
  <c r="K48" i="214"/>
  <c r="J48" i="214"/>
  <c r="I49" i="214"/>
  <c r="H49" i="214"/>
  <c r="I48" i="214"/>
  <c r="H48" i="214"/>
  <c r="G49" i="214"/>
  <c r="F49" i="214"/>
  <c r="G48" i="214"/>
  <c r="F48" i="214"/>
  <c r="E49" i="214"/>
  <c r="D49" i="214"/>
  <c r="E48" i="214"/>
  <c r="D48" i="214"/>
  <c r="C49" i="214"/>
  <c r="B49" i="214"/>
  <c r="B48" i="214"/>
  <c r="C48" i="214"/>
  <c r="Y42" i="248" l="1"/>
  <c r="Z42" i="248"/>
  <c r="Y43" i="248"/>
  <c r="Z43" i="248"/>
  <c r="Y44" i="248"/>
  <c r="Z44" i="248"/>
  <c r="Y45" i="248"/>
  <c r="Z45" i="248"/>
  <c r="Y46" i="248"/>
  <c r="Z46" i="248"/>
  <c r="Y47" i="248"/>
  <c r="Z47" i="248"/>
  <c r="Y48" i="248"/>
  <c r="Z48" i="248"/>
  <c r="Y49" i="248"/>
  <c r="Z49" i="248"/>
  <c r="Y50" i="248"/>
  <c r="Z50" i="248"/>
  <c r="Z41" i="248"/>
  <c r="Y41" i="248"/>
  <c r="X51" i="248"/>
  <c r="W51" i="248"/>
  <c r="Y25" i="248"/>
  <c r="Z25" i="248"/>
  <c r="Y26" i="248"/>
  <c r="Z26" i="248"/>
  <c r="Y27" i="248"/>
  <c r="Z27" i="248"/>
  <c r="Y28" i="248"/>
  <c r="Z28" i="248"/>
  <c r="Y29" i="248"/>
  <c r="Z29" i="248"/>
  <c r="Y30" i="248"/>
  <c r="Z30" i="248"/>
  <c r="Y31" i="248"/>
  <c r="Z31" i="248"/>
  <c r="Y32" i="248"/>
  <c r="Z32" i="248"/>
  <c r="Y33" i="248"/>
  <c r="Z33" i="248"/>
  <c r="Z24" i="248"/>
  <c r="Y24" i="248"/>
  <c r="X34" i="248"/>
  <c r="W34" i="248"/>
  <c r="Y6" i="248"/>
  <c r="Z6" i="248"/>
  <c r="Y7" i="248"/>
  <c r="Z7" i="248"/>
  <c r="Y8" i="248"/>
  <c r="Z8" i="248"/>
  <c r="Y9" i="248"/>
  <c r="Z9" i="248"/>
  <c r="Y10" i="248"/>
  <c r="Z10" i="248"/>
  <c r="Y11" i="248"/>
  <c r="Z11" i="248"/>
  <c r="Y12" i="248"/>
  <c r="Z12" i="248"/>
  <c r="Y13" i="248"/>
  <c r="Z13" i="248"/>
  <c r="Y14" i="248"/>
  <c r="Z14" i="248"/>
  <c r="Z5" i="248"/>
  <c r="Y5" i="248"/>
  <c r="X15" i="248" l="1"/>
  <c r="W15" i="248"/>
  <c r="AB2" i="216" l="1"/>
  <c r="AC2" i="216" l="1"/>
  <c r="F15" i="241" l="1"/>
  <c r="G15" i="241"/>
  <c r="F16" i="241"/>
  <c r="AU21" i="216" l="1"/>
  <c r="Y21" i="216"/>
  <c r="X21" i="216"/>
  <c r="W21" i="216"/>
  <c r="U21" i="216"/>
  <c r="T21" i="216"/>
  <c r="S21" i="216"/>
  <c r="R21" i="216"/>
  <c r="Q21" i="216"/>
  <c r="P21" i="216"/>
  <c r="O21" i="216"/>
  <c r="N21" i="216"/>
  <c r="M21" i="216"/>
  <c r="L21" i="216"/>
  <c r="K21" i="216"/>
  <c r="G21" i="216"/>
  <c r="F21" i="216"/>
  <c r="C21" i="216"/>
  <c r="B21" i="216"/>
  <c r="AU20" i="216"/>
  <c r="Y20" i="216"/>
  <c r="X20" i="216"/>
  <c r="W20" i="216"/>
  <c r="V20" i="216"/>
  <c r="U20" i="216"/>
  <c r="T20" i="216"/>
  <c r="S20" i="216"/>
  <c r="R20" i="216"/>
  <c r="Q20" i="216"/>
  <c r="P20" i="216"/>
  <c r="O20" i="216"/>
  <c r="N20" i="216"/>
  <c r="M20" i="216"/>
  <c r="L20" i="216"/>
  <c r="K20" i="216"/>
  <c r="G20" i="216"/>
  <c r="F20" i="216"/>
  <c r="C20" i="216"/>
  <c r="B20" i="216"/>
  <c r="AU19" i="216"/>
  <c r="Y19" i="216"/>
  <c r="X19" i="216"/>
  <c r="W19" i="216"/>
  <c r="V19" i="216"/>
  <c r="U19" i="216"/>
  <c r="T19" i="216"/>
  <c r="S19" i="216"/>
  <c r="R19" i="216"/>
  <c r="Q19" i="216"/>
  <c r="P19" i="216"/>
  <c r="O19" i="216"/>
  <c r="N19" i="216"/>
  <c r="M19" i="216"/>
  <c r="L19" i="216"/>
  <c r="K19" i="216"/>
  <c r="G19" i="216"/>
  <c r="F19" i="216"/>
  <c r="C19" i="216"/>
  <c r="B19" i="216"/>
  <c r="AU18" i="216"/>
  <c r="Y18" i="216"/>
  <c r="X18" i="216"/>
  <c r="W18" i="216"/>
  <c r="U18" i="216"/>
  <c r="T18" i="216"/>
  <c r="S18" i="216"/>
  <c r="R18" i="216"/>
  <c r="Q18" i="216"/>
  <c r="P18" i="216"/>
  <c r="O18" i="216"/>
  <c r="N18" i="216"/>
  <c r="M18" i="216"/>
  <c r="L18" i="216"/>
  <c r="K18" i="216"/>
  <c r="G18" i="216"/>
  <c r="F18" i="216"/>
  <c r="C18" i="216"/>
  <c r="B18" i="216"/>
  <c r="AU17" i="216"/>
  <c r="Y17" i="216"/>
  <c r="X17" i="216"/>
  <c r="W17" i="216"/>
  <c r="V17" i="216"/>
  <c r="U17" i="216"/>
  <c r="T17" i="216"/>
  <c r="S17" i="216"/>
  <c r="R17" i="216"/>
  <c r="Q17" i="216"/>
  <c r="P17" i="216"/>
  <c r="O17" i="216"/>
  <c r="N17" i="216"/>
  <c r="M17" i="216"/>
  <c r="L17" i="216"/>
  <c r="K17" i="216"/>
  <c r="G17" i="216"/>
  <c r="F17" i="216"/>
  <c r="C17" i="216"/>
  <c r="B17" i="216"/>
  <c r="AU16" i="216"/>
  <c r="Y16" i="216"/>
  <c r="X16" i="216"/>
  <c r="W16" i="216"/>
  <c r="V16" i="216"/>
  <c r="U16" i="216"/>
  <c r="T16" i="216"/>
  <c r="S16" i="216"/>
  <c r="R16" i="216"/>
  <c r="Q16" i="216"/>
  <c r="P16" i="216"/>
  <c r="O16" i="216"/>
  <c r="N16" i="216"/>
  <c r="M16" i="216"/>
  <c r="L16" i="216"/>
  <c r="K16" i="216"/>
  <c r="G16" i="216"/>
  <c r="F16" i="216"/>
  <c r="C16" i="216"/>
  <c r="B16" i="216"/>
  <c r="AU15" i="216"/>
  <c r="Y15" i="216"/>
  <c r="X15" i="216"/>
  <c r="W15" i="216"/>
  <c r="V15" i="216"/>
  <c r="U15" i="216"/>
  <c r="T15" i="216"/>
  <c r="S15" i="216"/>
  <c r="R15" i="216"/>
  <c r="Q15" i="216"/>
  <c r="P15" i="216"/>
  <c r="O15" i="216"/>
  <c r="N15" i="216"/>
  <c r="M15" i="216"/>
  <c r="L15" i="216"/>
  <c r="K15" i="216"/>
  <c r="G15" i="216"/>
  <c r="F15" i="216"/>
  <c r="C15" i="216"/>
  <c r="B15" i="216"/>
  <c r="AU14" i="216"/>
  <c r="Y14" i="216"/>
  <c r="X14" i="216"/>
  <c r="W14" i="216"/>
  <c r="V14" i="216"/>
  <c r="U14" i="216"/>
  <c r="T14" i="216"/>
  <c r="S14" i="216"/>
  <c r="R14" i="216"/>
  <c r="Q14" i="216"/>
  <c r="P14" i="216"/>
  <c r="O14" i="216"/>
  <c r="N14" i="216"/>
  <c r="M14" i="216"/>
  <c r="L14" i="216"/>
  <c r="K14" i="216"/>
  <c r="G14" i="216"/>
  <c r="F14" i="216"/>
  <c r="C14" i="216"/>
  <c r="B14" i="216"/>
  <c r="AU13" i="216"/>
  <c r="Y13" i="216"/>
  <c r="X13" i="216"/>
  <c r="W13" i="216"/>
  <c r="V13" i="216"/>
  <c r="U13" i="216"/>
  <c r="T13" i="216"/>
  <c r="S13" i="216"/>
  <c r="R13" i="216"/>
  <c r="Q13" i="216"/>
  <c r="P13" i="216"/>
  <c r="O13" i="216"/>
  <c r="N13" i="216"/>
  <c r="M13" i="216"/>
  <c r="L13" i="216"/>
  <c r="K13" i="216"/>
  <c r="G13" i="216"/>
  <c r="F13" i="216"/>
  <c r="C13" i="216"/>
  <c r="B13" i="216"/>
  <c r="AU12" i="216"/>
  <c r="Y12" i="216"/>
  <c r="X12" i="216"/>
  <c r="W12" i="216"/>
  <c r="V12" i="216"/>
  <c r="U12" i="216"/>
  <c r="T12" i="216"/>
  <c r="S12" i="216"/>
  <c r="R12" i="216"/>
  <c r="Q12" i="216"/>
  <c r="P12" i="216"/>
  <c r="O12" i="216"/>
  <c r="N12" i="216"/>
  <c r="M12" i="216"/>
  <c r="L12" i="216"/>
  <c r="K12" i="216"/>
  <c r="G12" i="216"/>
  <c r="F12" i="216"/>
  <c r="C12" i="216"/>
  <c r="B12" i="216"/>
  <c r="AU11" i="216"/>
  <c r="Y11" i="216"/>
  <c r="X11" i="216"/>
  <c r="W11" i="216"/>
  <c r="V11" i="216"/>
  <c r="U11" i="216"/>
  <c r="T11" i="216"/>
  <c r="S11" i="216"/>
  <c r="R11" i="216"/>
  <c r="Q11" i="216"/>
  <c r="P11" i="216"/>
  <c r="O11" i="216"/>
  <c r="N11" i="216"/>
  <c r="M11" i="216"/>
  <c r="L11" i="216"/>
  <c r="K11" i="216"/>
  <c r="G11" i="216"/>
  <c r="F11" i="216"/>
  <c r="C11" i="216"/>
  <c r="B11" i="216"/>
  <c r="AU10" i="216"/>
  <c r="Y10" i="216"/>
  <c r="X10" i="216"/>
  <c r="W10" i="216"/>
  <c r="V10" i="216"/>
  <c r="U10" i="216"/>
  <c r="T10" i="216"/>
  <c r="S10" i="216"/>
  <c r="R10" i="216"/>
  <c r="Q10" i="216"/>
  <c r="P10" i="216"/>
  <c r="O10" i="216"/>
  <c r="N10" i="216"/>
  <c r="M10" i="216"/>
  <c r="L10" i="216"/>
  <c r="K10" i="216"/>
  <c r="G10" i="216"/>
  <c r="F10" i="216"/>
  <c r="C10" i="216"/>
  <c r="B10" i="216"/>
  <c r="AU9" i="216"/>
  <c r="Y9" i="216"/>
  <c r="X9" i="216"/>
  <c r="W9" i="216"/>
  <c r="V9" i="216"/>
  <c r="U9" i="216"/>
  <c r="T9" i="216"/>
  <c r="S9" i="216"/>
  <c r="R9" i="216"/>
  <c r="Q9" i="216"/>
  <c r="P9" i="216"/>
  <c r="O9" i="216"/>
  <c r="N9" i="216"/>
  <c r="M9" i="216"/>
  <c r="L9" i="216"/>
  <c r="K9" i="216"/>
  <c r="G9" i="216"/>
  <c r="F9" i="216"/>
  <c r="C9" i="216"/>
  <c r="B9" i="216"/>
  <c r="AU8" i="216"/>
  <c r="Y8" i="216"/>
  <c r="X8" i="216"/>
  <c r="W8" i="216"/>
  <c r="V8" i="216"/>
  <c r="U8" i="216"/>
  <c r="T8" i="216"/>
  <c r="S8" i="216"/>
  <c r="R8" i="216"/>
  <c r="Q8" i="216"/>
  <c r="P8" i="216"/>
  <c r="O8" i="216"/>
  <c r="N8" i="216"/>
  <c r="M8" i="216"/>
  <c r="L8" i="216"/>
  <c r="K8" i="216"/>
  <c r="G8" i="216"/>
  <c r="F8" i="216"/>
  <c r="C8" i="216"/>
  <c r="B8" i="216"/>
  <c r="AU7" i="216"/>
  <c r="Y7" i="216"/>
  <c r="X7" i="216"/>
  <c r="W7" i="216"/>
  <c r="V7" i="216"/>
  <c r="U7" i="216"/>
  <c r="T7" i="216"/>
  <c r="S7" i="216"/>
  <c r="R7" i="216"/>
  <c r="Q7" i="216"/>
  <c r="P7" i="216"/>
  <c r="O7" i="216"/>
  <c r="N7" i="216"/>
  <c r="M7" i="216"/>
  <c r="L7" i="216"/>
  <c r="K7" i="216"/>
  <c r="G7" i="216"/>
  <c r="F7" i="216"/>
  <c r="C7" i="216"/>
  <c r="B7" i="216"/>
  <c r="AU6" i="216"/>
  <c r="Y6" i="216"/>
  <c r="X6" i="216"/>
  <c r="W6" i="216"/>
  <c r="V6" i="216"/>
  <c r="U6" i="216"/>
  <c r="T6" i="216"/>
  <c r="S6" i="216"/>
  <c r="R6" i="216"/>
  <c r="Q6" i="216"/>
  <c r="P6" i="216"/>
  <c r="O6" i="216"/>
  <c r="N6" i="216"/>
  <c r="M6" i="216"/>
  <c r="L6" i="216"/>
  <c r="K6" i="216"/>
  <c r="G6" i="216"/>
  <c r="F6" i="216"/>
  <c r="C6" i="216"/>
  <c r="B6" i="216"/>
  <c r="AU5" i="216"/>
  <c r="Y5" i="216"/>
  <c r="X5" i="216"/>
  <c r="W5" i="216"/>
  <c r="V5" i="216"/>
  <c r="U5" i="216"/>
  <c r="T5" i="216"/>
  <c r="S5" i="216"/>
  <c r="R5" i="216"/>
  <c r="Q5" i="216"/>
  <c r="P5" i="216"/>
  <c r="O5" i="216"/>
  <c r="N5" i="216"/>
  <c r="M5" i="216"/>
  <c r="L5" i="216"/>
  <c r="K5" i="216"/>
  <c r="G5" i="216"/>
  <c r="F5" i="216"/>
  <c r="C5" i="216"/>
  <c r="B5" i="216"/>
  <c r="AU4" i="216"/>
  <c r="Y4" i="216"/>
  <c r="X4" i="216"/>
  <c r="W4" i="216"/>
  <c r="V4" i="216"/>
  <c r="U4" i="216"/>
  <c r="T4" i="216"/>
  <c r="S4" i="216"/>
  <c r="R4" i="216"/>
  <c r="Q4" i="216"/>
  <c r="P4" i="216"/>
  <c r="O4" i="216"/>
  <c r="N4" i="216"/>
  <c r="M4" i="216"/>
  <c r="L4" i="216"/>
  <c r="K4" i="216"/>
  <c r="G4" i="216"/>
  <c r="F4" i="216"/>
  <c r="C4" i="216"/>
  <c r="B4" i="216"/>
  <c r="AU3" i="216"/>
  <c r="Y3" i="216"/>
  <c r="X3" i="216"/>
  <c r="W3" i="216"/>
  <c r="V3" i="216"/>
  <c r="U3" i="216"/>
  <c r="T3" i="216"/>
  <c r="S3" i="216"/>
  <c r="R3" i="216"/>
  <c r="Q3" i="216"/>
  <c r="P3" i="216"/>
  <c r="O3" i="216"/>
  <c r="N3" i="216"/>
  <c r="M3" i="216"/>
  <c r="L3" i="216"/>
  <c r="K3" i="216"/>
  <c r="G3" i="216"/>
  <c r="F3" i="216"/>
  <c r="C3" i="216"/>
  <c r="B3" i="216"/>
  <c r="AU2" i="216"/>
  <c r="Y2" i="216"/>
  <c r="X2" i="216"/>
  <c r="W2" i="216"/>
  <c r="V2" i="216"/>
  <c r="U2" i="216"/>
  <c r="T2" i="216"/>
  <c r="S2" i="216"/>
  <c r="R2" i="216"/>
  <c r="Q2" i="216"/>
  <c r="P2" i="216"/>
  <c r="O2" i="216"/>
  <c r="N2" i="216"/>
  <c r="M2" i="216"/>
  <c r="L2" i="216"/>
  <c r="K2" i="216"/>
  <c r="G2" i="216"/>
  <c r="F2" i="216"/>
  <c r="C2" i="216"/>
  <c r="B2" i="216"/>
  <c r="E19" i="214" l="1"/>
  <c r="D19" i="214"/>
  <c r="C14" i="233" l="1"/>
  <c r="C13" i="233"/>
  <c r="C12" i="233"/>
  <c r="C11" i="233"/>
  <c r="D23" i="228"/>
  <c r="E23" i="228"/>
  <c r="D24" i="228"/>
  <c r="E24" i="228"/>
  <c r="D25" i="228"/>
  <c r="E25" i="228"/>
  <c r="D26" i="228"/>
  <c r="E26" i="228"/>
  <c r="D27" i="228"/>
  <c r="E27" i="228"/>
  <c r="D28" i="228"/>
  <c r="E28" i="228"/>
  <c r="D29" i="228"/>
  <c r="E29" i="228"/>
  <c r="I24" i="233" l="1"/>
  <c r="H24" i="233"/>
  <c r="I23" i="233"/>
  <c r="H23" i="233"/>
  <c r="I22" i="233"/>
  <c r="H22" i="233"/>
  <c r="I21" i="233"/>
  <c r="H21" i="233"/>
  <c r="I20" i="233"/>
  <c r="H20" i="233"/>
  <c r="I19" i="233"/>
  <c r="H19" i="233"/>
  <c r="I18" i="233"/>
  <c r="H18" i="233"/>
  <c r="I17" i="233"/>
  <c r="H17" i="233"/>
  <c r="I16" i="233"/>
  <c r="H16" i="233"/>
  <c r="C23" i="233"/>
  <c r="C22" i="233"/>
  <c r="C21" i="233"/>
  <c r="C20" i="233"/>
  <c r="C19" i="233"/>
  <c r="C18" i="233"/>
  <c r="C17" i="233"/>
  <c r="C16" i="233"/>
  <c r="F16" i="244"/>
  <c r="F15" i="244"/>
  <c r="F14" i="244"/>
  <c r="A13" i="244"/>
  <c r="B11" i="244"/>
  <c r="A11" i="244"/>
  <c r="K9" i="244"/>
  <c r="K8" i="244"/>
  <c r="K7" i="244"/>
  <c r="F16" i="243"/>
  <c r="F15" i="243"/>
  <c r="F14" i="243"/>
  <c r="A13" i="243"/>
  <c r="B11" i="243"/>
  <c r="I134" i="243" s="1"/>
  <c r="A11" i="243"/>
  <c r="K9" i="243"/>
  <c r="K8" i="243"/>
  <c r="K7" i="243"/>
  <c r="F16" i="242"/>
  <c r="F15" i="242"/>
  <c r="F14" i="242"/>
  <c r="A13" i="242"/>
  <c r="B11" i="242"/>
  <c r="A11" i="242"/>
  <c r="K9" i="242"/>
  <c r="K8" i="242"/>
  <c r="K7" i="242"/>
  <c r="F14" i="241"/>
  <c r="A13" i="241"/>
  <c r="B11" i="241"/>
  <c r="I137" i="241" s="1"/>
  <c r="A11" i="241"/>
  <c r="K9" i="241"/>
  <c r="K8" i="241"/>
  <c r="K7" i="241"/>
  <c r="F16" i="239"/>
  <c r="F15" i="239"/>
  <c r="F14" i="239"/>
  <c r="A13" i="239"/>
  <c r="B11" i="239"/>
  <c r="A11" i="239"/>
  <c r="K9" i="239"/>
  <c r="K8" i="239"/>
  <c r="K7" i="239"/>
  <c r="F16" i="238"/>
  <c r="F15" i="238"/>
  <c r="F14" i="238"/>
  <c r="A13" i="238"/>
  <c r="B11" i="238"/>
  <c r="I138" i="238" s="1"/>
  <c r="A11" i="238"/>
  <c r="K9" i="238"/>
  <c r="K8" i="238"/>
  <c r="K7" i="238"/>
  <c r="F16" i="237"/>
  <c r="F15" i="237"/>
  <c r="F14" i="237"/>
  <c r="A13" i="237"/>
  <c r="B11" i="237"/>
  <c r="A11" i="237"/>
  <c r="K9" i="237"/>
  <c r="K8" i="237"/>
  <c r="K7" i="237"/>
  <c r="F16" i="236"/>
  <c r="F15" i="236"/>
  <c r="F14" i="236"/>
  <c r="A13" i="236"/>
  <c r="B11" i="236"/>
  <c r="A11" i="236"/>
  <c r="K9" i="236"/>
  <c r="K8" i="236"/>
  <c r="K7" i="236"/>
  <c r="F16" i="235"/>
  <c r="F15" i="235"/>
  <c r="F14" i="235"/>
  <c r="A13" i="235"/>
  <c r="B11" i="235"/>
  <c r="I137" i="235" s="1"/>
  <c r="A11" i="235"/>
  <c r="K9" i="235"/>
  <c r="K8" i="235"/>
  <c r="K7" i="235"/>
  <c r="F16" i="234"/>
  <c r="F15" i="234"/>
  <c r="F14" i="234"/>
  <c r="A13" i="234"/>
  <c r="B11" i="234"/>
  <c r="I137" i="234" s="1"/>
  <c r="A11" i="234"/>
  <c r="K9" i="234"/>
  <c r="K8" i="234"/>
  <c r="K7" i="234"/>
  <c r="D21" i="244"/>
  <c r="E21" i="244"/>
  <c r="D22" i="244"/>
  <c r="E22" i="244"/>
  <c r="D23" i="244"/>
  <c r="E23" i="244"/>
  <c r="D24" i="244"/>
  <c r="E24" i="244"/>
  <c r="D25" i="244"/>
  <c r="E25" i="244"/>
  <c r="D26" i="244"/>
  <c r="E26" i="244"/>
  <c r="D27" i="244"/>
  <c r="E27" i="244"/>
  <c r="D28" i="244"/>
  <c r="E28" i="244"/>
  <c r="D29" i="244"/>
  <c r="E29" i="244"/>
  <c r="D30" i="244"/>
  <c r="E30" i="244"/>
  <c r="D31" i="244"/>
  <c r="E31" i="244"/>
  <c r="D32" i="244"/>
  <c r="E32" i="244"/>
  <c r="D33" i="244"/>
  <c r="E33" i="244"/>
  <c r="D34" i="244"/>
  <c r="E34" i="244"/>
  <c r="D35" i="244"/>
  <c r="E35" i="244"/>
  <c r="D36" i="244"/>
  <c r="E36" i="244"/>
  <c r="D38" i="244"/>
  <c r="E38" i="244"/>
  <c r="D39" i="244"/>
  <c r="E39" i="244"/>
  <c r="D40" i="244"/>
  <c r="E40" i="244"/>
  <c r="D41" i="244"/>
  <c r="E41" i="244"/>
  <c r="D42" i="244"/>
  <c r="E42" i="244"/>
  <c r="D43" i="244"/>
  <c r="E43" i="244"/>
  <c r="D44" i="244"/>
  <c r="E44" i="244"/>
  <c r="D45" i="244"/>
  <c r="E45" i="244"/>
  <c r="D46" i="244"/>
  <c r="E46" i="244"/>
  <c r="D47" i="244"/>
  <c r="E47" i="244"/>
  <c r="D48" i="244"/>
  <c r="E48" i="244"/>
  <c r="D49" i="244"/>
  <c r="E49" i="244"/>
  <c r="E20" i="244"/>
  <c r="D20" i="244"/>
  <c r="D21" i="243"/>
  <c r="E21" i="243"/>
  <c r="D22" i="243"/>
  <c r="E22" i="243"/>
  <c r="D23" i="243"/>
  <c r="E23" i="243"/>
  <c r="D24" i="243"/>
  <c r="E24" i="243"/>
  <c r="D25" i="243"/>
  <c r="E25" i="243"/>
  <c r="D26" i="243"/>
  <c r="E26" i="243"/>
  <c r="D27" i="243"/>
  <c r="E27" i="243"/>
  <c r="D28" i="243"/>
  <c r="E28" i="243"/>
  <c r="D29" i="243"/>
  <c r="E29" i="243"/>
  <c r="D30" i="243"/>
  <c r="E30" i="243"/>
  <c r="D31" i="243"/>
  <c r="E31" i="243"/>
  <c r="D32" i="243"/>
  <c r="E32" i="243"/>
  <c r="D33" i="243"/>
  <c r="E33" i="243"/>
  <c r="D34" i="243"/>
  <c r="E34" i="243"/>
  <c r="D35" i="243"/>
  <c r="E35" i="243"/>
  <c r="D36" i="243"/>
  <c r="E36" i="243"/>
  <c r="D38" i="243"/>
  <c r="E38" i="243"/>
  <c r="D39" i="243"/>
  <c r="E39" i="243"/>
  <c r="D40" i="243"/>
  <c r="E40" i="243"/>
  <c r="D41" i="243"/>
  <c r="E41" i="243"/>
  <c r="D42" i="243"/>
  <c r="E42" i="243"/>
  <c r="D43" i="243"/>
  <c r="E43" i="243"/>
  <c r="D44" i="243"/>
  <c r="E44" i="243"/>
  <c r="D45" i="243"/>
  <c r="E45" i="243"/>
  <c r="D46" i="243"/>
  <c r="E46" i="243"/>
  <c r="D47" i="243"/>
  <c r="E47" i="243"/>
  <c r="D48" i="243"/>
  <c r="E48" i="243"/>
  <c r="D49" i="243"/>
  <c r="E49" i="243"/>
  <c r="E20" i="243"/>
  <c r="D20" i="243"/>
  <c r="D21" i="242"/>
  <c r="E21" i="242"/>
  <c r="D22" i="242"/>
  <c r="E22" i="242"/>
  <c r="D23" i="242"/>
  <c r="E23" i="242"/>
  <c r="D24" i="242"/>
  <c r="E24" i="242"/>
  <c r="D25" i="242"/>
  <c r="E25" i="242"/>
  <c r="D26" i="242"/>
  <c r="E26" i="242"/>
  <c r="D27" i="242"/>
  <c r="E27" i="242"/>
  <c r="D28" i="242"/>
  <c r="E28" i="242"/>
  <c r="D29" i="242"/>
  <c r="E29" i="242"/>
  <c r="D30" i="242"/>
  <c r="E30" i="242"/>
  <c r="D31" i="242"/>
  <c r="E31" i="242"/>
  <c r="D32" i="242"/>
  <c r="E32" i="242"/>
  <c r="D33" i="242"/>
  <c r="E33" i="242"/>
  <c r="D34" i="242"/>
  <c r="E34" i="242"/>
  <c r="D35" i="242"/>
  <c r="E35" i="242"/>
  <c r="D36" i="242"/>
  <c r="E36" i="242"/>
  <c r="D38" i="242"/>
  <c r="E38" i="242"/>
  <c r="D39" i="242"/>
  <c r="E39" i="242"/>
  <c r="D40" i="242"/>
  <c r="E40" i="242"/>
  <c r="D41" i="242"/>
  <c r="E41" i="242"/>
  <c r="D42" i="242"/>
  <c r="E42" i="242"/>
  <c r="D43" i="242"/>
  <c r="E43" i="242"/>
  <c r="D44" i="242"/>
  <c r="E44" i="242"/>
  <c r="D45" i="242"/>
  <c r="E45" i="242"/>
  <c r="D46" i="242"/>
  <c r="E46" i="242"/>
  <c r="D47" i="242"/>
  <c r="E47" i="242"/>
  <c r="D48" i="242"/>
  <c r="E48" i="242"/>
  <c r="D49" i="242"/>
  <c r="E49" i="242"/>
  <c r="E20" i="242"/>
  <c r="D20" i="242"/>
  <c r="D21" i="241"/>
  <c r="E21" i="241"/>
  <c r="D22" i="241"/>
  <c r="E22" i="241"/>
  <c r="D23" i="241"/>
  <c r="E23" i="241"/>
  <c r="D24" i="241"/>
  <c r="E24" i="241"/>
  <c r="D25" i="241"/>
  <c r="E25" i="241"/>
  <c r="D26" i="241"/>
  <c r="E26" i="241"/>
  <c r="D27" i="241"/>
  <c r="E27" i="241"/>
  <c r="D28" i="241"/>
  <c r="E28" i="241"/>
  <c r="D29" i="241"/>
  <c r="E29" i="241"/>
  <c r="D30" i="241"/>
  <c r="E30" i="241"/>
  <c r="D31" i="241"/>
  <c r="E31" i="241"/>
  <c r="D32" i="241"/>
  <c r="E32" i="241"/>
  <c r="D33" i="241"/>
  <c r="E33" i="241"/>
  <c r="D34" i="241"/>
  <c r="E34" i="241"/>
  <c r="D35" i="241"/>
  <c r="E35" i="241"/>
  <c r="D36" i="241"/>
  <c r="E36" i="241"/>
  <c r="D38" i="241"/>
  <c r="E38" i="241"/>
  <c r="D39" i="241"/>
  <c r="E39" i="241"/>
  <c r="D40" i="241"/>
  <c r="E40" i="241"/>
  <c r="D41" i="241"/>
  <c r="E41" i="241"/>
  <c r="D42" i="241"/>
  <c r="E42" i="241"/>
  <c r="D43" i="241"/>
  <c r="E43" i="241"/>
  <c r="D44" i="241"/>
  <c r="E44" i="241"/>
  <c r="D45" i="241"/>
  <c r="E45" i="241"/>
  <c r="D46" i="241"/>
  <c r="E46" i="241"/>
  <c r="D47" i="241"/>
  <c r="E47" i="241"/>
  <c r="D48" i="241"/>
  <c r="E48" i="241"/>
  <c r="D49" i="241"/>
  <c r="E49" i="241"/>
  <c r="E20" i="241"/>
  <c r="D20" i="241"/>
  <c r="D21" i="239"/>
  <c r="E21" i="239"/>
  <c r="D22" i="239"/>
  <c r="E22" i="239"/>
  <c r="D23" i="239"/>
  <c r="E23" i="239"/>
  <c r="D24" i="239"/>
  <c r="E24" i="239"/>
  <c r="D25" i="239"/>
  <c r="E25" i="239"/>
  <c r="D26" i="239"/>
  <c r="E26" i="239"/>
  <c r="D27" i="239"/>
  <c r="E27" i="239"/>
  <c r="D28" i="239"/>
  <c r="E28" i="239"/>
  <c r="D29" i="239"/>
  <c r="E29" i="239"/>
  <c r="D30" i="239"/>
  <c r="E30" i="239"/>
  <c r="D31" i="239"/>
  <c r="E31" i="239"/>
  <c r="D32" i="239"/>
  <c r="E32" i="239"/>
  <c r="D33" i="239"/>
  <c r="E33" i="239"/>
  <c r="D34" i="239"/>
  <c r="E34" i="239"/>
  <c r="D35" i="239"/>
  <c r="E35" i="239"/>
  <c r="D36" i="239"/>
  <c r="E36" i="239"/>
  <c r="D38" i="239"/>
  <c r="E38" i="239"/>
  <c r="D39" i="239"/>
  <c r="E39" i="239"/>
  <c r="D40" i="239"/>
  <c r="E40" i="239"/>
  <c r="D41" i="239"/>
  <c r="E41" i="239"/>
  <c r="D42" i="239"/>
  <c r="E42" i="239"/>
  <c r="D43" i="239"/>
  <c r="E43" i="239"/>
  <c r="D44" i="239"/>
  <c r="E44" i="239"/>
  <c r="D45" i="239"/>
  <c r="E45" i="239"/>
  <c r="D46" i="239"/>
  <c r="E46" i="239"/>
  <c r="D47" i="239"/>
  <c r="E47" i="239"/>
  <c r="D48" i="239"/>
  <c r="E48" i="239"/>
  <c r="D49" i="239"/>
  <c r="E49" i="239"/>
  <c r="E20" i="239"/>
  <c r="D20" i="239"/>
  <c r="D21" i="238"/>
  <c r="E21" i="238"/>
  <c r="D22" i="238"/>
  <c r="E22" i="238"/>
  <c r="D23" i="238"/>
  <c r="E23" i="238"/>
  <c r="D24" i="238"/>
  <c r="E24" i="238"/>
  <c r="D25" i="238"/>
  <c r="E25" i="238"/>
  <c r="D26" i="238"/>
  <c r="E26" i="238"/>
  <c r="D27" i="238"/>
  <c r="E27" i="238"/>
  <c r="D28" i="238"/>
  <c r="E28" i="238"/>
  <c r="D29" i="238"/>
  <c r="E29" i="238"/>
  <c r="D30" i="238"/>
  <c r="E30" i="238"/>
  <c r="D31" i="238"/>
  <c r="E31" i="238"/>
  <c r="D32" i="238"/>
  <c r="E32" i="238"/>
  <c r="D33" i="238"/>
  <c r="E33" i="238"/>
  <c r="D34" i="238"/>
  <c r="E34" i="238"/>
  <c r="D35" i="238"/>
  <c r="E35" i="238"/>
  <c r="D36" i="238"/>
  <c r="E36" i="238"/>
  <c r="D38" i="238"/>
  <c r="E38" i="238"/>
  <c r="D39" i="238"/>
  <c r="E39" i="238"/>
  <c r="D40" i="238"/>
  <c r="E40" i="238"/>
  <c r="D41" i="238"/>
  <c r="E41" i="238"/>
  <c r="D42" i="238"/>
  <c r="E42" i="238"/>
  <c r="D43" i="238"/>
  <c r="E43" i="238"/>
  <c r="D44" i="238"/>
  <c r="E44" i="238"/>
  <c r="D45" i="238"/>
  <c r="E45" i="238"/>
  <c r="D46" i="238"/>
  <c r="E46" i="238"/>
  <c r="D47" i="238"/>
  <c r="E47" i="238"/>
  <c r="D48" i="238"/>
  <c r="E48" i="238"/>
  <c r="D49" i="238"/>
  <c r="E49" i="238"/>
  <c r="E20" i="238"/>
  <c r="D20" i="238"/>
  <c r="D21" i="237"/>
  <c r="E21" i="237"/>
  <c r="D22" i="237"/>
  <c r="E22" i="237"/>
  <c r="D23" i="237"/>
  <c r="E23" i="237"/>
  <c r="D24" i="237"/>
  <c r="E24" i="237"/>
  <c r="D25" i="237"/>
  <c r="E25" i="237"/>
  <c r="D26" i="237"/>
  <c r="E26" i="237"/>
  <c r="D27" i="237"/>
  <c r="E27" i="237"/>
  <c r="D28" i="237"/>
  <c r="E28" i="237"/>
  <c r="D29" i="237"/>
  <c r="E29" i="237"/>
  <c r="D30" i="237"/>
  <c r="E30" i="237"/>
  <c r="D31" i="237"/>
  <c r="E31" i="237"/>
  <c r="D32" i="237"/>
  <c r="E32" i="237"/>
  <c r="D33" i="237"/>
  <c r="E33" i="237"/>
  <c r="D34" i="237"/>
  <c r="E34" i="237"/>
  <c r="D35" i="237"/>
  <c r="E35" i="237"/>
  <c r="D36" i="237"/>
  <c r="E36" i="237"/>
  <c r="D38" i="237"/>
  <c r="E38" i="237"/>
  <c r="D39" i="237"/>
  <c r="E39" i="237"/>
  <c r="D40" i="237"/>
  <c r="E40" i="237"/>
  <c r="D41" i="237"/>
  <c r="E41" i="237"/>
  <c r="D42" i="237"/>
  <c r="E42" i="237"/>
  <c r="D43" i="237"/>
  <c r="E43" i="237"/>
  <c r="D44" i="237"/>
  <c r="E44" i="237"/>
  <c r="D45" i="237"/>
  <c r="E45" i="237"/>
  <c r="D46" i="237"/>
  <c r="E46" i="237"/>
  <c r="D47" i="237"/>
  <c r="E47" i="237"/>
  <c r="D48" i="237"/>
  <c r="E48" i="237"/>
  <c r="D49" i="237"/>
  <c r="E49" i="237"/>
  <c r="E20" i="237"/>
  <c r="D20" i="237"/>
  <c r="D21" i="236"/>
  <c r="E21" i="236"/>
  <c r="D22" i="236"/>
  <c r="E22" i="236"/>
  <c r="D23" i="236"/>
  <c r="E23" i="236"/>
  <c r="D24" i="236"/>
  <c r="E24" i="236"/>
  <c r="D25" i="236"/>
  <c r="E25" i="236"/>
  <c r="D26" i="236"/>
  <c r="E26" i="236"/>
  <c r="D27" i="236"/>
  <c r="E27" i="236"/>
  <c r="D28" i="236"/>
  <c r="E28" i="236"/>
  <c r="D29" i="236"/>
  <c r="E29" i="236"/>
  <c r="D30" i="236"/>
  <c r="E30" i="236"/>
  <c r="D31" i="236"/>
  <c r="E31" i="236"/>
  <c r="D32" i="236"/>
  <c r="E32" i="236"/>
  <c r="D33" i="236"/>
  <c r="E33" i="236"/>
  <c r="D34" i="236"/>
  <c r="E34" i="236"/>
  <c r="D35" i="236"/>
  <c r="E35" i="236"/>
  <c r="D36" i="236"/>
  <c r="E36" i="236"/>
  <c r="D38" i="236"/>
  <c r="E38" i="236"/>
  <c r="D39" i="236"/>
  <c r="E39" i="236"/>
  <c r="D40" i="236"/>
  <c r="E40" i="236"/>
  <c r="D41" i="236"/>
  <c r="E41" i="236"/>
  <c r="D42" i="236"/>
  <c r="E42" i="236"/>
  <c r="D43" i="236"/>
  <c r="E43" i="236"/>
  <c r="D44" i="236"/>
  <c r="E44" i="236"/>
  <c r="D45" i="236"/>
  <c r="E45" i="236"/>
  <c r="D46" i="236"/>
  <c r="E46" i="236"/>
  <c r="D47" i="236"/>
  <c r="E47" i="236"/>
  <c r="D48" i="236"/>
  <c r="E48" i="236"/>
  <c r="D49" i="236"/>
  <c r="E49" i="236"/>
  <c r="D20" i="236"/>
  <c r="E20" i="236"/>
  <c r="D21" i="235"/>
  <c r="E21" i="235"/>
  <c r="D22" i="235"/>
  <c r="E22" i="235"/>
  <c r="D23" i="235"/>
  <c r="E23" i="235"/>
  <c r="D24" i="235"/>
  <c r="E24" i="235"/>
  <c r="D25" i="235"/>
  <c r="E25" i="235"/>
  <c r="D26" i="235"/>
  <c r="E26" i="235"/>
  <c r="D27" i="235"/>
  <c r="E27" i="235"/>
  <c r="D28" i="235"/>
  <c r="E28" i="235"/>
  <c r="D29" i="235"/>
  <c r="E29" i="235"/>
  <c r="D30" i="235"/>
  <c r="E30" i="235"/>
  <c r="D31" i="235"/>
  <c r="E31" i="235"/>
  <c r="D32" i="235"/>
  <c r="E32" i="235"/>
  <c r="D33" i="235"/>
  <c r="E33" i="235"/>
  <c r="D34" i="235"/>
  <c r="E34" i="235"/>
  <c r="D35" i="235"/>
  <c r="E35" i="235"/>
  <c r="D36" i="235"/>
  <c r="E36" i="235"/>
  <c r="D38" i="235"/>
  <c r="E38" i="235"/>
  <c r="D39" i="235"/>
  <c r="E39" i="235"/>
  <c r="D40" i="235"/>
  <c r="E40" i="235"/>
  <c r="D41" i="235"/>
  <c r="E41" i="235"/>
  <c r="D42" i="235"/>
  <c r="E42" i="235"/>
  <c r="D43" i="235"/>
  <c r="E43" i="235"/>
  <c r="D44" i="235"/>
  <c r="E44" i="235"/>
  <c r="D45" i="235"/>
  <c r="E45" i="235"/>
  <c r="D46" i="235"/>
  <c r="E46" i="235"/>
  <c r="D47" i="235"/>
  <c r="E47" i="235"/>
  <c r="D48" i="235"/>
  <c r="E48" i="235"/>
  <c r="D49" i="235"/>
  <c r="E49" i="235"/>
  <c r="E20" i="235"/>
  <c r="D20" i="235"/>
  <c r="D21" i="234"/>
  <c r="E21" i="234"/>
  <c r="D22" i="234"/>
  <c r="E22" i="234"/>
  <c r="D23" i="234"/>
  <c r="E23" i="234"/>
  <c r="D24" i="234"/>
  <c r="E24" i="234"/>
  <c r="D25" i="234"/>
  <c r="E25" i="234"/>
  <c r="D26" i="234"/>
  <c r="E26" i="234"/>
  <c r="D27" i="234"/>
  <c r="E27" i="234"/>
  <c r="D28" i="234"/>
  <c r="E28" i="234"/>
  <c r="D29" i="234"/>
  <c r="E29" i="234"/>
  <c r="D30" i="234"/>
  <c r="E30" i="234"/>
  <c r="D31" i="234"/>
  <c r="E31" i="234"/>
  <c r="D32" i="234"/>
  <c r="E32" i="234"/>
  <c r="D33" i="234"/>
  <c r="E33" i="234"/>
  <c r="D34" i="234"/>
  <c r="E34" i="234"/>
  <c r="D35" i="234"/>
  <c r="E35" i="234"/>
  <c r="D36" i="234"/>
  <c r="E36" i="234"/>
  <c r="D38" i="234"/>
  <c r="E38" i="234"/>
  <c r="D39" i="234"/>
  <c r="E39" i="234"/>
  <c r="D40" i="234"/>
  <c r="E40" i="234"/>
  <c r="D41" i="234"/>
  <c r="E41" i="234"/>
  <c r="D42" i="234"/>
  <c r="E42" i="234"/>
  <c r="D43" i="234"/>
  <c r="E43" i="234"/>
  <c r="D44" i="234"/>
  <c r="E44" i="234"/>
  <c r="D45" i="234"/>
  <c r="E45" i="234"/>
  <c r="D46" i="234"/>
  <c r="E46" i="234"/>
  <c r="D47" i="234"/>
  <c r="E47" i="234"/>
  <c r="D48" i="234"/>
  <c r="E48" i="234"/>
  <c r="D49" i="234"/>
  <c r="E49" i="234"/>
  <c r="E20" i="234"/>
  <c r="D20" i="234"/>
  <c r="I130" i="244"/>
  <c r="AN21" i="216" s="1"/>
  <c r="I129" i="244"/>
  <c r="AM21" i="216" s="1"/>
  <c r="I128" i="244"/>
  <c r="AL21" i="216" s="1"/>
  <c r="G16" i="244"/>
  <c r="B16" i="244"/>
  <c r="G15" i="244"/>
  <c r="B15" i="244"/>
  <c r="K14" i="244"/>
  <c r="AS21" i="216" s="1"/>
  <c r="G14" i="244"/>
  <c r="B14" i="244"/>
  <c r="K13" i="244"/>
  <c r="AR21" i="216" s="1"/>
  <c r="F13" i="244"/>
  <c r="K12" i="244"/>
  <c r="F12" i="244"/>
  <c r="A12" i="244"/>
  <c r="K11" i="244"/>
  <c r="F11" i="244"/>
  <c r="F10" i="244"/>
  <c r="B10" i="244"/>
  <c r="H134" i="244" s="1"/>
  <c r="A10" i="244"/>
  <c r="J9" i="244"/>
  <c r="AQ21" i="216" s="1"/>
  <c r="J8" i="244"/>
  <c r="AP21" i="216" s="1"/>
  <c r="F8" i="244"/>
  <c r="B8" i="244"/>
  <c r="J7" i="244"/>
  <c r="AO21" i="216" s="1"/>
  <c r="F7" i="244"/>
  <c r="B7" i="244"/>
  <c r="F6" i="244"/>
  <c r="B6" i="244"/>
  <c r="B4" i="244"/>
  <c r="B3" i="244"/>
  <c r="I2" i="244"/>
  <c r="G2" i="244"/>
  <c r="E2" i="244"/>
  <c r="C2" i="244"/>
  <c r="H130" i="244"/>
  <c r="H129" i="244"/>
  <c r="H128" i="244"/>
  <c r="H127" i="244"/>
  <c r="B49" i="244"/>
  <c r="B48" i="244"/>
  <c r="B47" i="244"/>
  <c r="B46" i="244"/>
  <c r="B45" i="244"/>
  <c r="B44" i="244"/>
  <c r="B43" i="244"/>
  <c r="B42" i="244"/>
  <c r="B41" i="244"/>
  <c r="B40" i="244"/>
  <c r="B39" i="244"/>
  <c r="B38" i="244"/>
  <c r="B36" i="244"/>
  <c r="B35" i="244"/>
  <c r="B34" i="244"/>
  <c r="B33" i="244"/>
  <c r="B32" i="244"/>
  <c r="B31" i="244"/>
  <c r="B30" i="244"/>
  <c r="B29" i="244"/>
  <c r="B28" i="244"/>
  <c r="B27" i="244"/>
  <c r="B26" i="244"/>
  <c r="B25" i="244"/>
  <c r="B24" i="244"/>
  <c r="B23" i="244"/>
  <c r="B22" i="244"/>
  <c r="B21" i="244"/>
  <c r="B20" i="244"/>
  <c r="B18" i="244"/>
  <c r="D16" i="244"/>
  <c r="A16" i="244"/>
  <c r="I15" i="244"/>
  <c r="D15" i="244"/>
  <c r="A15" i="244"/>
  <c r="I14" i="244"/>
  <c r="D14" i="244"/>
  <c r="A14" i="244"/>
  <c r="I13" i="244"/>
  <c r="D13" i="244"/>
  <c r="I12" i="244"/>
  <c r="D12" i="244"/>
  <c r="I11" i="244"/>
  <c r="D11" i="244"/>
  <c r="I10" i="244"/>
  <c r="D10" i="244"/>
  <c r="D9" i="244"/>
  <c r="A9" i="244"/>
  <c r="D8" i="244"/>
  <c r="A8" i="244"/>
  <c r="D7" i="244"/>
  <c r="A7" i="244"/>
  <c r="I6" i="244"/>
  <c r="D6" i="244"/>
  <c r="A6" i="244"/>
  <c r="I5" i="244"/>
  <c r="D5" i="244"/>
  <c r="A4" i="244"/>
  <c r="A3" i="244"/>
  <c r="H2" i="244"/>
  <c r="F2" i="244"/>
  <c r="D2" i="244"/>
  <c r="B2" i="244"/>
  <c r="B1" i="244"/>
  <c r="I130" i="243"/>
  <c r="AN20" i="216" s="1"/>
  <c r="I129" i="243"/>
  <c r="AM20" i="216" s="1"/>
  <c r="I128" i="243"/>
  <c r="AL20" i="216" s="1"/>
  <c r="G16" i="243"/>
  <c r="B16" i="243"/>
  <c r="G15" i="243"/>
  <c r="B15" i="243"/>
  <c r="K14" i="243"/>
  <c r="AS20" i="216" s="1"/>
  <c r="G14" i="243"/>
  <c r="B14" i="243"/>
  <c r="K13" i="243"/>
  <c r="AR20" i="216" s="1"/>
  <c r="F13" i="243"/>
  <c r="K12" i="243"/>
  <c r="F12" i="243"/>
  <c r="A12" i="243"/>
  <c r="K11" i="243"/>
  <c r="F11" i="243"/>
  <c r="F10" i="243"/>
  <c r="B10" i="243"/>
  <c r="A10" i="243"/>
  <c r="J9" i="243"/>
  <c r="AQ20" i="216" s="1"/>
  <c r="J8" i="243"/>
  <c r="AP20" i="216" s="1"/>
  <c r="F8" i="243"/>
  <c r="B8" i="243"/>
  <c r="J7" i="243"/>
  <c r="AO20" i="216" s="1"/>
  <c r="F7" i="243"/>
  <c r="B7" i="243"/>
  <c r="F6" i="243"/>
  <c r="B6" i="243"/>
  <c r="B4" i="243"/>
  <c r="B3" i="243"/>
  <c r="I2" i="243"/>
  <c r="G2" i="243"/>
  <c r="E2" i="243"/>
  <c r="C2" i="243"/>
  <c r="H130" i="243"/>
  <c r="H129" i="243"/>
  <c r="H128" i="243"/>
  <c r="H127" i="243"/>
  <c r="B49" i="243"/>
  <c r="B48" i="243"/>
  <c r="B47" i="243"/>
  <c r="B46" i="243"/>
  <c r="B45" i="243"/>
  <c r="B44" i="243"/>
  <c r="B43" i="243"/>
  <c r="B42" i="243"/>
  <c r="B41" i="243"/>
  <c r="B40" i="243"/>
  <c r="B39" i="243"/>
  <c r="B38" i="243"/>
  <c r="B36" i="243"/>
  <c r="B35" i="243"/>
  <c r="B34" i="243"/>
  <c r="B33" i="243"/>
  <c r="B32" i="243"/>
  <c r="B31" i="243"/>
  <c r="B30" i="243"/>
  <c r="B29" i="243"/>
  <c r="B28" i="243"/>
  <c r="B27" i="243"/>
  <c r="B26" i="243"/>
  <c r="B25" i="243"/>
  <c r="B24" i="243"/>
  <c r="B23" i="243"/>
  <c r="B22" i="243"/>
  <c r="B21" i="243"/>
  <c r="B20" i="243"/>
  <c r="B18" i="243"/>
  <c r="D16" i="243"/>
  <c r="A16" i="243"/>
  <c r="I15" i="243"/>
  <c r="D15" i="243"/>
  <c r="A15" i="243"/>
  <c r="I14" i="243"/>
  <c r="D14" i="243"/>
  <c r="A14" i="243"/>
  <c r="I13" i="243"/>
  <c r="D13" i="243"/>
  <c r="I12" i="243"/>
  <c r="D12" i="243"/>
  <c r="I11" i="243"/>
  <c r="D11" i="243"/>
  <c r="I10" i="243"/>
  <c r="D10" i="243"/>
  <c r="D9" i="243"/>
  <c r="A9" i="243"/>
  <c r="D8" i="243"/>
  <c r="A8" i="243"/>
  <c r="D7" i="243"/>
  <c r="A7" i="243"/>
  <c r="I6" i="243"/>
  <c r="D6" i="243"/>
  <c r="A6" i="243"/>
  <c r="I5" i="243"/>
  <c r="D5" i="243"/>
  <c r="A4" i="243"/>
  <c r="A3" i="243"/>
  <c r="H2" i="243"/>
  <c r="F2" i="243"/>
  <c r="D2" i="243"/>
  <c r="B2" i="243"/>
  <c r="B1" i="243"/>
  <c r="I130" i="242"/>
  <c r="AN19" i="216" s="1"/>
  <c r="I129" i="242"/>
  <c r="AM19" i="216" s="1"/>
  <c r="I128" i="242"/>
  <c r="AL19" i="216" s="1"/>
  <c r="G16" i="242"/>
  <c r="B16" i="242"/>
  <c r="G15" i="242"/>
  <c r="B15" i="242"/>
  <c r="K14" i="242"/>
  <c r="AS19" i="216" s="1"/>
  <c r="G14" i="242"/>
  <c r="B14" i="242"/>
  <c r="K13" i="242"/>
  <c r="AR19" i="216" s="1"/>
  <c r="F13" i="242"/>
  <c r="K12" i="242"/>
  <c r="F12" i="242"/>
  <c r="A12" i="242"/>
  <c r="K11" i="242"/>
  <c r="F11" i="242"/>
  <c r="F10" i="242"/>
  <c r="B10" i="242"/>
  <c r="A10" i="242"/>
  <c r="J9" i="242"/>
  <c r="AQ19" i="216" s="1"/>
  <c r="J8" i="242"/>
  <c r="AP19" i="216" s="1"/>
  <c r="F8" i="242"/>
  <c r="B8" i="242"/>
  <c r="J7" i="242"/>
  <c r="AO19" i="216" s="1"/>
  <c r="F7" i="242"/>
  <c r="B7" i="242"/>
  <c r="F6" i="242"/>
  <c r="B6" i="242"/>
  <c r="B4" i="242"/>
  <c r="B3" i="242"/>
  <c r="I2" i="242"/>
  <c r="G2" i="242"/>
  <c r="E2" i="242"/>
  <c r="C2" i="242"/>
  <c r="I130" i="241"/>
  <c r="AN18" i="216" s="1"/>
  <c r="I129" i="241"/>
  <c r="AM18" i="216" s="1"/>
  <c r="I128" i="241"/>
  <c r="AL18" i="216" s="1"/>
  <c r="G16" i="241"/>
  <c r="B16" i="241"/>
  <c r="B15" i="241"/>
  <c r="K14" i="241"/>
  <c r="AS18" i="216" s="1"/>
  <c r="G14" i="241"/>
  <c r="B14" i="241"/>
  <c r="K13" i="241"/>
  <c r="AR18" i="216" s="1"/>
  <c r="F13" i="241"/>
  <c r="K12" i="241"/>
  <c r="F12" i="241"/>
  <c r="A12" i="241"/>
  <c r="K11" i="241"/>
  <c r="F11" i="241"/>
  <c r="F10" i="241"/>
  <c r="B10" i="241"/>
  <c r="H134" i="241" s="1"/>
  <c r="A10" i="241"/>
  <c r="J9" i="241"/>
  <c r="AQ18" i="216" s="1"/>
  <c r="J8" i="241"/>
  <c r="AP18" i="216" s="1"/>
  <c r="F8" i="241"/>
  <c r="B8" i="241"/>
  <c r="J7" i="241"/>
  <c r="AO18" i="216" s="1"/>
  <c r="F7" i="241"/>
  <c r="B7" i="241"/>
  <c r="F6" i="241"/>
  <c r="B6" i="241"/>
  <c r="B4" i="241"/>
  <c r="B3" i="241"/>
  <c r="I2" i="241"/>
  <c r="G2" i="241"/>
  <c r="E2" i="241"/>
  <c r="C2" i="241"/>
  <c r="H130" i="242"/>
  <c r="H129" i="242"/>
  <c r="H128" i="242"/>
  <c r="H127" i="242"/>
  <c r="B49" i="242"/>
  <c r="B48" i="242"/>
  <c r="B47" i="242"/>
  <c r="B46" i="242"/>
  <c r="B45" i="242"/>
  <c r="B44" i="242"/>
  <c r="B43" i="242"/>
  <c r="B42" i="242"/>
  <c r="B41" i="242"/>
  <c r="B40" i="242"/>
  <c r="B39" i="242"/>
  <c r="B38" i="242"/>
  <c r="B36" i="242"/>
  <c r="B35" i="242"/>
  <c r="B34" i="242"/>
  <c r="B33" i="242"/>
  <c r="B32" i="242"/>
  <c r="B31" i="242"/>
  <c r="B30" i="242"/>
  <c r="B29" i="242"/>
  <c r="B28" i="242"/>
  <c r="B27" i="242"/>
  <c r="B26" i="242"/>
  <c r="B25" i="242"/>
  <c r="B24" i="242"/>
  <c r="B23" i="242"/>
  <c r="B22" i="242"/>
  <c r="B21" i="242"/>
  <c r="B20" i="242"/>
  <c r="B18" i="242"/>
  <c r="D16" i="242"/>
  <c r="A16" i="242"/>
  <c r="I15" i="242"/>
  <c r="D15" i="242"/>
  <c r="A15" i="242"/>
  <c r="I14" i="242"/>
  <c r="D14" i="242"/>
  <c r="A14" i="242"/>
  <c r="I13" i="242"/>
  <c r="D13" i="242"/>
  <c r="I12" i="242"/>
  <c r="D12" i="242"/>
  <c r="I11" i="242"/>
  <c r="D11" i="242"/>
  <c r="I10" i="242"/>
  <c r="D10" i="242"/>
  <c r="D9" i="242"/>
  <c r="A9" i="242"/>
  <c r="D8" i="242"/>
  <c r="A8" i="242"/>
  <c r="D7" i="242"/>
  <c r="A7" i="242"/>
  <c r="I6" i="242"/>
  <c r="D6" i="242"/>
  <c r="A6" i="242"/>
  <c r="I5" i="242"/>
  <c r="D5" i="242"/>
  <c r="A4" i="242"/>
  <c r="A3" i="242"/>
  <c r="H2" i="242"/>
  <c r="F2" i="242"/>
  <c r="D2" i="242"/>
  <c r="B2" i="242"/>
  <c r="B1" i="242"/>
  <c r="H130" i="241"/>
  <c r="H129" i="241"/>
  <c r="H128" i="241"/>
  <c r="H127" i="241"/>
  <c r="B49" i="241"/>
  <c r="B48" i="241"/>
  <c r="B47" i="241"/>
  <c r="B46" i="241"/>
  <c r="B45" i="241"/>
  <c r="B44" i="241"/>
  <c r="B43" i="241"/>
  <c r="B42" i="241"/>
  <c r="B41" i="241"/>
  <c r="B40" i="241"/>
  <c r="B39" i="241"/>
  <c r="B38" i="241"/>
  <c r="B36" i="241"/>
  <c r="B35" i="241"/>
  <c r="B34" i="241"/>
  <c r="B33" i="241"/>
  <c r="B32" i="241"/>
  <c r="B31" i="241"/>
  <c r="B30" i="241"/>
  <c r="B29" i="241"/>
  <c r="B28" i="241"/>
  <c r="B27" i="241"/>
  <c r="B26" i="241"/>
  <c r="B25" i="241"/>
  <c r="B24" i="241"/>
  <c r="B23" i="241"/>
  <c r="B22" i="241"/>
  <c r="B21" i="241"/>
  <c r="B20" i="241"/>
  <c r="B18" i="241"/>
  <c r="D16" i="241"/>
  <c r="A16" i="241"/>
  <c r="I15" i="241"/>
  <c r="D15" i="241"/>
  <c r="A15" i="241"/>
  <c r="I14" i="241"/>
  <c r="D14" i="241"/>
  <c r="A14" i="241"/>
  <c r="I13" i="241"/>
  <c r="D13" i="241"/>
  <c r="I12" i="241"/>
  <c r="D12" i="241"/>
  <c r="I11" i="241"/>
  <c r="D11" i="241"/>
  <c r="I10" i="241"/>
  <c r="D10" i="241"/>
  <c r="D9" i="241"/>
  <c r="A9" i="241"/>
  <c r="D8" i="241"/>
  <c r="A8" i="241"/>
  <c r="D7" i="241"/>
  <c r="A7" i="241"/>
  <c r="I6" i="241"/>
  <c r="D6" i="241"/>
  <c r="A6" i="241"/>
  <c r="I5" i="241"/>
  <c r="D5" i="241"/>
  <c r="A4" i="241"/>
  <c r="A3" i="241"/>
  <c r="H2" i="241"/>
  <c r="F2" i="241"/>
  <c r="D2" i="241"/>
  <c r="B2" i="241"/>
  <c r="B1" i="241"/>
  <c r="I130" i="239"/>
  <c r="AN17" i="216" s="1"/>
  <c r="I129" i="239"/>
  <c r="AM17" i="216" s="1"/>
  <c r="I128" i="239"/>
  <c r="AL17" i="216" s="1"/>
  <c r="G16" i="239"/>
  <c r="B16" i="239"/>
  <c r="G15" i="239"/>
  <c r="B15" i="239"/>
  <c r="K14" i="239"/>
  <c r="AS17" i="216" s="1"/>
  <c r="G14" i="239"/>
  <c r="B14" i="239"/>
  <c r="K13" i="239"/>
  <c r="AR17" i="216" s="1"/>
  <c r="F13" i="239"/>
  <c r="K12" i="239"/>
  <c r="F12" i="239"/>
  <c r="A12" i="239"/>
  <c r="K11" i="239"/>
  <c r="F11" i="239"/>
  <c r="F10" i="239"/>
  <c r="B10" i="239"/>
  <c r="H134" i="239" s="1"/>
  <c r="A10" i="239"/>
  <c r="J9" i="239"/>
  <c r="AQ17" i="216" s="1"/>
  <c r="J8" i="239"/>
  <c r="AP17" i="216" s="1"/>
  <c r="F8" i="239"/>
  <c r="B8" i="239"/>
  <c r="J7" i="239"/>
  <c r="AO17" i="216" s="1"/>
  <c r="F7" i="239"/>
  <c r="B7" i="239"/>
  <c r="F6" i="239"/>
  <c r="B6" i="239"/>
  <c r="B4" i="239"/>
  <c r="B3" i="239"/>
  <c r="I2" i="239"/>
  <c r="G2" i="239"/>
  <c r="E2" i="239"/>
  <c r="C2" i="239"/>
  <c r="H130" i="239"/>
  <c r="H129" i="239"/>
  <c r="H128" i="239"/>
  <c r="H127" i="239"/>
  <c r="B49" i="239"/>
  <c r="B48" i="239"/>
  <c r="B47" i="239"/>
  <c r="B46" i="239"/>
  <c r="B45" i="239"/>
  <c r="B44" i="239"/>
  <c r="B43" i="239"/>
  <c r="B42" i="239"/>
  <c r="B41" i="239"/>
  <c r="B40" i="239"/>
  <c r="B39" i="239"/>
  <c r="B38" i="239"/>
  <c r="B36" i="239"/>
  <c r="B35" i="239"/>
  <c r="B34" i="239"/>
  <c r="B33" i="239"/>
  <c r="B32" i="239"/>
  <c r="B31" i="239"/>
  <c r="B30" i="239"/>
  <c r="B29" i="239"/>
  <c r="B28" i="239"/>
  <c r="B27" i="239"/>
  <c r="B26" i="239"/>
  <c r="B25" i="239"/>
  <c r="B24" i="239"/>
  <c r="B23" i="239"/>
  <c r="B22" i="239"/>
  <c r="B21" i="239"/>
  <c r="B20" i="239"/>
  <c r="B18" i="239"/>
  <c r="D16" i="239"/>
  <c r="A16" i="239"/>
  <c r="I15" i="239"/>
  <c r="D15" i="239"/>
  <c r="A15" i="239"/>
  <c r="I14" i="239"/>
  <c r="D14" i="239"/>
  <c r="A14" i="239"/>
  <c r="I13" i="239"/>
  <c r="D13" i="239"/>
  <c r="I12" i="239"/>
  <c r="D12" i="239"/>
  <c r="I11" i="239"/>
  <c r="D11" i="239"/>
  <c r="I10" i="239"/>
  <c r="D10" i="239"/>
  <c r="D9" i="239"/>
  <c r="A9" i="239"/>
  <c r="D8" i="239"/>
  <c r="A8" i="239"/>
  <c r="D7" i="239"/>
  <c r="A7" i="239"/>
  <c r="I6" i="239"/>
  <c r="D6" i="239"/>
  <c r="A6" i="239"/>
  <c r="I5" i="239"/>
  <c r="D5" i="239"/>
  <c r="A4" i="239"/>
  <c r="A3" i="239"/>
  <c r="H2" i="239"/>
  <c r="F2" i="239"/>
  <c r="D2" i="239"/>
  <c r="B2" i="239"/>
  <c r="B1" i="239"/>
  <c r="I130" i="238"/>
  <c r="AN16" i="216" s="1"/>
  <c r="I129" i="238"/>
  <c r="AM16" i="216" s="1"/>
  <c r="I128" i="238"/>
  <c r="AL16" i="216" s="1"/>
  <c r="G16" i="238"/>
  <c r="B16" i="238"/>
  <c r="G15" i="238"/>
  <c r="B15" i="238"/>
  <c r="K14" i="238"/>
  <c r="AS16" i="216" s="1"/>
  <c r="G14" i="238"/>
  <c r="B14" i="238"/>
  <c r="K13" i="238"/>
  <c r="AR16" i="216" s="1"/>
  <c r="F13" i="238"/>
  <c r="K12" i="238"/>
  <c r="F12" i="238"/>
  <c r="A12" i="238"/>
  <c r="K11" i="238"/>
  <c r="F11" i="238"/>
  <c r="F10" i="238"/>
  <c r="B10" i="238"/>
  <c r="H134" i="238" s="1"/>
  <c r="A10" i="238"/>
  <c r="J9" i="238"/>
  <c r="AQ16" i="216" s="1"/>
  <c r="J8" i="238"/>
  <c r="AP16" i="216" s="1"/>
  <c r="F8" i="238"/>
  <c r="B8" i="238"/>
  <c r="J7" i="238"/>
  <c r="AO16" i="216" s="1"/>
  <c r="F7" i="238"/>
  <c r="B7" i="238"/>
  <c r="F6" i="238"/>
  <c r="B6" i="238"/>
  <c r="B4" i="238"/>
  <c r="B3" i="238"/>
  <c r="I2" i="238"/>
  <c r="G2" i="238"/>
  <c r="E2" i="238"/>
  <c r="C2" i="238"/>
  <c r="H130" i="238"/>
  <c r="H129" i="238"/>
  <c r="H128" i="238"/>
  <c r="H127" i="238"/>
  <c r="B49" i="238"/>
  <c r="B48" i="238"/>
  <c r="B47" i="238"/>
  <c r="B46" i="238"/>
  <c r="B45" i="238"/>
  <c r="B44" i="238"/>
  <c r="B43" i="238"/>
  <c r="B42" i="238"/>
  <c r="B41" i="238"/>
  <c r="B40" i="238"/>
  <c r="B39" i="238"/>
  <c r="B38" i="238"/>
  <c r="B36" i="238"/>
  <c r="B35" i="238"/>
  <c r="B34" i="238"/>
  <c r="B33" i="238"/>
  <c r="B32" i="238"/>
  <c r="B31" i="238"/>
  <c r="B30" i="238"/>
  <c r="C29" i="238"/>
  <c r="B29" i="238"/>
  <c r="B28" i="238"/>
  <c r="B27" i="238"/>
  <c r="B26" i="238"/>
  <c r="B25" i="238"/>
  <c r="B24" i="238"/>
  <c r="B23" i="238"/>
  <c r="B22" i="238"/>
  <c r="B21" i="238"/>
  <c r="B20" i="238"/>
  <c r="B18" i="238"/>
  <c r="D16" i="238"/>
  <c r="A16" i="238"/>
  <c r="I15" i="238"/>
  <c r="D15" i="238"/>
  <c r="A15" i="238"/>
  <c r="I14" i="238"/>
  <c r="D14" i="238"/>
  <c r="A14" i="238"/>
  <c r="I13" i="238"/>
  <c r="D13" i="238"/>
  <c r="I12" i="238"/>
  <c r="D12" i="238"/>
  <c r="I11" i="238"/>
  <c r="D11" i="238"/>
  <c r="I10" i="238"/>
  <c r="D10" i="238"/>
  <c r="D9" i="238"/>
  <c r="A9" i="238"/>
  <c r="D8" i="238"/>
  <c r="A8" i="238"/>
  <c r="D7" i="238"/>
  <c r="A7" i="238"/>
  <c r="I6" i="238"/>
  <c r="D6" i="238"/>
  <c r="A6" i="238"/>
  <c r="I5" i="238"/>
  <c r="D5" i="238"/>
  <c r="A4" i="238"/>
  <c r="A3" i="238"/>
  <c r="H2" i="238"/>
  <c r="F2" i="238"/>
  <c r="D2" i="238"/>
  <c r="B2" i="238"/>
  <c r="B1" i="238"/>
  <c r="I130" i="237"/>
  <c r="AN15" i="216" s="1"/>
  <c r="I129" i="237"/>
  <c r="AM15" i="216" s="1"/>
  <c r="I128" i="237"/>
  <c r="AL15" i="216" s="1"/>
  <c r="G16" i="237"/>
  <c r="B16" i="237"/>
  <c r="G15" i="237"/>
  <c r="B15" i="237"/>
  <c r="K14" i="237"/>
  <c r="AS15" i="216" s="1"/>
  <c r="G14" i="237"/>
  <c r="B14" i="237"/>
  <c r="K13" i="237"/>
  <c r="AR15" i="216" s="1"/>
  <c r="F13" i="237"/>
  <c r="K12" i="237"/>
  <c r="F12" i="237"/>
  <c r="A12" i="237"/>
  <c r="K11" i="237"/>
  <c r="F11" i="237"/>
  <c r="F10" i="237"/>
  <c r="B10" i="237"/>
  <c r="H134" i="237" s="1"/>
  <c r="A10" i="237"/>
  <c r="J9" i="237"/>
  <c r="AQ15" i="216" s="1"/>
  <c r="J8" i="237"/>
  <c r="AP15" i="216" s="1"/>
  <c r="F8" i="237"/>
  <c r="B8" i="237"/>
  <c r="J7" i="237"/>
  <c r="AO15" i="216" s="1"/>
  <c r="F7" i="237"/>
  <c r="B7" i="237"/>
  <c r="F6" i="237"/>
  <c r="B6" i="237"/>
  <c r="B4" i="237"/>
  <c r="B3" i="237"/>
  <c r="I2" i="237"/>
  <c r="G2" i="237"/>
  <c r="E2" i="237"/>
  <c r="C2" i="237"/>
  <c r="H130" i="237"/>
  <c r="H129" i="237"/>
  <c r="H128" i="237"/>
  <c r="H127" i="237"/>
  <c r="B49" i="237"/>
  <c r="B48" i="237"/>
  <c r="B47" i="237"/>
  <c r="B46" i="237"/>
  <c r="B45" i="237"/>
  <c r="B44" i="237"/>
  <c r="B43" i="237"/>
  <c r="B42" i="237"/>
  <c r="B41" i="237"/>
  <c r="B40" i="237"/>
  <c r="B39" i="237"/>
  <c r="B38" i="237"/>
  <c r="B36" i="237"/>
  <c r="B35" i="237"/>
  <c r="I34" i="237"/>
  <c r="B34" i="237"/>
  <c r="B33" i="237"/>
  <c r="B32" i="237"/>
  <c r="I31" i="237"/>
  <c r="B31" i="237"/>
  <c r="B30" i="237"/>
  <c r="B29" i="237"/>
  <c r="I28" i="237"/>
  <c r="B28" i="237"/>
  <c r="B27" i="237"/>
  <c r="B26" i="237"/>
  <c r="B25" i="237"/>
  <c r="B24" i="237"/>
  <c r="B23" i="237"/>
  <c r="B22" i="237"/>
  <c r="B21" i="237"/>
  <c r="B20" i="237"/>
  <c r="B18" i="237"/>
  <c r="D16" i="237"/>
  <c r="A16" i="237"/>
  <c r="I15" i="237"/>
  <c r="D15" i="237"/>
  <c r="A15" i="237"/>
  <c r="I14" i="237"/>
  <c r="D14" i="237"/>
  <c r="A14" i="237"/>
  <c r="I13" i="237"/>
  <c r="D13" i="237"/>
  <c r="I12" i="237"/>
  <c r="D12" i="237"/>
  <c r="I11" i="237"/>
  <c r="D11" i="237"/>
  <c r="I10" i="237"/>
  <c r="D10" i="237"/>
  <c r="D9" i="237"/>
  <c r="A9" i="237"/>
  <c r="D8" i="237"/>
  <c r="A8" i="237"/>
  <c r="D7" i="237"/>
  <c r="A7" i="237"/>
  <c r="I6" i="237"/>
  <c r="D6" i="237"/>
  <c r="A6" i="237"/>
  <c r="I5" i="237"/>
  <c r="D5" i="237"/>
  <c r="A4" i="237"/>
  <c r="A3" i="237"/>
  <c r="H2" i="237"/>
  <c r="F2" i="237"/>
  <c r="D2" i="237"/>
  <c r="B2" i="237"/>
  <c r="B1" i="237"/>
  <c r="I130" i="236"/>
  <c r="AN14" i="216" s="1"/>
  <c r="I129" i="236"/>
  <c r="AM14" i="216" s="1"/>
  <c r="I128" i="236"/>
  <c r="AL14" i="216" s="1"/>
  <c r="G16" i="236"/>
  <c r="B16" i="236"/>
  <c r="G15" i="236"/>
  <c r="B15" i="236"/>
  <c r="K14" i="236"/>
  <c r="AS14" i="216" s="1"/>
  <c r="G14" i="236"/>
  <c r="B14" i="236"/>
  <c r="K13" i="236"/>
  <c r="AR14" i="216" s="1"/>
  <c r="F13" i="236"/>
  <c r="K12" i="236"/>
  <c r="F12" i="236"/>
  <c r="A12" i="236"/>
  <c r="K11" i="236"/>
  <c r="F11" i="236"/>
  <c r="F10" i="236"/>
  <c r="B10" i="236"/>
  <c r="H134" i="236" s="1"/>
  <c r="A10" i="236"/>
  <c r="J9" i="236"/>
  <c r="AQ14" i="216" s="1"/>
  <c r="J8" i="236"/>
  <c r="AP14" i="216" s="1"/>
  <c r="F8" i="236"/>
  <c r="B8" i="236"/>
  <c r="J7" i="236"/>
  <c r="AO14" i="216" s="1"/>
  <c r="F7" i="236"/>
  <c r="B7" i="236"/>
  <c r="F6" i="236"/>
  <c r="B6" i="236"/>
  <c r="B4" i="236"/>
  <c r="B3" i="236"/>
  <c r="I2" i="236"/>
  <c r="G2" i="236"/>
  <c r="E2" i="236"/>
  <c r="C2" i="236"/>
  <c r="H130" i="236"/>
  <c r="H129" i="236"/>
  <c r="H128" i="236"/>
  <c r="H127" i="236"/>
  <c r="B49" i="236"/>
  <c r="B48" i="236"/>
  <c r="B47" i="236"/>
  <c r="B46" i="236"/>
  <c r="B45" i="236"/>
  <c r="B44" i="236"/>
  <c r="B43" i="236"/>
  <c r="B42" i="236"/>
  <c r="B41" i="236"/>
  <c r="B40" i="236"/>
  <c r="B39" i="236"/>
  <c r="B38" i="236"/>
  <c r="B36" i="236"/>
  <c r="B35" i="236"/>
  <c r="B34" i="236"/>
  <c r="B33" i="236"/>
  <c r="B32" i="236"/>
  <c r="B31" i="236"/>
  <c r="B30" i="236"/>
  <c r="B29" i="236"/>
  <c r="B28" i="236"/>
  <c r="B27" i="236"/>
  <c r="B26" i="236"/>
  <c r="B25" i="236"/>
  <c r="B24" i="236"/>
  <c r="B23" i="236"/>
  <c r="B22" i="236"/>
  <c r="B21" i="236"/>
  <c r="B20" i="236"/>
  <c r="B18" i="236"/>
  <c r="D16" i="236"/>
  <c r="A16" i="236"/>
  <c r="I15" i="236"/>
  <c r="D15" i="236"/>
  <c r="A15" i="236"/>
  <c r="I14" i="236"/>
  <c r="D14" i="236"/>
  <c r="A14" i="236"/>
  <c r="I13" i="236"/>
  <c r="D13" i="236"/>
  <c r="I12" i="236"/>
  <c r="D12" i="236"/>
  <c r="I11" i="236"/>
  <c r="D11" i="236"/>
  <c r="I10" i="236"/>
  <c r="D10" i="236"/>
  <c r="D9" i="236"/>
  <c r="A9" i="236"/>
  <c r="D8" i="236"/>
  <c r="A8" i="236"/>
  <c r="D7" i="236"/>
  <c r="A7" i="236"/>
  <c r="I6" i="236"/>
  <c r="D6" i="236"/>
  <c r="A6" i="236"/>
  <c r="I5" i="236"/>
  <c r="D5" i="236"/>
  <c r="A4" i="236"/>
  <c r="A3" i="236"/>
  <c r="H2" i="236"/>
  <c r="F2" i="236"/>
  <c r="D2" i="236"/>
  <c r="B2" i="236"/>
  <c r="B1" i="236"/>
  <c r="I130" i="235"/>
  <c r="AN13" i="216" s="1"/>
  <c r="I129" i="235"/>
  <c r="AM13" i="216" s="1"/>
  <c r="I128" i="235"/>
  <c r="AL13" i="216" s="1"/>
  <c r="G16" i="235"/>
  <c r="B16" i="235"/>
  <c r="G15" i="235"/>
  <c r="B15" i="235"/>
  <c r="K14" i="235"/>
  <c r="AS13" i="216" s="1"/>
  <c r="G14" i="235"/>
  <c r="B14" i="235"/>
  <c r="K13" i="235"/>
  <c r="AR13" i="216" s="1"/>
  <c r="F13" i="235"/>
  <c r="K12" i="235"/>
  <c r="F12" i="235"/>
  <c r="A12" i="235"/>
  <c r="K11" i="235"/>
  <c r="F11" i="235"/>
  <c r="F10" i="235"/>
  <c r="B10" i="235"/>
  <c r="A10" i="235"/>
  <c r="J9" i="235"/>
  <c r="AQ13" i="216" s="1"/>
  <c r="J8" i="235"/>
  <c r="AP13" i="216" s="1"/>
  <c r="F8" i="235"/>
  <c r="B8" i="235"/>
  <c r="J7" i="235"/>
  <c r="AO13" i="216" s="1"/>
  <c r="F7" i="235"/>
  <c r="B7" i="235"/>
  <c r="F6" i="235"/>
  <c r="B6" i="235"/>
  <c r="B4" i="235"/>
  <c r="B3" i="235"/>
  <c r="I2" i="235"/>
  <c r="G2" i="235"/>
  <c r="E2" i="235"/>
  <c r="C2" i="235"/>
  <c r="H130" i="235"/>
  <c r="H129" i="235"/>
  <c r="H128" i="235"/>
  <c r="H127" i="235"/>
  <c r="B49" i="235"/>
  <c r="B48" i="235"/>
  <c r="B47" i="235"/>
  <c r="B46" i="235"/>
  <c r="B45" i="235"/>
  <c r="B44" i="235"/>
  <c r="B43" i="235"/>
  <c r="B42" i="235"/>
  <c r="B41" i="235"/>
  <c r="B40" i="235"/>
  <c r="B39" i="235"/>
  <c r="B38" i="235"/>
  <c r="B36" i="235"/>
  <c r="B35" i="235"/>
  <c r="B34" i="235"/>
  <c r="B33" i="235"/>
  <c r="B32" i="235"/>
  <c r="B31" i="235"/>
  <c r="B30" i="235"/>
  <c r="B29" i="235"/>
  <c r="B28" i="235"/>
  <c r="B27" i="235"/>
  <c r="B26" i="235"/>
  <c r="B25" i="235"/>
  <c r="B24" i="235"/>
  <c r="B23" i="235"/>
  <c r="B22" i="235"/>
  <c r="B21" i="235"/>
  <c r="B20" i="235"/>
  <c r="B18" i="235"/>
  <c r="D16" i="235"/>
  <c r="A16" i="235"/>
  <c r="I15" i="235"/>
  <c r="D15" i="235"/>
  <c r="A15" i="235"/>
  <c r="I14" i="235"/>
  <c r="D14" i="235"/>
  <c r="A14" i="235"/>
  <c r="I13" i="235"/>
  <c r="D13" i="235"/>
  <c r="I12" i="235"/>
  <c r="D12" i="235"/>
  <c r="I11" i="235"/>
  <c r="D11" i="235"/>
  <c r="I10" i="235"/>
  <c r="D10" i="235"/>
  <c r="D9" i="235"/>
  <c r="A9" i="235"/>
  <c r="D8" i="235"/>
  <c r="A8" i="235"/>
  <c r="D7" i="235"/>
  <c r="A7" i="235"/>
  <c r="I6" i="235"/>
  <c r="D6" i="235"/>
  <c r="A6" i="235"/>
  <c r="I5" i="235"/>
  <c r="D5" i="235"/>
  <c r="A4" i="235"/>
  <c r="A3" i="235"/>
  <c r="H2" i="235"/>
  <c r="F2" i="235"/>
  <c r="D2" i="235"/>
  <c r="B2" i="235"/>
  <c r="B1" i="235"/>
  <c r="I130" i="234"/>
  <c r="AN12" i="216" s="1"/>
  <c r="I129" i="234"/>
  <c r="AM12" i="216" s="1"/>
  <c r="I128" i="234"/>
  <c r="AL12" i="216" s="1"/>
  <c r="G16" i="234"/>
  <c r="B16" i="234"/>
  <c r="G15" i="234"/>
  <c r="B15" i="234"/>
  <c r="K14" i="234"/>
  <c r="AS12" i="216" s="1"/>
  <c r="G14" i="234"/>
  <c r="B14" i="234"/>
  <c r="K13" i="234"/>
  <c r="AR12" i="216" s="1"/>
  <c r="F13" i="234"/>
  <c r="K12" i="234"/>
  <c r="F12" i="234"/>
  <c r="A12" i="234"/>
  <c r="K11" i="234"/>
  <c r="F11" i="234"/>
  <c r="F10" i="234"/>
  <c r="B10" i="234"/>
  <c r="A10" i="234"/>
  <c r="J9" i="234"/>
  <c r="AQ12" i="216" s="1"/>
  <c r="J8" i="234"/>
  <c r="AP12" i="216" s="1"/>
  <c r="F8" i="234"/>
  <c r="B8" i="234"/>
  <c r="J7" i="234"/>
  <c r="AO12" i="216" s="1"/>
  <c r="F7" i="234"/>
  <c r="B7" i="234"/>
  <c r="F6" i="234"/>
  <c r="B6" i="234"/>
  <c r="B4" i="234"/>
  <c r="B3" i="234"/>
  <c r="I2" i="234"/>
  <c r="G2" i="234"/>
  <c r="E2" i="234"/>
  <c r="C2" i="234"/>
  <c r="K15" i="244"/>
  <c r="AO19" i="214"/>
  <c r="AN19" i="214"/>
  <c r="B13" i="244" s="1"/>
  <c r="K15" i="243"/>
  <c r="AM19" i="214"/>
  <c r="AL19" i="214"/>
  <c r="B13" i="243" s="1"/>
  <c r="K15" i="242"/>
  <c r="AK19" i="214"/>
  <c r="B13" i="242" s="1"/>
  <c r="AJ19" i="214"/>
  <c r="B12" i="242" s="1"/>
  <c r="K15" i="241"/>
  <c r="AI19" i="214"/>
  <c r="B13" i="241" s="1"/>
  <c r="AH19" i="214"/>
  <c r="B12" i="241" s="1"/>
  <c r="K15" i="239"/>
  <c r="AG19" i="214"/>
  <c r="B13" i="239" s="1"/>
  <c r="AF19" i="214"/>
  <c r="B12" i="239" s="1"/>
  <c r="K15" i="238"/>
  <c r="AE19" i="214"/>
  <c r="B13" i="238" s="1"/>
  <c r="AD19" i="214"/>
  <c r="B12" i="238" s="1"/>
  <c r="K15" i="237"/>
  <c r="AC19" i="214"/>
  <c r="B13" i="237" s="1"/>
  <c r="AB19" i="214"/>
  <c r="B12" i="237" s="1"/>
  <c r="K15" i="236"/>
  <c r="AA19" i="214"/>
  <c r="B13" i="236" s="1"/>
  <c r="Z19" i="214"/>
  <c r="B12" i="236" s="1"/>
  <c r="K15" i="235"/>
  <c r="Y19" i="214"/>
  <c r="B13" i="235" s="1"/>
  <c r="X19" i="214"/>
  <c r="B12" i="235" s="1"/>
  <c r="K15" i="234"/>
  <c r="W19" i="214"/>
  <c r="B13" i="234" s="1"/>
  <c r="V19" i="214"/>
  <c r="B12" i="234" s="1"/>
  <c r="H130" i="234"/>
  <c r="H129" i="234"/>
  <c r="H128" i="234"/>
  <c r="H127" i="234"/>
  <c r="B49" i="234"/>
  <c r="B48" i="234"/>
  <c r="B47" i="234"/>
  <c r="B46" i="234"/>
  <c r="B45" i="234"/>
  <c r="B44" i="234"/>
  <c r="B43" i="234"/>
  <c r="B42" i="234"/>
  <c r="B41" i="234"/>
  <c r="B40" i="234"/>
  <c r="B39" i="234"/>
  <c r="B38" i="234"/>
  <c r="B36" i="234"/>
  <c r="B35" i="234"/>
  <c r="B34" i="234"/>
  <c r="B33" i="234"/>
  <c r="B32" i="234"/>
  <c r="B31" i="234"/>
  <c r="B30" i="234"/>
  <c r="B29" i="234"/>
  <c r="B28" i="234"/>
  <c r="B27" i="234"/>
  <c r="B26" i="234"/>
  <c r="B25" i="234"/>
  <c r="B24" i="234"/>
  <c r="B23" i="234"/>
  <c r="B22" i="234"/>
  <c r="B21" i="234"/>
  <c r="B20" i="234"/>
  <c r="B18" i="234"/>
  <c r="D16" i="234"/>
  <c r="A16" i="234"/>
  <c r="I15" i="234"/>
  <c r="D15" i="234"/>
  <c r="A15" i="234"/>
  <c r="I14" i="234"/>
  <c r="D14" i="234"/>
  <c r="A14" i="234"/>
  <c r="I13" i="234"/>
  <c r="D13" i="234"/>
  <c r="I12" i="234"/>
  <c r="D12" i="234"/>
  <c r="I11" i="234"/>
  <c r="D11" i="234"/>
  <c r="I10" i="234"/>
  <c r="D10" i="234"/>
  <c r="D9" i="234"/>
  <c r="A9" i="234"/>
  <c r="D8" i="234"/>
  <c r="A8" i="234"/>
  <c r="D7" i="234"/>
  <c r="A7" i="234"/>
  <c r="I6" i="234"/>
  <c r="D6" i="234"/>
  <c r="A6" i="234"/>
  <c r="I5" i="234"/>
  <c r="D5" i="234"/>
  <c r="A4" i="234"/>
  <c r="A3" i="234"/>
  <c r="H2" i="234"/>
  <c r="F2" i="234"/>
  <c r="D2" i="234"/>
  <c r="B2" i="234"/>
  <c r="B1" i="234"/>
  <c r="E122" i="238" l="1" a="1"/>
  <c r="E122" i="238" s="1"/>
  <c r="N129" i="238" a="1"/>
  <c r="N129" i="238" s="1"/>
  <c r="E123" i="238" a="1"/>
  <c r="E123" i="238" s="1"/>
  <c r="N128" i="238" a="1"/>
  <c r="N128" i="238" s="1"/>
  <c r="E124" i="238" a="1"/>
  <c r="E124" i="238" s="1"/>
  <c r="E121" i="238" a="1"/>
  <c r="E121" i="238" s="1"/>
  <c r="N129" i="241" a="1"/>
  <c r="N129" i="241" s="1"/>
  <c r="E121" i="241" a="1"/>
  <c r="E121" i="241" s="1"/>
  <c r="E123" i="241" a="1"/>
  <c r="E123" i="241" s="1"/>
  <c r="E124" i="241" a="1"/>
  <c r="E124" i="241" s="1"/>
  <c r="N128" i="241" a="1"/>
  <c r="N128" i="241" s="1"/>
  <c r="E122" i="241" a="1"/>
  <c r="E122" i="241" s="1"/>
  <c r="N129" i="243" a="1"/>
  <c r="N129" i="243" s="1"/>
  <c r="E124" i="243" a="1"/>
  <c r="E124" i="243" s="1"/>
  <c r="N128" i="243" a="1"/>
  <c r="N128" i="243" s="1"/>
  <c r="E123" i="243" a="1"/>
  <c r="E123" i="243" s="1"/>
  <c r="E121" i="243" a="1"/>
  <c r="E121" i="243" s="1"/>
  <c r="E122" i="243" a="1"/>
  <c r="E122" i="243" s="1"/>
  <c r="D123" i="236" a="1"/>
  <c r="D123" i="236" s="1"/>
  <c r="M129" i="236" a="1"/>
  <c r="M129" i="236" s="1"/>
  <c r="M128" i="236" a="1"/>
  <c r="M128" i="236" s="1"/>
  <c r="D124" i="236" a="1"/>
  <c r="D124" i="236" s="1"/>
  <c r="D122" i="236" a="1"/>
  <c r="D122" i="236" s="1"/>
  <c r="D121" i="236" a="1"/>
  <c r="D121" i="236" s="1"/>
  <c r="D121" i="238" a="1"/>
  <c r="D121" i="238" s="1"/>
  <c r="D122" i="238" a="1"/>
  <c r="D122" i="238" s="1"/>
  <c r="M128" i="238" a="1"/>
  <c r="M128" i="238" s="1"/>
  <c r="M129" i="238" a="1"/>
  <c r="M129" i="238" s="1"/>
  <c r="D123" i="238" a="1"/>
  <c r="D123" i="238" s="1"/>
  <c r="D124" i="238" a="1"/>
  <c r="D124" i="238" s="1"/>
  <c r="M129" i="241" a="1"/>
  <c r="M129" i="241" s="1"/>
  <c r="M128" i="241" a="1"/>
  <c r="M128" i="241" s="1"/>
  <c r="D124" i="241" a="1"/>
  <c r="D124" i="241" s="1"/>
  <c r="D123" i="241" a="1"/>
  <c r="D123" i="241" s="1"/>
  <c r="D121" i="241" a="1"/>
  <c r="D121" i="241" s="1"/>
  <c r="D122" i="241" a="1"/>
  <c r="D122" i="241" s="1"/>
  <c r="M128" i="243" a="1"/>
  <c r="M128" i="243" s="1"/>
  <c r="D121" i="243" a="1"/>
  <c r="D121" i="243" s="1"/>
  <c r="D122" i="243" a="1"/>
  <c r="D122" i="243" s="1"/>
  <c r="M129" i="243" a="1"/>
  <c r="M129" i="243" s="1"/>
  <c r="D123" i="243" a="1"/>
  <c r="D123" i="243" s="1"/>
  <c r="D124" i="243" a="1"/>
  <c r="D124" i="243" s="1"/>
  <c r="E124" i="237" a="1"/>
  <c r="E124" i="237" s="1"/>
  <c r="N129" i="237" a="1"/>
  <c r="N129" i="237" s="1"/>
  <c r="E122" i="237" a="1"/>
  <c r="E122" i="237" s="1"/>
  <c r="E123" i="237" a="1"/>
  <c r="E123" i="237" s="1"/>
  <c r="E121" i="237" a="1"/>
  <c r="E121" i="237" s="1"/>
  <c r="N128" i="237" a="1"/>
  <c r="N128" i="237" s="1"/>
  <c r="N128" i="239" a="1"/>
  <c r="N128" i="239" s="1"/>
  <c r="E123" i="239" a="1"/>
  <c r="E123" i="239" s="1"/>
  <c r="N129" i="239" a="1"/>
  <c r="N129" i="239" s="1"/>
  <c r="E122" i="239" a="1"/>
  <c r="E122" i="239" s="1"/>
  <c r="E124" i="239" a="1"/>
  <c r="E124" i="239" s="1"/>
  <c r="E121" i="239" a="1"/>
  <c r="E121" i="239" s="1"/>
  <c r="E121" i="242" a="1"/>
  <c r="E121" i="242" s="1"/>
  <c r="E122" i="242" a="1"/>
  <c r="E122" i="242" s="1"/>
  <c r="N129" i="242" a="1"/>
  <c r="N129" i="242" s="1"/>
  <c r="N128" i="242" a="1"/>
  <c r="N128" i="242" s="1"/>
  <c r="E123" i="242" a="1"/>
  <c r="E123" i="242" s="1"/>
  <c r="E124" i="242" a="1"/>
  <c r="E124" i="242" s="1"/>
  <c r="N129" i="244" a="1"/>
  <c r="N129" i="244" s="1"/>
  <c r="E121" i="244" a="1"/>
  <c r="E121" i="244" s="1"/>
  <c r="N128" i="244" a="1"/>
  <c r="N128" i="244" s="1"/>
  <c r="E123" i="244" a="1"/>
  <c r="E123" i="244" s="1"/>
  <c r="E122" i="244" a="1"/>
  <c r="E122" i="244" s="1"/>
  <c r="E124" i="244" a="1"/>
  <c r="E124" i="244" s="1"/>
  <c r="E121" i="236" a="1"/>
  <c r="E121" i="236" s="1"/>
  <c r="N128" i="236" a="1"/>
  <c r="N128" i="236" s="1"/>
  <c r="N129" i="236" a="1"/>
  <c r="N129" i="236" s="1"/>
  <c r="E124" i="236" a="1"/>
  <c r="E124" i="236" s="1"/>
  <c r="E122" i="236" a="1"/>
  <c r="E122" i="236" s="1"/>
  <c r="E123" i="236" a="1"/>
  <c r="E123" i="236" s="1"/>
  <c r="D121" i="237" a="1"/>
  <c r="D121" i="237" s="1"/>
  <c r="D124" i="237" a="1"/>
  <c r="D124" i="237" s="1"/>
  <c r="M128" i="237" a="1"/>
  <c r="M128" i="237" s="1"/>
  <c r="M129" i="237" a="1"/>
  <c r="M129" i="237" s="1"/>
  <c r="D122" i="237" a="1"/>
  <c r="D122" i="237" s="1"/>
  <c r="D123" i="237" a="1"/>
  <c r="D123" i="237" s="1"/>
  <c r="M129" i="239" a="1"/>
  <c r="M129" i="239" s="1"/>
  <c r="D122" i="239" a="1"/>
  <c r="D122" i="239" s="1"/>
  <c r="M128" i="239" a="1"/>
  <c r="M128" i="239" s="1"/>
  <c r="D121" i="239" a="1"/>
  <c r="D121" i="239" s="1"/>
  <c r="D21" i="233" s="1"/>
  <c r="F21" i="233" s="1"/>
  <c r="D123" i="239" a="1"/>
  <c r="D123" i="239" s="1"/>
  <c r="D124" i="239" a="1"/>
  <c r="D124" i="239" s="1"/>
  <c r="D122" i="242" a="1"/>
  <c r="D122" i="242" s="1"/>
  <c r="D124" i="242" a="1"/>
  <c r="D124" i="242" s="1"/>
  <c r="M128" i="242" a="1"/>
  <c r="M128" i="242" s="1"/>
  <c r="D121" i="242" a="1"/>
  <c r="D121" i="242" s="1"/>
  <c r="D123" i="242" a="1"/>
  <c r="D123" i="242" s="1"/>
  <c r="M129" i="242" a="1"/>
  <c r="M129" i="242" s="1"/>
  <c r="M131" i="242" s="1"/>
  <c r="D122" i="244" a="1"/>
  <c r="D122" i="244" s="1"/>
  <c r="D123" i="244" a="1"/>
  <c r="D123" i="244" s="1"/>
  <c r="M129" i="244" a="1"/>
  <c r="M129" i="244" s="1"/>
  <c r="D124" i="244" a="1"/>
  <c r="D124" i="244" s="1"/>
  <c r="D121" i="244" a="1"/>
  <c r="D121" i="244" s="1"/>
  <c r="M128" i="244" a="1"/>
  <c r="M128" i="244" s="1"/>
  <c r="D122" i="234" a="1"/>
  <c r="D122" i="234" s="1"/>
  <c r="M129" i="234" a="1"/>
  <c r="M129" i="234" s="1"/>
  <c r="D121" i="234" a="1"/>
  <c r="D121" i="234" s="1"/>
  <c r="D124" i="234" a="1"/>
  <c r="D124" i="234" s="1"/>
  <c r="M128" i="234" a="1"/>
  <c r="M128" i="234" s="1"/>
  <c r="D123" i="234" a="1"/>
  <c r="D123" i="234" s="1"/>
  <c r="E123" i="234" a="1"/>
  <c r="E123" i="234" s="1"/>
  <c r="N128" i="234" a="1"/>
  <c r="N128" i="234" s="1"/>
  <c r="E121" i="234" a="1"/>
  <c r="E121" i="234" s="1"/>
  <c r="N129" i="234" a="1"/>
  <c r="N129" i="234" s="1"/>
  <c r="N131" i="234" s="1"/>
  <c r="E122" i="234" a="1"/>
  <c r="E122" i="234" s="1"/>
  <c r="E124" i="234" a="1"/>
  <c r="E124" i="234" s="1"/>
  <c r="N129" i="235" a="1"/>
  <c r="N129" i="235" s="1"/>
  <c r="N128" i="235" a="1"/>
  <c r="N128" i="235" s="1"/>
  <c r="N132" i="235" s="1"/>
  <c r="E122" i="235" a="1"/>
  <c r="E122" i="235" s="1"/>
  <c r="E121" i="235" a="1"/>
  <c r="E121" i="235" s="1"/>
  <c r="E17" i="233" s="1"/>
  <c r="G17" i="233" s="1"/>
  <c r="E123" i="235" a="1"/>
  <c r="E123" i="235" s="1"/>
  <c r="E124" i="235" a="1"/>
  <c r="E124" i="235" s="1"/>
  <c r="D124" i="235" a="1"/>
  <c r="D124" i="235" s="1"/>
  <c r="M129" i="235" a="1"/>
  <c r="M129" i="235" s="1"/>
  <c r="D122" i="235" a="1"/>
  <c r="D122" i="235" s="1"/>
  <c r="M128" i="235" a="1"/>
  <c r="M128" i="235" s="1"/>
  <c r="M133" i="235" s="1"/>
  <c r="D123" i="235" a="1"/>
  <c r="D123" i="235" s="1"/>
  <c r="D121" i="235" a="1"/>
  <c r="D121" i="235" s="1"/>
  <c r="D17" i="233" s="1"/>
  <c r="F17" i="233" s="1"/>
  <c r="H22" i="234"/>
  <c r="H50" i="234"/>
  <c r="H52" i="234"/>
  <c r="H54" i="234"/>
  <c r="H56" i="234"/>
  <c r="H58" i="234"/>
  <c r="H60" i="234"/>
  <c r="H62" i="234"/>
  <c r="H64" i="234"/>
  <c r="H51" i="234"/>
  <c r="H53" i="234"/>
  <c r="H55" i="234"/>
  <c r="H57" i="234"/>
  <c r="H59" i="234"/>
  <c r="H61" i="234"/>
  <c r="H63" i="234"/>
  <c r="H65" i="234"/>
  <c r="H67" i="234"/>
  <c r="H69" i="234"/>
  <c r="H68" i="234"/>
  <c r="H66" i="234"/>
  <c r="I45" i="234"/>
  <c r="I52" i="234"/>
  <c r="I56" i="234"/>
  <c r="I60" i="234"/>
  <c r="I64" i="234"/>
  <c r="I67" i="234"/>
  <c r="I53" i="234"/>
  <c r="I57" i="234"/>
  <c r="I61" i="234"/>
  <c r="I65" i="234"/>
  <c r="I50" i="234"/>
  <c r="I54" i="234"/>
  <c r="I58" i="234"/>
  <c r="I62" i="234"/>
  <c r="I68" i="234"/>
  <c r="I51" i="234"/>
  <c r="I55" i="234"/>
  <c r="I59" i="234"/>
  <c r="I63" i="234"/>
  <c r="I66" i="234"/>
  <c r="I69" i="234"/>
  <c r="H20" i="235"/>
  <c r="H50" i="235"/>
  <c r="H52" i="235"/>
  <c r="H54" i="235"/>
  <c r="H56" i="235"/>
  <c r="H58" i="235"/>
  <c r="H60" i="235"/>
  <c r="H62" i="235"/>
  <c r="H64" i="235"/>
  <c r="H66" i="235"/>
  <c r="H68" i="235"/>
  <c r="H51" i="235"/>
  <c r="H53" i="235"/>
  <c r="H55" i="235"/>
  <c r="H57" i="235"/>
  <c r="H59" i="235"/>
  <c r="H61" i="235"/>
  <c r="H63" i="235"/>
  <c r="H65" i="235"/>
  <c r="H67" i="235"/>
  <c r="H69" i="235"/>
  <c r="I35" i="235"/>
  <c r="I50" i="235"/>
  <c r="I52" i="235"/>
  <c r="I54" i="235"/>
  <c r="I58" i="235"/>
  <c r="I62" i="235"/>
  <c r="I66" i="235"/>
  <c r="I59" i="235"/>
  <c r="I63" i="235"/>
  <c r="I67" i="235"/>
  <c r="I51" i="235"/>
  <c r="I53" i="235"/>
  <c r="I55" i="235"/>
  <c r="I56" i="235"/>
  <c r="I60" i="235"/>
  <c r="I64" i="235"/>
  <c r="I68" i="235"/>
  <c r="I57" i="235"/>
  <c r="I61" i="235"/>
  <c r="I65" i="235"/>
  <c r="I69" i="235"/>
  <c r="H49" i="236"/>
  <c r="H52" i="236"/>
  <c r="H56" i="236"/>
  <c r="H60" i="236"/>
  <c r="H64" i="236"/>
  <c r="H68" i="236"/>
  <c r="H51" i="236"/>
  <c r="H55" i="236"/>
  <c r="H59" i="236"/>
  <c r="H63" i="236"/>
  <c r="H67" i="236"/>
  <c r="H50" i="236"/>
  <c r="H54" i="236"/>
  <c r="H58" i="236"/>
  <c r="H62" i="236"/>
  <c r="H66" i="236"/>
  <c r="H53" i="236"/>
  <c r="H57" i="236"/>
  <c r="H61" i="236"/>
  <c r="H65" i="236"/>
  <c r="H69" i="236"/>
  <c r="I53" i="236"/>
  <c r="I57" i="236"/>
  <c r="I61" i="236"/>
  <c r="I65" i="236"/>
  <c r="I69" i="236"/>
  <c r="I52" i="236"/>
  <c r="I56" i="236"/>
  <c r="I60" i="236"/>
  <c r="I64" i="236"/>
  <c r="I68" i="236"/>
  <c r="I51" i="236"/>
  <c r="I55" i="236"/>
  <c r="I59" i="236"/>
  <c r="I63" i="236"/>
  <c r="I67" i="236"/>
  <c r="I50" i="236"/>
  <c r="I54" i="236"/>
  <c r="I58" i="236"/>
  <c r="I62" i="236"/>
  <c r="I66" i="236"/>
  <c r="H49" i="238"/>
  <c r="H51" i="238"/>
  <c r="H55" i="238"/>
  <c r="H60" i="238"/>
  <c r="H64" i="238"/>
  <c r="H68" i="238"/>
  <c r="H53" i="238"/>
  <c r="H57" i="238"/>
  <c r="H59" i="238"/>
  <c r="H63" i="238"/>
  <c r="H67" i="238"/>
  <c r="H62" i="238"/>
  <c r="H66" i="238"/>
  <c r="H58" i="238"/>
  <c r="H61" i="238"/>
  <c r="H65" i="238"/>
  <c r="H69" i="238"/>
  <c r="H54" i="238"/>
  <c r="H56" i="238"/>
  <c r="H50" i="238"/>
  <c r="H52" i="238"/>
  <c r="I48" i="238"/>
  <c r="I52" i="238"/>
  <c r="I56" i="238"/>
  <c r="I50" i="238"/>
  <c r="I54" i="238"/>
  <c r="I58" i="238"/>
  <c r="I61" i="238"/>
  <c r="I65" i="238"/>
  <c r="I69" i="238"/>
  <c r="I51" i="238"/>
  <c r="I55" i="238"/>
  <c r="I60" i="238"/>
  <c r="I64" i="238"/>
  <c r="I68" i="238"/>
  <c r="I53" i="238"/>
  <c r="I57" i="238"/>
  <c r="I59" i="238"/>
  <c r="I63" i="238"/>
  <c r="I67" i="238"/>
  <c r="I62" i="238"/>
  <c r="I66" i="238"/>
  <c r="H49" i="239"/>
  <c r="H51" i="239"/>
  <c r="H55" i="239"/>
  <c r="H59" i="239"/>
  <c r="H63" i="239"/>
  <c r="H67" i="239"/>
  <c r="H50" i="239"/>
  <c r="H52" i="239"/>
  <c r="H54" i="239"/>
  <c r="H56" i="239"/>
  <c r="H58" i="239"/>
  <c r="H60" i="239"/>
  <c r="H62" i="239"/>
  <c r="H53" i="239"/>
  <c r="H57" i="239"/>
  <c r="H61" i="239"/>
  <c r="H65" i="239"/>
  <c r="H69" i="239"/>
  <c r="H64" i="239"/>
  <c r="H66" i="239"/>
  <c r="H68" i="239"/>
  <c r="I37" i="239"/>
  <c r="I52" i="239"/>
  <c r="I56" i="239"/>
  <c r="I60" i="239"/>
  <c r="I64" i="239"/>
  <c r="I68" i="239"/>
  <c r="I50" i="239"/>
  <c r="I54" i="239"/>
  <c r="I58" i="239"/>
  <c r="I62" i="239"/>
  <c r="I66" i="239"/>
  <c r="I51" i="239"/>
  <c r="I55" i="239"/>
  <c r="I59" i="239"/>
  <c r="I63" i="239"/>
  <c r="I67" i="239"/>
  <c r="I53" i="239"/>
  <c r="I57" i="239"/>
  <c r="I61" i="239"/>
  <c r="I65" i="239"/>
  <c r="I69" i="239"/>
  <c r="C39" i="241"/>
  <c r="C51" i="241"/>
  <c r="C53" i="241"/>
  <c r="C55" i="241"/>
  <c r="C57" i="241"/>
  <c r="C50" i="241"/>
  <c r="C60" i="241"/>
  <c r="C65" i="241"/>
  <c r="C68" i="241"/>
  <c r="C52" i="241"/>
  <c r="C58" i="241"/>
  <c r="C63" i="241"/>
  <c r="C66" i="241"/>
  <c r="C54" i="241"/>
  <c r="C61" i="241"/>
  <c r="C64" i="241"/>
  <c r="C69" i="241"/>
  <c r="C56" i="241"/>
  <c r="C59" i="241"/>
  <c r="C62" i="241"/>
  <c r="C67" i="241"/>
  <c r="H20" i="241"/>
  <c r="H51" i="241"/>
  <c r="H53" i="241"/>
  <c r="H55" i="241"/>
  <c r="H57" i="241"/>
  <c r="H59" i="241"/>
  <c r="H61" i="241"/>
  <c r="H63" i="241"/>
  <c r="H65" i="241"/>
  <c r="H67" i="241"/>
  <c r="H69" i="241"/>
  <c r="H52" i="241"/>
  <c r="H58" i="241"/>
  <c r="H66" i="241"/>
  <c r="H54" i="241"/>
  <c r="H64" i="241"/>
  <c r="H56" i="241"/>
  <c r="H62" i="241"/>
  <c r="H50" i="241"/>
  <c r="H60" i="241"/>
  <c r="H68" i="241"/>
  <c r="I51" i="241"/>
  <c r="I53" i="241"/>
  <c r="I55" i="241"/>
  <c r="I50" i="241"/>
  <c r="I60" i="241"/>
  <c r="I63" i="241"/>
  <c r="I68" i="241"/>
  <c r="I52" i="241"/>
  <c r="I58" i="241"/>
  <c r="I61" i="241"/>
  <c r="I66" i="241"/>
  <c r="I69" i="241"/>
  <c r="I54" i="241"/>
  <c r="I59" i="241"/>
  <c r="I64" i="241"/>
  <c r="I67" i="241"/>
  <c r="I56" i="241"/>
  <c r="I57" i="241"/>
  <c r="I62" i="241"/>
  <c r="I65" i="241"/>
  <c r="C23" i="237"/>
  <c r="C51" i="237"/>
  <c r="C53" i="237"/>
  <c r="C50" i="237"/>
  <c r="C52" i="237"/>
  <c r="C54" i="237"/>
  <c r="C56" i="237"/>
  <c r="C58" i="237"/>
  <c r="C60" i="237"/>
  <c r="C62" i="237"/>
  <c r="C64" i="237"/>
  <c r="C66" i="237"/>
  <c r="C68" i="237"/>
  <c r="C57" i="237"/>
  <c r="C65" i="237"/>
  <c r="C69" i="237"/>
  <c r="C59" i="237"/>
  <c r="C61" i="237"/>
  <c r="C67" i="237"/>
  <c r="C55" i="237"/>
  <c r="C63" i="237"/>
  <c r="C50" i="242"/>
  <c r="C52" i="242"/>
  <c r="C54" i="242"/>
  <c r="C56" i="242"/>
  <c r="C58" i="242"/>
  <c r="C60" i="242"/>
  <c r="C62" i="242"/>
  <c r="C64" i="242"/>
  <c r="C66" i="242"/>
  <c r="C68" i="242"/>
  <c r="C53" i="242"/>
  <c r="C57" i="242"/>
  <c r="C61" i="242"/>
  <c r="C65" i="242"/>
  <c r="C69" i="242"/>
  <c r="C51" i="242"/>
  <c r="C55" i="242"/>
  <c r="C59" i="242"/>
  <c r="C63" i="242"/>
  <c r="C67" i="242"/>
  <c r="C34" i="243"/>
  <c r="F34" i="243" s="1"/>
  <c r="C50" i="243"/>
  <c r="C54" i="243"/>
  <c r="C58" i="243"/>
  <c r="C62" i="243"/>
  <c r="C66" i="243"/>
  <c r="C53" i="243"/>
  <c r="C57" i="243"/>
  <c r="C61" i="243"/>
  <c r="C65" i="243"/>
  <c r="C69" i="243"/>
  <c r="C52" i="243"/>
  <c r="C56" i="243"/>
  <c r="C60" i="243"/>
  <c r="C64" i="243"/>
  <c r="C68" i="243"/>
  <c r="C51" i="243"/>
  <c r="C55" i="243"/>
  <c r="C59" i="243"/>
  <c r="C63" i="243"/>
  <c r="C67" i="243"/>
  <c r="C50" i="244"/>
  <c r="C54" i="244"/>
  <c r="C58" i="244"/>
  <c r="C62" i="244"/>
  <c r="C66" i="244"/>
  <c r="C53" i="244"/>
  <c r="C57" i="244"/>
  <c r="C61" i="244"/>
  <c r="C65" i="244"/>
  <c r="C69" i="244"/>
  <c r="C52" i="244"/>
  <c r="C56" i="244"/>
  <c r="C60" i="244"/>
  <c r="C64" i="244"/>
  <c r="C68" i="244"/>
  <c r="C51" i="244"/>
  <c r="C55" i="244"/>
  <c r="C59" i="244"/>
  <c r="C63" i="244"/>
  <c r="C67" i="244"/>
  <c r="N132" i="236"/>
  <c r="E18" i="233"/>
  <c r="G18" i="233" s="1"/>
  <c r="N134" i="236"/>
  <c r="M134" i="237"/>
  <c r="D19" i="233"/>
  <c r="F19" i="233" s="1"/>
  <c r="M132" i="238"/>
  <c r="M133" i="238"/>
  <c r="D20" i="233"/>
  <c r="F20" i="233" s="1"/>
  <c r="M132" i="239"/>
  <c r="M133" i="239"/>
  <c r="M133" i="241"/>
  <c r="D22" i="233"/>
  <c r="F22" i="233" s="1"/>
  <c r="M134" i="243"/>
  <c r="D24" i="233"/>
  <c r="F24" i="233" s="1"/>
  <c r="M132" i="244"/>
  <c r="M133" i="244"/>
  <c r="D25" i="233"/>
  <c r="F25" i="233" s="1"/>
  <c r="C37" i="234"/>
  <c r="F37" i="234" s="1"/>
  <c r="C51" i="234"/>
  <c r="C55" i="234"/>
  <c r="C59" i="234"/>
  <c r="C63" i="234"/>
  <c r="C69" i="234"/>
  <c r="C52" i="234"/>
  <c r="C56" i="234"/>
  <c r="C60" i="234"/>
  <c r="C64" i="234"/>
  <c r="C67" i="234"/>
  <c r="C53" i="234"/>
  <c r="C57" i="234"/>
  <c r="C61" i="234"/>
  <c r="C65" i="234"/>
  <c r="C68" i="234"/>
  <c r="C50" i="234"/>
  <c r="C54" i="234"/>
  <c r="C58" i="234"/>
  <c r="C62" i="234"/>
  <c r="C66" i="234"/>
  <c r="C46" i="235"/>
  <c r="F46" i="235" s="1"/>
  <c r="C50" i="235"/>
  <c r="C52" i="235"/>
  <c r="C54" i="235"/>
  <c r="C56" i="235"/>
  <c r="C57" i="235"/>
  <c r="C61" i="235"/>
  <c r="C65" i="235"/>
  <c r="C69" i="235"/>
  <c r="C58" i="235"/>
  <c r="C62" i="235"/>
  <c r="C66" i="235"/>
  <c r="C59" i="235"/>
  <c r="C63" i="235"/>
  <c r="C67" i="235"/>
  <c r="C51" i="235"/>
  <c r="C53" i="235"/>
  <c r="C55" i="235"/>
  <c r="C60" i="235"/>
  <c r="C64" i="235"/>
  <c r="C68" i="235"/>
  <c r="C29" i="236"/>
  <c r="C52" i="236"/>
  <c r="C56" i="236"/>
  <c r="C60" i="236"/>
  <c r="C64" i="236"/>
  <c r="C68" i="236"/>
  <c r="C51" i="236"/>
  <c r="C55" i="236"/>
  <c r="C59" i="236"/>
  <c r="C63" i="236"/>
  <c r="C67" i="236"/>
  <c r="C50" i="236"/>
  <c r="C54" i="236"/>
  <c r="C58" i="236"/>
  <c r="C62" i="236"/>
  <c r="C66" i="236"/>
  <c r="C53" i="236"/>
  <c r="C57" i="236"/>
  <c r="C61" i="236"/>
  <c r="C65" i="236"/>
  <c r="C69" i="236"/>
  <c r="H49" i="237"/>
  <c r="H50" i="237"/>
  <c r="H52" i="237"/>
  <c r="H54" i="237"/>
  <c r="H56" i="237"/>
  <c r="H58" i="237"/>
  <c r="H60" i="237"/>
  <c r="H62" i="237"/>
  <c r="H64" i="237"/>
  <c r="H59" i="237"/>
  <c r="H66" i="237"/>
  <c r="H61" i="237"/>
  <c r="H67" i="237"/>
  <c r="H53" i="237"/>
  <c r="H55" i="237"/>
  <c r="H63" i="237"/>
  <c r="H68" i="237"/>
  <c r="H51" i="237"/>
  <c r="H57" i="237"/>
  <c r="H65" i="237"/>
  <c r="H69" i="237"/>
  <c r="I35" i="237"/>
  <c r="I51" i="237"/>
  <c r="I53" i="237"/>
  <c r="I50" i="237"/>
  <c r="I52" i="237"/>
  <c r="I54" i="237"/>
  <c r="I56" i="237"/>
  <c r="I58" i="237"/>
  <c r="I60" i="237"/>
  <c r="I62" i="237"/>
  <c r="I64" i="237"/>
  <c r="I66" i="237"/>
  <c r="I68" i="237"/>
  <c r="I57" i="237"/>
  <c r="I65" i="237"/>
  <c r="I69" i="237"/>
  <c r="I59" i="237"/>
  <c r="I61" i="237"/>
  <c r="I67" i="237"/>
  <c r="I55" i="237"/>
  <c r="I63" i="237"/>
  <c r="C46" i="238"/>
  <c r="G46" i="238" s="1"/>
  <c r="C51" i="238"/>
  <c r="C55" i="238"/>
  <c r="C59" i="238"/>
  <c r="C50" i="238"/>
  <c r="C54" i="238"/>
  <c r="C58" i="238"/>
  <c r="C60" i="238"/>
  <c r="C64" i="238"/>
  <c r="C68" i="238"/>
  <c r="C53" i="238"/>
  <c r="C57" i="238"/>
  <c r="C63" i="238"/>
  <c r="C67" i="238"/>
  <c r="C62" i="238"/>
  <c r="C66" i="238"/>
  <c r="C61" i="238"/>
  <c r="C65" i="238"/>
  <c r="C69" i="238"/>
  <c r="C56" i="238"/>
  <c r="C52" i="238"/>
  <c r="C37" i="239"/>
  <c r="G37" i="239" s="1"/>
  <c r="C51" i="239"/>
  <c r="C55" i="239"/>
  <c r="C59" i="239"/>
  <c r="C63" i="239"/>
  <c r="C67" i="239"/>
  <c r="C52" i="239"/>
  <c r="C56" i="239"/>
  <c r="C60" i="239"/>
  <c r="C50" i="239"/>
  <c r="C54" i="239"/>
  <c r="C58" i="239"/>
  <c r="C62" i="239"/>
  <c r="C66" i="239"/>
  <c r="C53" i="239"/>
  <c r="C57" i="239"/>
  <c r="C61" i="239"/>
  <c r="C65" i="239"/>
  <c r="C69" i="239"/>
  <c r="C68" i="239"/>
  <c r="C64" i="239"/>
  <c r="H49" i="242"/>
  <c r="H50" i="242"/>
  <c r="H54" i="242"/>
  <c r="H58" i="242"/>
  <c r="H62" i="242"/>
  <c r="H66" i="242"/>
  <c r="H53" i="242"/>
  <c r="H57" i="242"/>
  <c r="H61" i="242"/>
  <c r="H65" i="242"/>
  <c r="H69" i="242"/>
  <c r="H51" i="242"/>
  <c r="H55" i="242"/>
  <c r="H59" i="242"/>
  <c r="H63" i="242"/>
  <c r="H67" i="242"/>
  <c r="H52" i="242"/>
  <c r="H56" i="242"/>
  <c r="H60" i="242"/>
  <c r="H64" i="242"/>
  <c r="H68" i="242"/>
  <c r="I50" i="242"/>
  <c r="I52" i="242"/>
  <c r="I54" i="242"/>
  <c r="I56" i="242"/>
  <c r="I58" i="242"/>
  <c r="I60" i="242"/>
  <c r="I62" i="242"/>
  <c r="I64" i="242"/>
  <c r="I66" i="242"/>
  <c r="I68" i="242"/>
  <c r="I53" i="242"/>
  <c r="I57" i="242"/>
  <c r="I61" i="242"/>
  <c r="I65" i="242"/>
  <c r="I69" i="242"/>
  <c r="I51" i="242"/>
  <c r="I55" i="242"/>
  <c r="I59" i="242"/>
  <c r="I63" i="242"/>
  <c r="I67" i="242"/>
  <c r="H49" i="243"/>
  <c r="H50" i="243"/>
  <c r="H54" i="243"/>
  <c r="H58" i="243"/>
  <c r="H62" i="243"/>
  <c r="H66" i="243"/>
  <c r="H52" i="243"/>
  <c r="H56" i="243"/>
  <c r="H60" i="243"/>
  <c r="H64" i="243"/>
  <c r="H68" i="243"/>
  <c r="H51" i="243"/>
  <c r="H53" i="243"/>
  <c r="H55" i="243"/>
  <c r="H57" i="243"/>
  <c r="H59" i="243"/>
  <c r="H61" i="243"/>
  <c r="H63" i="243"/>
  <c r="H65" i="243"/>
  <c r="H67" i="243"/>
  <c r="H69" i="243"/>
  <c r="I51" i="243"/>
  <c r="I55" i="243"/>
  <c r="I59" i="243"/>
  <c r="I63" i="243"/>
  <c r="I67" i="243"/>
  <c r="I53" i="243"/>
  <c r="I57" i="243"/>
  <c r="I61" i="243"/>
  <c r="I65" i="243"/>
  <c r="I69" i="243"/>
  <c r="I50" i="243"/>
  <c r="I54" i="243"/>
  <c r="I58" i="243"/>
  <c r="I62" i="243"/>
  <c r="I66" i="243"/>
  <c r="I52" i="243"/>
  <c r="I56" i="243"/>
  <c r="I64" i="243"/>
  <c r="I60" i="243"/>
  <c r="I68" i="243"/>
  <c r="H49" i="244"/>
  <c r="H50" i="244"/>
  <c r="H54" i="244"/>
  <c r="H58" i="244"/>
  <c r="H62" i="244"/>
  <c r="H66" i="244"/>
  <c r="H52" i="244"/>
  <c r="H56" i="244"/>
  <c r="H60" i="244"/>
  <c r="H64" i="244"/>
  <c r="H68" i="244"/>
  <c r="H51" i="244"/>
  <c r="H53" i="244"/>
  <c r="H55" i="244"/>
  <c r="H57" i="244"/>
  <c r="H59" i="244"/>
  <c r="H61" i="244"/>
  <c r="H63" i="244"/>
  <c r="H65" i="244"/>
  <c r="H67" i="244"/>
  <c r="H69" i="244"/>
  <c r="I51" i="244"/>
  <c r="I55" i="244"/>
  <c r="I59" i="244"/>
  <c r="I63" i="244"/>
  <c r="I67" i="244"/>
  <c r="I53" i="244"/>
  <c r="I57" i="244"/>
  <c r="I61" i="244"/>
  <c r="I65" i="244"/>
  <c r="I69" i="244"/>
  <c r="I50" i="244"/>
  <c r="I54" i="244"/>
  <c r="I58" i="244"/>
  <c r="I62" i="244"/>
  <c r="I66" i="244"/>
  <c r="I52" i="244"/>
  <c r="I56" i="244"/>
  <c r="I60" i="244"/>
  <c r="I64" i="244"/>
  <c r="I68" i="244"/>
  <c r="N135" i="235"/>
  <c r="D18" i="233"/>
  <c r="F18" i="233" s="1"/>
  <c r="N133" i="237"/>
  <c r="N135" i="237"/>
  <c r="E19" i="233"/>
  <c r="G19" i="233" s="1"/>
  <c r="N134" i="238"/>
  <c r="N132" i="239"/>
  <c r="E21" i="233"/>
  <c r="G21" i="233" s="1"/>
  <c r="N133" i="241"/>
  <c r="N134" i="241"/>
  <c r="E22" i="233"/>
  <c r="G22" i="233" s="1"/>
  <c r="N133" i="242"/>
  <c r="N131" i="243"/>
  <c r="N133" i="244"/>
  <c r="E25" i="233"/>
  <c r="G25" i="233" s="1"/>
  <c r="N135" i="244"/>
  <c r="G29" i="238"/>
  <c r="I138" i="235"/>
  <c r="C27" i="238"/>
  <c r="F27" i="238" s="1"/>
  <c r="AT16" i="216"/>
  <c r="E20" i="233"/>
  <c r="G20" i="233" s="1"/>
  <c r="I138" i="234"/>
  <c r="AT19" i="216"/>
  <c r="AT20" i="216"/>
  <c r="AT21" i="216"/>
  <c r="AT14" i="216"/>
  <c r="I137" i="238"/>
  <c r="I138" i="241"/>
  <c r="C38" i="236"/>
  <c r="G38" i="236" s="1"/>
  <c r="I20" i="237"/>
  <c r="I26" i="237"/>
  <c r="I49" i="237"/>
  <c r="I23" i="237"/>
  <c r="I49" i="235"/>
  <c r="I25" i="239"/>
  <c r="AT17" i="216"/>
  <c r="AT18" i="216"/>
  <c r="C20" i="243"/>
  <c r="F20" i="243" s="1"/>
  <c r="C28" i="243"/>
  <c r="G28" i="243" s="1"/>
  <c r="C23" i="243"/>
  <c r="G23" i="243" s="1"/>
  <c r="C30" i="243"/>
  <c r="G30" i="243" s="1"/>
  <c r="C25" i="243"/>
  <c r="G25" i="243" s="1"/>
  <c r="C21" i="243"/>
  <c r="F21" i="243" s="1"/>
  <c r="C36" i="243"/>
  <c r="G36" i="243" s="1"/>
  <c r="C36" i="239"/>
  <c r="F36" i="239" s="1"/>
  <c r="C49" i="239"/>
  <c r="F49" i="239" s="1"/>
  <c r="C41" i="239"/>
  <c r="F41" i="239" s="1"/>
  <c r="I26" i="238"/>
  <c r="I28" i="238"/>
  <c r="I30" i="238"/>
  <c r="AT15" i="216"/>
  <c r="I30" i="237"/>
  <c r="AT12" i="216"/>
  <c r="AT13" i="216"/>
  <c r="I47" i="235"/>
  <c r="I24" i="238"/>
  <c r="I45" i="238"/>
  <c r="C27" i="236"/>
  <c r="G27" i="236" s="1"/>
  <c r="C40" i="236"/>
  <c r="F40" i="236" s="1"/>
  <c r="I27" i="237"/>
  <c r="C28" i="235"/>
  <c r="G28" i="235" s="1"/>
  <c r="I34" i="238"/>
  <c r="F23" i="237"/>
  <c r="C32" i="243"/>
  <c r="G32" i="243" s="1"/>
  <c r="C47" i="241"/>
  <c r="G47" i="241" s="1"/>
  <c r="C44" i="241"/>
  <c r="G44" i="241" s="1"/>
  <c r="C26" i="241"/>
  <c r="G26" i="241" s="1"/>
  <c r="C38" i="238"/>
  <c r="G38" i="238" s="1"/>
  <c r="C48" i="238"/>
  <c r="F48" i="238" s="1"/>
  <c r="C37" i="238"/>
  <c r="G37" i="238" s="1"/>
  <c r="I22" i="238"/>
  <c r="I49" i="238"/>
  <c r="I20" i="238"/>
  <c r="I41" i="238"/>
  <c r="C30" i="237"/>
  <c r="F30" i="237" s="1"/>
  <c r="C49" i="237"/>
  <c r="F49" i="237" s="1"/>
  <c r="C41" i="237"/>
  <c r="F41" i="237" s="1"/>
  <c r="I25" i="235"/>
  <c r="I31" i="235"/>
  <c r="I41" i="235"/>
  <c r="I39" i="235"/>
  <c r="C36" i="235"/>
  <c r="F36" i="235" s="1"/>
  <c r="C44" i="235"/>
  <c r="F44" i="235" s="1"/>
  <c r="C35" i="234"/>
  <c r="F35" i="234" s="1"/>
  <c r="C42" i="234"/>
  <c r="F42" i="234" s="1"/>
  <c r="C23" i="234"/>
  <c r="F23" i="234" s="1"/>
  <c r="C28" i="239"/>
  <c r="G28" i="239" s="1"/>
  <c r="B12" i="243"/>
  <c r="I35" i="234"/>
  <c r="C22" i="235"/>
  <c r="F22" i="235" s="1"/>
  <c r="C30" i="235"/>
  <c r="F30" i="235" s="1"/>
  <c r="C38" i="235"/>
  <c r="F38" i="235" s="1"/>
  <c r="C27" i="239"/>
  <c r="G27" i="239" s="1"/>
  <c r="C43" i="239"/>
  <c r="F43" i="239" s="1"/>
  <c r="C25" i="241"/>
  <c r="G25" i="241" s="1"/>
  <c r="C31" i="241"/>
  <c r="G31" i="241" s="1"/>
  <c r="C48" i="241"/>
  <c r="F48" i="241" s="1"/>
  <c r="B12" i="244"/>
  <c r="C31" i="239"/>
  <c r="G31" i="239" s="1"/>
  <c r="C39" i="239"/>
  <c r="F39" i="239" s="1"/>
  <c r="C47" i="239"/>
  <c r="F47" i="239" s="1"/>
  <c r="I32" i="234"/>
  <c r="I40" i="234"/>
  <c r="I27" i="235"/>
  <c r="I24" i="237"/>
  <c r="I36" i="237"/>
  <c r="C22" i="238"/>
  <c r="G22" i="238" s="1"/>
  <c r="C24" i="238"/>
  <c r="G24" i="238" s="1"/>
  <c r="C26" i="238"/>
  <c r="G26" i="238" s="1"/>
  <c r="I32" i="238"/>
  <c r="I37" i="238"/>
  <c r="C24" i="239"/>
  <c r="F24" i="239" s="1"/>
  <c r="C35" i="239"/>
  <c r="G35" i="239" s="1"/>
  <c r="C45" i="239"/>
  <c r="G45" i="239" s="1"/>
  <c r="C33" i="241"/>
  <c r="F33" i="241" s="1"/>
  <c r="C36" i="241"/>
  <c r="G36" i="241" s="1"/>
  <c r="C27" i="243"/>
  <c r="G27" i="243" s="1"/>
  <c r="C29" i="243"/>
  <c r="F29" i="243" s="1"/>
  <c r="H137" i="244"/>
  <c r="C34" i="237"/>
  <c r="F34" i="237" s="1"/>
  <c r="C31" i="237"/>
  <c r="F31" i="237" s="1"/>
  <c r="C28" i="237"/>
  <c r="F28" i="237" s="1"/>
  <c r="C25" i="237"/>
  <c r="F25" i="237" s="1"/>
  <c r="C48" i="237"/>
  <c r="F48" i="237" s="1"/>
  <c r="C46" i="237"/>
  <c r="F46" i="237" s="1"/>
  <c r="C44" i="237"/>
  <c r="F44" i="237" s="1"/>
  <c r="C42" i="237"/>
  <c r="F42" i="237" s="1"/>
  <c r="C40" i="237"/>
  <c r="F40" i="237" s="1"/>
  <c r="C38" i="237"/>
  <c r="F38" i="237" s="1"/>
  <c r="C32" i="237"/>
  <c r="G32" i="237" s="1"/>
  <c r="C29" i="237"/>
  <c r="G29" i="237" s="1"/>
  <c r="C22" i="237"/>
  <c r="F22" i="237" s="1"/>
  <c r="C35" i="237"/>
  <c r="G35" i="237" s="1"/>
  <c r="C47" i="237"/>
  <c r="F47" i="237" s="1"/>
  <c r="I29" i="241"/>
  <c r="I39" i="241"/>
  <c r="C46" i="234"/>
  <c r="F46" i="234" s="1"/>
  <c r="C32" i="234"/>
  <c r="G32" i="234" s="1"/>
  <c r="C48" i="234"/>
  <c r="C26" i="234"/>
  <c r="C21" i="234"/>
  <c r="C33" i="234"/>
  <c r="F33" i="234" s="1"/>
  <c r="I138" i="242"/>
  <c r="I134" i="242"/>
  <c r="I137" i="244"/>
  <c r="I134" i="244"/>
  <c r="C30" i="234"/>
  <c r="C49" i="234"/>
  <c r="F49" i="234" s="1"/>
  <c r="I37" i="236"/>
  <c r="I38" i="236"/>
  <c r="I49" i="236"/>
  <c r="I20" i="236"/>
  <c r="C21" i="237"/>
  <c r="G21" i="237" s="1"/>
  <c r="C39" i="237"/>
  <c r="F39" i="237" s="1"/>
  <c r="C34" i="238"/>
  <c r="G34" i="238" s="1"/>
  <c r="C25" i="238"/>
  <c r="G25" i="238" s="1"/>
  <c r="C20" i="238"/>
  <c r="F20" i="238" s="1"/>
  <c r="C41" i="238"/>
  <c r="G41" i="238" s="1"/>
  <c r="C39" i="238"/>
  <c r="G39" i="238" s="1"/>
  <c r="C35" i="238"/>
  <c r="G35" i="238" s="1"/>
  <c r="C32" i="238"/>
  <c r="G32" i="238" s="1"/>
  <c r="C30" i="238"/>
  <c r="G30" i="238" s="1"/>
  <c r="C49" i="238"/>
  <c r="G49" i="238" s="1"/>
  <c r="C47" i="238"/>
  <c r="G47" i="238" s="1"/>
  <c r="C21" i="238"/>
  <c r="G21" i="238" s="1"/>
  <c r="I38" i="239"/>
  <c r="I36" i="239"/>
  <c r="I28" i="239"/>
  <c r="I23" i="239"/>
  <c r="I30" i="239"/>
  <c r="I26" i="239"/>
  <c r="I24" i="239"/>
  <c r="C28" i="234"/>
  <c r="F28" i="234" s="1"/>
  <c r="I48" i="235"/>
  <c r="I46" i="235"/>
  <c r="I44" i="235"/>
  <c r="I38" i="235"/>
  <c r="I36" i="235"/>
  <c r="I30" i="235"/>
  <c r="I28" i="235"/>
  <c r="I22" i="235"/>
  <c r="I20" i="235"/>
  <c r="I42" i="235"/>
  <c r="I34" i="235"/>
  <c r="I26" i="235"/>
  <c r="I25" i="236"/>
  <c r="C20" i="237"/>
  <c r="F20" i="237" s="1"/>
  <c r="C27" i="237"/>
  <c r="F27" i="237" s="1"/>
  <c r="C33" i="237"/>
  <c r="G33" i="237" s="1"/>
  <c r="C37" i="237"/>
  <c r="G37" i="237" s="1"/>
  <c r="C45" i="237"/>
  <c r="G45" i="237" s="1"/>
  <c r="C44" i="238"/>
  <c r="G44" i="238" s="1"/>
  <c r="I33" i="239"/>
  <c r="C39" i="234"/>
  <c r="G39" i="234" s="1"/>
  <c r="C44" i="234"/>
  <c r="G44" i="234" s="1"/>
  <c r="I23" i="235"/>
  <c r="I33" i="235"/>
  <c r="I43" i="235"/>
  <c r="I28" i="236"/>
  <c r="I34" i="236"/>
  <c r="C24" i="237"/>
  <c r="F24" i="237" s="1"/>
  <c r="C26" i="237"/>
  <c r="F26" i="237" s="1"/>
  <c r="C36" i="237"/>
  <c r="F36" i="237" s="1"/>
  <c r="C43" i="237"/>
  <c r="F43" i="237" s="1"/>
  <c r="C33" i="238"/>
  <c r="G33" i="238" s="1"/>
  <c r="C40" i="238"/>
  <c r="G40" i="238" s="1"/>
  <c r="C42" i="238"/>
  <c r="G42" i="238" s="1"/>
  <c r="I21" i="239"/>
  <c r="I31" i="239"/>
  <c r="H137" i="243"/>
  <c r="H134" i="243"/>
  <c r="D23" i="233"/>
  <c r="F23" i="233" s="1"/>
  <c r="E16" i="233"/>
  <c r="G16" i="233" s="1"/>
  <c r="M132" i="237"/>
  <c r="I24" i="234"/>
  <c r="I48" i="234"/>
  <c r="G29" i="236"/>
  <c r="I22" i="237"/>
  <c r="I32" i="237"/>
  <c r="C21" i="239"/>
  <c r="F21" i="239" s="1"/>
  <c r="C32" i="239"/>
  <c r="F32" i="239" s="1"/>
  <c r="C40" i="239"/>
  <c r="F40" i="239" s="1"/>
  <c r="C42" i="239"/>
  <c r="F42" i="239" s="1"/>
  <c r="C44" i="239"/>
  <c r="F44" i="239" s="1"/>
  <c r="C46" i="239"/>
  <c r="F46" i="239" s="1"/>
  <c r="C48" i="239"/>
  <c r="G48" i="239" s="1"/>
  <c r="H134" i="242"/>
  <c r="H137" i="242"/>
  <c r="I38" i="241"/>
  <c r="I42" i="241"/>
  <c r="I40" i="241"/>
  <c r="I30" i="241"/>
  <c r="I28" i="241"/>
  <c r="I26" i="241"/>
  <c r="I27" i="241"/>
  <c r="I43" i="241"/>
  <c r="F46" i="238"/>
  <c r="C47" i="234"/>
  <c r="C45" i="234"/>
  <c r="C40" i="234"/>
  <c r="C38" i="234"/>
  <c r="C36" i="234"/>
  <c r="C31" i="234"/>
  <c r="C29" i="234"/>
  <c r="C24" i="234"/>
  <c r="C22" i="234"/>
  <c r="C43" i="234"/>
  <c r="C41" i="234"/>
  <c r="C34" i="234"/>
  <c r="C27" i="234"/>
  <c r="C25" i="234"/>
  <c r="C20" i="234"/>
  <c r="C49" i="235"/>
  <c r="C42" i="235"/>
  <c r="C34" i="235"/>
  <c r="C26" i="235"/>
  <c r="C48" i="235"/>
  <c r="C40" i="235"/>
  <c r="C32" i="235"/>
  <c r="C24" i="235"/>
  <c r="I41" i="241"/>
  <c r="I137" i="236"/>
  <c r="I138" i="236"/>
  <c r="I137" i="237"/>
  <c r="I138" i="237"/>
  <c r="I137" i="239"/>
  <c r="I138" i="239"/>
  <c r="I35" i="239"/>
  <c r="I27" i="239"/>
  <c r="I22" i="239"/>
  <c r="I138" i="244"/>
  <c r="D16" i="233"/>
  <c r="F16" i="233" s="1"/>
  <c r="I49" i="234"/>
  <c r="N133" i="234"/>
  <c r="I27" i="234"/>
  <c r="I43" i="234"/>
  <c r="I21" i="235"/>
  <c r="I24" i="235"/>
  <c r="I29" i="235"/>
  <c r="I32" i="235"/>
  <c r="I37" i="235"/>
  <c r="I40" i="235"/>
  <c r="I45" i="235"/>
  <c r="C37" i="236"/>
  <c r="G37" i="236" s="1"/>
  <c r="C44" i="236"/>
  <c r="G44" i="236" s="1"/>
  <c r="C33" i="236"/>
  <c r="G33" i="236" s="1"/>
  <c r="C22" i="236"/>
  <c r="G22" i="236" s="1"/>
  <c r="I33" i="237"/>
  <c r="I29" i="237"/>
  <c r="I25" i="237"/>
  <c r="I21" i="237"/>
  <c r="C45" i="238"/>
  <c r="G45" i="238" s="1"/>
  <c r="C43" i="238"/>
  <c r="G43" i="238" s="1"/>
  <c r="C36" i="238"/>
  <c r="G36" i="238" s="1"/>
  <c r="C31" i="238"/>
  <c r="G31" i="238" s="1"/>
  <c r="C28" i="238"/>
  <c r="G28" i="238" s="1"/>
  <c r="C23" i="238"/>
  <c r="G23" i="238" s="1"/>
  <c r="I49" i="239"/>
  <c r="I20" i="239"/>
  <c r="I29" i="239"/>
  <c r="I32" i="239"/>
  <c r="I34" i="239"/>
  <c r="I39" i="239"/>
  <c r="C35" i="243"/>
  <c r="F35" i="243" s="1"/>
  <c r="C33" i="243"/>
  <c r="G33" i="243" s="1"/>
  <c r="C31" i="243"/>
  <c r="G31" i="243" s="1"/>
  <c r="C26" i="243"/>
  <c r="G26" i="243" s="1"/>
  <c r="C24" i="243"/>
  <c r="F24" i="243" s="1"/>
  <c r="C22" i="243"/>
  <c r="F22" i="243" s="1"/>
  <c r="F29" i="238"/>
  <c r="M134" i="236"/>
  <c r="G23" i="237"/>
  <c r="M131" i="241"/>
  <c r="G39" i="241"/>
  <c r="C42" i="236"/>
  <c r="G42" i="236" s="1"/>
  <c r="C24" i="236"/>
  <c r="G24" i="236" s="1"/>
  <c r="C31" i="236"/>
  <c r="G31" i="236" s="1"/>
  <c r="C36" i="236"/>
  <c r="G36" i="236" s="1"/>
  <c r="C46" i="236"/>
  <c r="G46" i="236" s="1"/>
  <c r="C20" i="236"/>
  <c r="G20" i="236" s="1"/>
  <c r="C21" i="236"/>
  <c r="C23" i="236"/>
  <c r="C25" i="236"/>
  <c r="C30" i="236"/>
  <c r="C32" i="236"/>
  <c r="C34" i="236"/>
  <c r="C39" i="236"/>
  <c r="C41" i="236"/>
  <c r="C43" i="236"/>
  <c r="C45" i="236"/>
  <c r="C47" i="236"/>
  <c r="C49" i="236"/>
  <c r="F29" i="236"/>
  <c r="C48" i="236"/>
  <c r="C26" i="236"/>
  <c r="C28" i="236"/>
  <c r="C35" i="236"/>
  <c r="H20" i="234"/>
  <c r="M135" i="243"/>
  <c r="N131" i="239"/>
  <c r="N132" i="238"/>
  <c r="M132" i="236"/>
  <c r="C49" i="244"/>
  <c r="C48" i="244"/>
  <c r="C47" i="244"/>
  <c r="C46" i="244"/>
  <c r="C45" i="244"/>
  <c r="C44" i="244"/>
  <c r="C43" i="244"/>
  <c r="C42" i="244"/>
  <c r="C41" i="244"/>
  <c r="C40" i="244"/>
  <c r="C39" i="244"/>
  <c r="C38" i="244"/>
  <c r="C37" i="244"/>
  <c r="C36" i="244"/>
  <c r="I49" i="244"/>
  <c r="I48" i="244"/>
  <c r="I47" i="244"/>
  <c r="I46" i="244"/>
  <c r="I45" i="244"/>
  <c r="I44" i="244"/>
  <c r="I43" i="244"/>
  <c r="I42" i="244"/>
  <c r="I41" i="244"/>
  <c r="I40" i="244"/>
  <c r="I39" i="244"/>
  <c r="I38" i="244"/>
  <c r="I37" i="244"/>
  <c r="I36" i="244"/>
  <c r="I35" i="244"/>
  <c r="I34" i="244"/>
  <c r="I33" i="244"/>
  <c r="I32" i="244"/>
  <c r="I31" i="244"/>
  <c r="I30" i="244"/>
  <c r="I29" i="244"/>
  <c r="I28" i="244"/>
  <c r="I27" i="244"/>
  <c r="I26" i="244"/>
  <c r="I25" i="244"/>
  <c r="I24" i="244"/>
  <c r="I23" i="244"/>
  <c r="I22" i="244"/>
  <c r="I21" i="244"/>
  <c r="I20" i="244"/>
  <c r="C20" i="244"/>
  <c r="C22" i="244"/>
  <c r="C24" i="244"/>
  <c r="C26" i="244"/>
  <c r="C28" i="244"/>
  <c r="C30" i="244"/>
  <c r="C32" i="244"/>
  <c r="C34" i="244"/>
  <c r="C21" i="244"/>
  <c r="C23" i="244"/>
  <c r="C25" i="244"/>
  <c r="C27" i="244"/>
  <c r="C29" i="244"/>
  <c r="C31" i="244"/>
  <c r="C33" i="244"/>
  <c r="C35" i="244"/>
  <c r="H20" i="244"/>
  <c r="H21" i="244"/>
  <c r="H22" i="244"/>
  <c r="H23" i="244"/>
  <c r="H24" i="244"/>
  <c r="H25" i="244"/>
  <c r="H26" i="244"/>
  <c r="H27" i="244"/>
  <c r="H28" i="244"/>
  <c r="H29" i="244"/>
  <c r="H30" i="244"/>
  <c r="H31" i="244"/>
  <c r="H32" i="244"/>
  <c r="H33" i="244"/>
  <c r="H34" i="244"/>
  <c r="H35" i="244"/>
  <c r="H36" i="244"/>
  <c r="H37" i="244"/>
  <c r="H38" i="244"/>
  <c r="H39" i="244"/>
  <c r="H40" i="244"/>
  <c r="H41" i="244"/>
  <c r="H42" i="244"/>
  <c r="H43" i="244"/>
  <c r="H44" i="244"/>
  <c r="H45" i="244"/>
  <c r="H46" i="244"/>
  <c r="H47" i="244"/>
  <c r="H48" i="244"/>
  <c r="H136" i="244"/>
  <c r="H138" i="244"/>
  <c r="I135" i="244"/>
  <c r="I136" i="244"/>
  <c r="I138" i="243"/>
  <c r="I136" i="243"/>
  <c r="I135" i="243"/>
  <c r="I137" i="243"/>
  <c r="C49" i="243"/>
  <c r="C48" i="243"/>
  <c r="C47" i="243"/>
  <c r="C46" i="243"/>
  <c r="C45" i="243"/>
  <c r="C44" i="243"/>
  <c r="C43" i="243"/>
  <c r="C42" i="243"/>
  <c r="C41" i="243"/>
  <c r="C40" i="243"/>
  <c r="C39" i="243"/>
  <c r="C38" i="243"/>
  <c r="C37" i="243"/>
  <c r="I49" i="243"/>
  <c r="I48" i="243"/>
  <c r="I47" i="243"/>
  <c r="I46" i="243"/>
  <c r="I45" i="243"/>
  <c r="I44" i="243"/>
  <c r="I43" i="243"/>
  <c r="I42" i="243"/>
  <c r="I41" i="243"/>
  <c r="I40" i="243"/>
  <c r="I39" i="243"/>
  <c r="I38" i="243"/>
  <c r="I37" i="243"/>
  <c r="I36" i="243"/>
  <c r="I35" i="243"/>
  <c r="I34" i="243"/>
  <c r="I33" i="243"/>
  <c r="I32" i="243"/>
  <c r="I31" i="243"/>
  <c r="I30" i="243"/>
  <c r="I29" i="243"/>
  <c r="I28" i="243"/>
  <c r="I27" i="243"/>
  <c r="I26" i="243"/>
  <c r="I25" i="243"/>
  <c r="I24" i="243"/>
  <c r="I23" i="243"/>
  <c r="I22" i="243"/>
  <c r="I21" i="243"/>
  <c r="I20" i="243"/>
  <c r="H20" i="243"/>
  <c r="H21" i="243"/>
  <c r="H22" i="243"/>
  <c r="H23" i="243"/>
  <c r="H24" i="243"/>
  <c r="H25" i="243"/>
  <c r="H26" i="243"/>
  <c r="H27" i="243"/>
  <c r="H28" i="243"/>
  <c r="H29" i="243"/>
  <c r="H30" i="243"/>
  <c r="H31" i="243"/>
  <c r="H32" i="243"/>
  <c r="H33" i="243"/>
  <c r="H34" i="243"/>
  <c r="H35" i="243"/>
  <c r="H36" i="243"/>
  <c r="H37" i="243"/>
  <c r="H38" i="243"/>
  <c r="H39" i="243"/>
  <c r="H40" i="243"/>
  <c r="H41" i="243"/>
  <c r="H42" i="243"/>
  <c r="H43" i="243"/>
  <c r="H44" i="243"/>
  <c r="H45" i="243"/>
  <c r="H46" i="243"/>
  <c r="H47" i="243"/>
  <c r="H48" i="243"/>
  <c r="E24" i="233"/>
  <c r="G24" i="233" s="1"/>
  <c r="H136" i="243"/>
  <c r="H138" i="243"/>
  <c r="I20" i="241"/>
  <c r="I22" i="241"/>
  <c r="I23" i="241"/>
  <c r="I24" i="241"/>
  <c r="I31" i="241"/>
  <c r="I32" i="241"/>
  <c r="I45" i="241"/>
  <c r="I47" i="241"/>
  <c r="I48" i="241"/>
  <c r="I25" i="241"/>
  <c r="I33" i="241"/>
  <c r="I34" i="241"/>
  <c r="I35" i="241"/>
  <c r="I21" i="241"/>
  <c r="I44" i="241"/>
  <c r="I46" i="241"/>
  <c r="I49" i="241"/>
  <c r="I36" i="241"/>
  <c r="I37" i="241"/>
  <c r="C23" i="241"/>
  <c r="G23" i="241" s="1"/>
  <c r="C28" i="241"/>
  <c r="G28" i="241" s="1"/>
  <c r="C42" i="241"/>
  <c r="G42" i="241" s="1"/>
  <c r="C49" i="241"/>
  <c r="G49" i="241" s="1"/>
  <c r="C20" i="241"/>
  <c r="G20" i="241" s="1"/>
  <c r="C34" i="241"/>
  <c r="G34" i="241" s="1"/>
  <c r="C41" i="241"/>
  <c r="G41" i="241" s="1"/>
  <c r="C49" i="242"/>
  <c r="F49" i="242" s="1"/>
  <c r="C48" i="242"/>
  <c r="F48" i="242" s="1"/>
  <c r="C47" i="242"/>
  <c r="F47" i="242" s="1"/>
  <c r="C46" i="242"/>
  <c r="F46" i="242" s="1"/>
  <c r="C45" i="242"/>
  <c r="F45" i="242" s="1"/>
  <c r="C44" i="242"/>
  <c r="F44" i="242" s="1"/>
  <c r="C43" i="242"/>
  <c r="F43" i="242" s="1"/>
  <c r="C42" i="242"/>
  <c r="F42" i="242" s="1"/>
  <c r="C41" i="242"/>
  <c r="F41" i="242" s="1"/>
  <c r="C40" i="242"/>
  <c r="F40" i="242" s="1"/>
  <c r="C39" i="242"/>
  <c r="F39" i="242" s="1"/>
  <c r="C38" i="242"/>
  <c r="F38" i="242" s="1"/>
  <c r="C37" i="242"/>
  <c r="F37" i="242" s="1"/>
  <c r="C36" i="242"/>
  <c r="F36" i="242" s="1"/>
  <c r="C35" i="242"/>
  <c r="F35" i="242" s="1"/>
  <c r="C34" i="242"/>
  <c r="F34" i="242" s="1"/>
  <c r="C33" i="242"/>
  <c r="F33" i="242" s="1"/>
  <c r="C32" i="242"/>
  <c r="F32" i="242" s="1"/>
  <c r="C31" i="242"/>
  <c r="F31" i="242" s="1"/>
  <c r="C30" i="242"/>
  <c r="F30" i="242" s="1"/>
  <c r="C29" i="242"/>
  <c r="F29" i="242" s="1"/>
  <c r="C28" i="242"/>
  <c r="F28" i="242" s="1"/>
  <c r="C27" i="242"/>
  <c r="F27" i="242" s="1"/>
  <c r="C26" i="242"/>
  <c r="F26" i="242" s="1"/>
  <c r="C25" i="242"/>
  <c r="F25" i="242" s="1"/>
  <c r="C24" i="242"/>
  <c r="F24" i="242" s="1"/>
  <c r="C23" i="242"/>
  <c r="F23" i="242" s="1"/>
  <c r="C22" i="242"/>
  <c r="F22" i="242" s="1"/>
  <c r="C21" i="242"/>
  <c r="F21" i="242" s="1"/>
  <c r="C20" i="242"/>
  <c r="F20" i="242" s="1"/>
  <c r="I49" i="242"/>
  <c r="I48" i="242"/>
  <c r="I47" i="242"/>
  <c r="I46" i="242"/>
  <c r="I45" i="242"/>
  <c r="I44" i="242"/>
  <c r="I43" i="242"/>
  <c r="I42" i="242"/>
  <c r="I41" i="242"/>
  <c r="I40" i="242"/>
  <c r="I39" i="242"/>
  <c r="I38" i="242"/>
  <c r="I37" i="242"/>
  <c r="I36" i="242"/>
  <c r="I35" i="242"/>
  <c r="I34" i="242"/>
  <c r="I33" i="242"/>
  <c r="I32" i="242"/>
  <c r="I31" i="242"/>
  <c r="I30" i="242"/>
  <c r="I29" i="242"/>
  <c r="I28" i="242"/>
  <c r="I27" i="242"/>
  <c r="I26" i="242"/>
  <c r="I25" i="242"/>
  <c r="I24" i="242"/>
  <c r="I23" i="242"/>
  <c r="I22" i="242"/>
  <c r="I21" i="242"/>
  <c r="I20" i="242"/>
  <c r="I137" i="242"/>
  <c r="H20" i="242"/>
  <c r="H21" i="242"/>
  <c r="H22" i="242"/>
  <c r="H23" i="242"/>
  <c r="H24" i="242"/>
  <c r="H25" i="242"/>
  <c r="H26" i="242"/>
  <c r="H27" i="242"/>
  <c r="H28" i="242"/>
  <c r="H29" i="242"/>
  <c r="H30" i="242"/>
  <c r="H31" i="242"/>
  <c r="H32" i="242"/>
  <c r="H33" i="242"/>
  <c r="H34" i="242"/>
  <c r="H35" i="242"/>
  <c r="H36" i="242"/>
  <c r="H37" i="242"/>
  <c r="H38" i="242"/>
  <c r="H39" i="242"/>
  <c r="H40" i="242"/>
  <c r="H41" i="242"/>
  <c r="H42" i="242"/>
  <c r="H43" i="242"/>
  <c r="H44" i="242"/>
  <c r="H45" i="242"/>
  <c r="H46" i="242"/>
  <c r="H47" i="242"/>
  <c r="H48" i="242"/>
  <c r="E23" i="233"/>
  <c r="G23" i="233" s="1"/>
  <c r="H136" i="242"/>
  <c r="H138" i="242"/>
  <c r="I135" i="242"/>
  <c r="I136" i="242"/>
  <c r="C22" i="241"/>
  <c r="G22" i="241" s="1"/>
  <c r="C27" i="241"/>
  <c r="G27" i="241" s="1"/>
  <c r="C30" i="241"/>
  <c r="G30" i="241" s="1"/>
  <c r="C35" i="241"/>
  <c r="G35" i="241" s="1"/>
  <c r="C38" i="241"/>
  <c r="G38" i="241" s="1"/>
  <c r="C43" i="241"/>
  <c r="G43" i="241" s="1"/>
  <c r="C46" i="241"/>
  <c r="G46" i="241" s="1"/>
  <c r="C21" i="241"/>
  <c r="G21" i="241" s="1"/>
  <c r="C24" i="241"/>
  <c r="G24" i="241" s="1"/>
  <c r="C29" i="241"/>
  <c r="G29" i="241" s="1"/>
  <c r="C32" i="241"/>
  <c r="G32" i="241" s="1"/>
  <c r="C37" i="241"/>
  <c r="G37" i="241" s="1"/>
  <c r="C40" i="241"/>
  <c r="G40" i="241" s="1"/>
  <c r="C45" i="241"/>
  <c r="G45" i="241" s="1"/>
  <c r="F39" i="241"/>
  <c r="H21" i="241"/>
  <c r="H22" i="241"/>
  <c r="H23" i="241"/>
  <c r="H24" i="241"/>
  <c r="H25" i="241"/>
  <c r="H26" i="241"/>
  <c r="H27" i="241"/>
  <c r="H28" i="241"/>
  <c r="H29" i="241"/>
  <c r="H30" i="241"/>
  <c r="H31" i="241"/>
  <c r="H32" i="241"/>
  <c r="H33" i="241"/>
  <c r="H34" i="241"/>
  <c r="H35" i="241"/>
  <c r="H36" i="241"/>
  <c r="H37" i="241"/>
  <c r="H38" i="241"/>
  <c r="H39" i="241"/>
  <c r="H40" i="241"/>
  <c r="H41" i="241"/>
  <c r="H42" i="241"/>
  <c r="H43" i="241"/>
  <c r="H44" i="241"/>
  <c r="H45" i="241"/>
  <c r="H46" i="241"/>
  <c r="H47" i="241"/>
  <c r="H48" i="241"/>
  <c r="H49" i="241"/>
  <c r="H138" i="241"/>
  <c r="I134" i="241"/>
  <c r="H137" i="241"/>
  <c r="H136" i="241"/>
  <c r="I135" i="241"/>
  <c r="I136" i="241"/>
  <c r="C20" i="239"/>
  <c r="F20" i="239" s="1"/>
  <c r="C23" i="239"/>
  <c r="C26" i="239"/>
  <c r="F26" i="239" s="1"/>
  <c r="C30" i="239"/>
  <c r="F30" i="239" s="1"/>
  <c r="C34" i="239"/>
  <c r="F34" i="239" s="1"/>
  <c r="C38" i="239"/>
  <c r="F38" i="239" s="1"/>
  <c r="C22" i="239"/>
  <c r="F22" i="239" s="1"/>
  <c r="C25" i="239"/>
  <c r="F25" i="239" s="1"/>
  <c r="C29" i="239"/>
  <c r="C33" i="239"/>
  <c r="F33" i="239" s="1"/>
  <c r="H138" i="239"/>
  <c r="I134" i="239"/>
  <c r="H137" i="239"/>
  <c r="H20" i="239"/>
  <c r="H21" i="239"/>
  <c r="H22" i="239"/>
  <c r="H23" i="239"/>
  <c r="H24" i="239"/>
  <c r="H25" i="239"/>
  <c r="H26" i="239"/>
  <c r="H27" i="239"/>
  <c r="H28" i="239"/>
  <c r="H29" i="239"/>
  <c r="H30" i="239"/>
  <c r="H31" i="239"/>
  <c r="H32" i="239"/>
  <c r="H33" i="239"/>
  <c r="H34" i="239"/>
  <c r="H35" i="239"/>
  <c r="H36" i="239"/>
  <c r="H37" i="239"/>
  <c r="H38" i="239"/>
  <c r="H39" i="239"/>
  <c r="H40" i="239"/>
  <c r="H41" i="239"/>
  <c r="H42" i="239"/>
  <c r="H43" i="239"/>
  <c r="H44" i="239"/>
  <c r="H45" i="239"/>
  <c r="H46" i="239"/>
  <c r="H47" i="239"/>
  <c r="H48" i="239"/>
  <c r="H136" i="239"/>
  <c r="I40" i="239"/>
  <c r="I41" i="239"/>
  <c r="I42" i="239"/>
  <c r="I43" i="239"/>
  <c r="I44" i="239"/>
  <c r="I45" i="239"/>
  <c r="I46" i="239"/>
  <c r="I47" i="239"/>
  <c r="I48" i="239"/>
  <c r="I135" i="239"/>
  <c r="I136" i="239"/>
  <c r="I42" i="238"/>
  <c r="I21" i="238"/>
  <c r="I23" i="238"/>
  <c r="I25" i="238"/>
  <c r="I27" i="238"/>
  <c r="I29" i="238"/>
  <c r="I31" i="238"/>
  <c r="I33" i="238"/>
  <c r="I35" i="238"/>
  <c r="I39" i="238"/>
  <c r="I43" i="238"/>
  <c r="I47" i="238"/>
  <c r="I38" i="238"/>
  <c r="I46" i="238"/>
  <c r="I36" i="238"/>
  <c r="I40" i="238"/>
  <c r="I44" i="238"/>
  <c r="H138" i="238"/>
  <c r="I134" i="238"/>
  <c r="H137" i="238"/>
  <c r="H20" i="238"/>
  <c r="H21" i="238"/>
  <c r="H22" i="238"/>
  <c r="H23" i="238"/>
  <c r="H24" i="238"/>
  <c r="H25" i="238"/>
  <c r="H26" i="238"/>
  <c r="H27" i="238"/>
  <c r="H28" i="238"/>
  <c r="H29" i="238"/>
  <c r="H30" i="238"/>
  <c r="H31" i="238"/>
  <c r="H32" i="238"/>
  <c r="H33" i="238"/>
  <c r="H34" i="238"/>
  <c r="H35" i="238"/>
  <c r="H36" i="238"/>
  <c r="H37" i="238"/>
  <c r="H38" i="238"/>
  <c r="H39" i="238"/>
  <c r="H40" i="238"/>
  <c r="H41" i="238"/>
  <c r="H42" i="238"/>
  <c r="H43" i="238"/>
  <c r="H44" i="238"/>
  <c r="H45" i="238"/>
  <c r="H46" i="238"/>
  <c r="H47" i="238"/>
  <c r="H48" i="238"/>
  <c r="H136" i="238"/>
  <c r="I135" i="238"/>
  <c r="I136" i="238"/>
  <c r="H21" i="237"/>
  <c r="H138" i="237"/>
  <c r="I134" i="237"/>
  <c r="H137" i="237"/>
  <c r="H20" i="237"/>
  <c r="H22" i="237"/>
  <c r="H23" i="237"/>
  <c r="H24" i="237"/>
  <c r="H25" i="237"/>
  <c r="H26" i="237"/>
  <c r="H27" i="237"/>
  <c r="H28" i="237"/>
  <c r="H29" i="237"/>
  <c r="H30" i="237"/>
  <c r="H31" i="237"/>
  <c r="H32" i="237"/>
  <c r="H33" i="237"/>
  <c r="H34" i="237"/>
  <c r="H35" i="237"/>
  <c r="H36" i="237"/>
  <c r="H37" i="237"/>
  <c r="H38" i="237"/>
  <c r="H39" i="237"/>
  <c r="H40" i="237"/>
  <c r="H41" i="237"/>
  <c r="H42" i="237"/>
  <c r="H43" i="237"/>
  <c r="H44" i="237"/>
  <c r="H45" i="237"/>
  <c r="H46" i="237"/>
  <c r="H47" i="237"/>
  <c r="H48" i="237"/>
  <c r="H136" i="237"/>
  <c r="I37" i="237"/>
  <c r="I38" i="237"/>
  <c r="I39" i="237"/>
  <c r="I40" i="237"/>
  <c r="I41" i="237"/>
  <c r="I42" i="237"/>
  <c r="I43" i="237"/>
  <c r="I44" i="237"/>
  <c r="I45" i="237"/>
  <c r="I46" i="237"/>
  <c r="I47" i="237"/>
  <c r="I48" i="237"/>
  <c r="I135" i="237"/>
  <c r="I136" i="237"/>
  <c r="I23" i="236"/>
  <c r="I26" i="236"/>
  <c r="I31" i="236"/>
  <c r="I21" i="236"/>
  <c r="I24" i="236"/>
  <c r="I29" i="236"/>
  <c r="I32" i="236"/>
  <c r="I36" i="236"/>
  <c r="I35" i="236"/>
  <c r="I22" i="236"/>
  <c r="I27" i="236"/>
  <c r="I30" i="236"/>
  <c r="I33" i="236"/>
  <c r="H22" i="236"/>
  <c r="H138" i="236"/>
  <c r="I134" i="236"/>
  <c r="H137" i="236"/>
  <c r="H20" i="236"/>
  <c r="H21" i="236"/>
  <c r="H23" i="236"/>
  <c r="H24" i="236"/>
  <c r="H25" i="236"/>
  <c r="H26" i="236"/>
  <c r="H27" i="236"/>
  <c r="H28" i="236"/>
  <c r="H29" i="236"/>
  <c r="H30" i="236"/>
  <c r="H31" i="236"/>
  <c r="H32" i="236"/>
  <c r="H33" i="236"/>
  <c r="H34" i="236"/>
  <c r="H35" i="236"/>
  <c r="H36" i="236"/>
  <c r="H37" i="236"/>
  <c r="H38" i="236"/>
  <c r="H39" i="236"/>
  <c r="H40" i="236"/>
  <c r="H41" i="236"/>
  <c r="H42" i="236"/>
  <c r="H43" i="236"/>
  <c r="H44" i="236"/>
  <c r="H45" i="236"/>
  <c r="H46" i="236"/>
  <c r="H47" i="236"/>
  <c r="H48" i="236"/>
  <c r="H136" i="236"/>
  <c r="I39" i="236"/>
  <c r="I40" i="236"/>
  <c r="I41" i="236"/>
  <c r="I42" i="236"/>
  <c r="I43" i="236"/>
  <c r="I44" i="236"/>
  <c r="I45" i="236"/>
  <c r="I46" i="236"/>
  <c r="I47" i="236"/>
  <c r="I48" i="236"/>
  <c r="I135" i="236"/>
  <c r="I136" i="236"/>
  <c r="C20" i="235"/>
  <c r="C21" i="235"/>
  <c r="C23" i="235"/>
  <c r="C25" i="235"/>
  <c r="C27" i="235"/>
  <c r="C29" i="235"/>
  <c r="C31" i="235"/>
  <c r="C33" i="235"/>
  <c r="C35" i="235"/>
  <c r="C37" i="235"/>
  <c r="C39" i="235"/>
  <c r="C41" i="235"/>
  <c r="C43" i="235"/>
  <c r="C45" i="235"/>
  <c r="C47" i="235"/>
  <c r="H49" i="235"/>
  <c r="H48" i="235"/>
  <c r="H47" i="235"/>
  <c r="H46" i="235"/>
  <c r="H45" i="235"/>
  <c r="H44" i="235"/>
  <c r="H43" i="235"/>
  <c r="H42" i="235"/>
  <c r="H41" i="235"/>
  <c r="H40" i="235"/>
  <c r="H39" i="235"/>
  <c r="H38" i="235"/>
  <c r="H37" i="235"/>
  <c r="H36" i="235"/>
  <c r="H35" i="235"/>
  <c r="H34" i="235"/>
  <c r="H33" i="235"/>
  <c r="H32" i="235"/>
  <c r="H31" i="235"/>
  <c r="H30" i="235"/>
  <c r="H29" i="235"/>
  <c r="H28" i="235"/>
  <c r="H27" i="235"/>
  <c r="H26" i="235"/>
  <c r="H25" i="235"/>
  <c r="H24" i="235"/>
  <c r="H23" i="235"/>
  <c r="H22" i="235"/>
  <c r="H21" i="235"/>
  <c r="H134" i="235"/>
  <c r="H136" i="235"/>
  <c r="H137" i="235"/>
  <c r="H138" i="235"/>
  <c r="I134" i="235"/>
  <c r="I135" i="235"/>
  <c r="I136" i="235"/>
  <c r="I20" i="234"/>
  <c r="I46" i="234"/>
  <c r="I23" i="234"/>
  <c r="I28" i="234"/>
  <c r="I31" i="234"/>
  <c r="I36" i="234"/>
  <c r="I39" i="234"/>
  <c r="I44" i="234"/>
  <c r="I47" i="234"/>
  <c r="I22" i="234"/>
  <c r="I25" i="234"/>
  <c r="I30" i="234"/>
  <c r="I33" i="234"/>
  <c r="I38" i="234"/>
  <c r="I41" i="234"/>
  <c r="I21" i="234"/>
  <c r="I26" i="234"/>
  <c r="I29" i="234"/>
  <c r="I34" i="234"/>
  <c r="I37" i="234"/>
  <c r="I42" i="234"/>
  <c r="H21" i="234"/>
  <c r="H49" i="234"/>
  <c r="H48" i="234"/>
  <c r="H47" i="234"/>
  <c r="H46" i="234"/>
  <c r="H45" i="234"/>
  <c r="H44" i="234"/>
  <c r="H43" i="234"/>
  <c r="H42" i="234"/>
  <c r="H41" i="234"/>
  <c r="H40" i="234"/>
  <c r="H39" i="234"/>
  <c r="H38" i="234"/>
  <c r="H37" i="234"/>
  <c r="H36" i="234"/>
  <c r="H35" i="234"/>
  <c r="H34" i="234"/>
  <c r="H33" i="234"/>
  <c r="H32" i="234"/>
  <c r="H31" i="234"/>
  <c r="H30" i="234"/>
  <c r="H29" i="234"/>
  <c r="H28" i="234"/>
  <c r="H27" i="234"/>
  <c r="H26" i="234"/>
  <c r="H25" i="234"/>
  <c r="H24" i="234"/>
  <c r="H23" i="234"/>
  <c r="H134" i="234"/>
  <c r="H136" i="234"/>
  <c r="H137" i="234"/>
  <c r="H138" i="234"/>
  <c r="I134" i="234"/>
  <c r="I135" i="234"/>
  <c r="I136" i="234"/>
  <c r="B4" i="232"/>
  <c r="A4" i="232"/>
  <c r="B4" i="231"/>
  <c r="A4" i="231"/>
  <c r="B4" i="226"/>
  <c r="A4" i="226"/>
  <c r="B4" i="227"/>
  <c r="A4" i="227"/>
  <c r="B4" i="228"/>
  <c r="A4" i="228"/>
  <c r="B4" i="229"/>
  <c r="B4" i="230"/>
  <c r="A4" i="230"/>
  <c r="B4" i="222"/>
  <c r="A4" i="222"/>
  <c r="B4" i="221"/>
  <c r="A4" i="221"/>
  <c r="B4" i="159"/>
  <c r="A4" i="159"/>
  <c r="A4" i="229" s="1"/>
  <c r="F37" i="239" l="1"/>
  <c r="F30" i="238"/>
  <c r="G37" i="234"/>
  <c r="G34" i="243"/>
  <c r="G46" i="235"/>
  <c r="G64" i="239"/>
  <c r="F64" i="239"/>
  <c r="G61" i="239"/>
  <c r="F61" i="239"/>
  <c r="G62" i="239"/>
  <c r="F62" i="239"/>
  <c r="F60" i="239"/>
  <c r="G60" i="239"/>
  <c r="F63" i="239"/>
  <c r="G63" i="239"/>
  <c r="F65" i="238"/>
  <c r="G65" i="238"/>
  <c r="G67" i="238"/>
  <c r="F67" i="238"/>
  <c r="G68" i="238"/>
  <c r="F68" i="238"/>
  <c r="G54" i="238"/>
  <c r="F54" i="238"/>
  <c r="G51" i="238"/>
  <c r="F51" i="238"/>
  <c r="G53" i="236"/>
  <c r="F53" i="236"/>
  <c r="G54" i="236"/>
  <c r="F54" i="236"/>
  <c r="G59" i="236"/>
  <c r="F59" i="236"/>
  <c r="F64" i="236"/>
  <c r="G64" i="236"/>
  <c r="F55" i="235"/>
  <c r="G55" i="235"/>
  <c r="F63" i="235"/>
  <c r="G63" i="235"/>
  <c r="F58" i="235"/>
  <c r="G58" i="235"/>
  <c r="F57" i="235"/>
  <c r="G57" i="235"/>
  <c r="F50" i="235"/>
  <c r="G50" i="235"/>
  <c r="G58" i="234"/>
  <c r="F58" i="234"/>
  <c r="F65" i="234"/>
  <c r="G65" i="234"/>
  <c r="G67" i="234"/>
  <c r="F67" i="234"/>
  <c r="G52" i="234"/>
  <c r="F52" i="234"/>
  <c r="F55" i="234"/>
  <c r="G55" i="234"/>
  <c r="G63" i="244"/>
  <c r="F63" i="244"/>
  <c r="G68" i="244"/>
  <c r="F68" i="244"/>
  <c r="G52" i="244"/>
  <c r="F52" i="244"/>
  <c r="G57" i="244"/>
  <c r="F57" i="244"/>
  <c r="G58" i="244"/>
  <c r="F58" i="244"/>
  <c r="G63" i="243"/>
  <c r="F63" i="243"/>
  <c r="G68" i="243"/>
  <c r="F68" i="243"/>
  <c r="G52" i="243"/>
  <c r="F52" i="243"/>
  <c r="G57" i="243"/>
  <c r="F57" i="243"/>
  <c r="G58" i="243"/>
  <c r="F58" i="243"/>
  <c r="F67" i="242"/>
  <c r="G67" i="242"/>
  <c r="F51" i="242"/>
  <c r="G51" i="242"/>
  <c r="F57" i="242"/>
  <c r="G57" i="242"/>
  <c r="F64" i="242"/>
  <c r="G64" i="242"/>
  <c r="F56" i="242"/>
  <c r="G56" i="242"/>
  <c r="F63" i="237"/>
  <c r="G63" i="237"/>
  <c r="F59" i="237"/>
  <c r="G59" i="237"/>
  <c r="F68" i="237"/>
  <c r="G68" i="237"/>
  <c r="F60" i="237"/>
  <c r="G60" i="237"/>
  <c r="F52" i="237"/>
  <c r="G52" i="237"/>
  <c r="F59" i="241"/>
  <c r="G59" i="241"/>
  <c r="F61" i="241"/>
  <c r="G61" i="241"/>
  <c r="F58" i="241"/>
  <c r="G58" i="241"/>
  <c r="G60" i="241"/>
  <c r="F60" i="241"/>
  <c r="G53" i="241"/>
  <c r="F53" i="241"/>
  <c r="F68" i="239"/>
  <c r="G68" i="239"/>
  <c r="G57" i="239"/>
  <c r="F57" i="239"/>
  <c r="G58" i="239"/>
  <c r="F58" i="239"/>
  <c r="F56" i="239"/>
  <c r="G56" i="239"/>
  <c r="G59" i="239"/>
  <c r="F59" i="239"/>
  <c r="F52" i="238"/>
  <c r="G52" i="238"/>
  <c r="G61" i="238"/>
  <c r="F61" i="238"/>
  <c r="G63" i="238"/>
  <c r="F63" i="238"/>
  <c r="G64" i="238"/>
  <c r="F64" i="238"/>
  <c r="F50" i="238"/>
  <c r="G50" i="238"/>
  <c r="G65" i="236"/>
  <c r="F65" i="236"/>
  <c r="F66" i="236"/>
  <c r="G66" i="236"/>
  <c r="F50" i="236"/>
  <c r="G50" i="236"/>
  <c r="G55" i="236"/>
  <c r="F55" i="236"/>
  <c r="F60" i="236"/>
  <c r="G60" i="236"/>
  <c r="F68" i="235"/>
  <c r="G68" i="235"/>
  <c r="F53" i="235"/>
  <c r="G53" i="235"/>
  <c r="F59" i="235"/>
  <c r="G59" i="235"/>
  <c r="F56" i="235"/>
  <c r="G56" i="235"/>
  <c r="F54" i="234"/>
  <c r="G54" i="234"/>
  <c r="F61" i="234"/>
  <c r="G61" i="234"/>
  <c r="F64" i="234"/>
  <c r="G64" i="234"/>
  <c r="F51" i="234"/>
  <c r="G51" i="234"/>
  <c r="G59" i="244"/>
  <c r="F59" i="244"/>
  <c r="G64" i="244"/>
  <c r="F64" i="244"/>
  <c r="G53" i="244"/>
  <c r="F53" i="244"/>
  <c r="G54" i="244"/>
  <c r="F54" i="244"/>
  <c r="G59" i="243"/>
  <c r="F59" i="243"/>
  <c r="G64" i="243"/>
  <c r="F64" i="243"/>
  <c r="G53" i="243"/>
  <c r="F53" i="243"/>
  <c r="G54" i="243"/>
  <c r="F54" i="243"/>
  <c r="F63" i="242"/>
  <c r="G63" i="242"/>
  <c r="F53" i="242"/>
  <c r="G53" i="242"/>
  <c r="F62" i="242"/>
  <c r="G62" i="242"/>
  <c r="F54" i="242"/>
  <c r="G54" i="242"/>
  <c r="F55" i="237"/>
  <c r="G55" i="237"/>
  <c r="F66" i="237"/>
  <c r="G66" i="237"/>
  <c r="F58" i="237"/>
  <c r="G58" i="237"/>
  <c r="F50" i="237"/>
  <c r="G50" i="237"/>
  <c r="F56" i="241"/>
  <c r="G56" i="241"/>
  <c r="F54" i="241"/>
  <c r="G54" i="241"/>
  <c r="F52" i="241"/>
  <c r="G52" i="241"/>
  <c r="F50" i="241"/>
  <c r="G50" i="241"/>
  <c r="G51" i="241"/>
  <c r="F51" i="241"/>
  <c r="G53" i="239"/>
  <c r="F53" i="239"/>
  <c r="F54" i="239"/>
  <c r="G54" i="239"/>
  <c r="F52" i="239"/>
  <c r="G52" i="239"/>
  <c r="F55" i="239"/>
  <c r="G55" i="239"/>
  <c r="F56" i="238"/>
  <c r="G56" i="238"/>
  <c r="F66" i="238"/>
  <c r="G66" i="238"/>
  <c r="G57" i="238"/>
  <c r="F57" i="238"/>
  <c r="G60" i="238"/>
  <c r="F60" i="238"/>
  <c r="F59" i="238"/>
  <c r="G59" i="238"/>
  <c r="G61" i="236"/>
  <c r="F61" i="236"/>
  <c r="F62" i="236"/>
  <c r="G62" i="236"/>
  <c r="G67" i="236"/>
  <c r="F67" i="236"/>
  <c r="G51" i="236"/>
  <c r="F51" i="236"/>
  <c r="F56" i="236"/>
  <c r="G56" i="236"/>
  <c r="G123" i="236" s="1" a="1"/>
  <c r="G123" i="236" s="1"/>
  <c r="F64" i="235"/>
  <c r="G64" i="235"/>
  <c r="F51" i="235"/>
  <c r="G51" i="235"/>
  <c r="F66" i="235"/>
  <c r="G66" i="235"/>
  <c r="F65" i="235"/>
  <c r="G65" i="235"/>
  <c r="F54" i="235"/>
  <c r="G54" i="235"/>
  <c r="G66" i="234"/>
  <c r="F66" i="234"/>
  <c r="G50" i="234"/>
  <c r="F50" i="234"/>
  <c r="G57" i="234"/>
  <c r="F57" i="234"/>
  <c r="G60" i="234"/>
  <c r="F60" i="234"/>
  <c r="G63" i="234"/>
  <c r="F63" i="234"/>
  <c r="G55" i="244"/>
  <c r="F55" i="244"/>
  <c r="G60" i="244"/>
  <c r="F60" i="244"/>
  <c r="F65" i="244"/>
  <c r="G65" i="244"/>
  <c r="G66" i="244"/>
  <c r="F66" i="244"/>
  <c r="G50" i="244"/>
  <c r="F50" i="244"/>
  <c r="G55" i="243"/>
  <c r="F55" i="243"/>
  <c r="G60" i="243"/>
  <c r="F60" i="243"/>
  <c r="F65" i="243"/>
  <c r="G65" i="243"/>
  <c r="G66" i="243"/>
  <c r="F66" i="243"/>
  <c r="G50" i="243"/>
  <c r="F50" i="243"/>
  <c r="F59" i="242"/>
  <c r="G59" i="242"/>
  <c r="F65" i="242"/>
  <c r="G65" i="242"/>
  <c r="F68" i="242"/>
  <c r="G68" i="242"/>
  <c r="F60" i="242"/>
  <c r="G60" i="242"/>
  <c r="F52" i="242"/>
  <c r="G52" i="242"/>
  <c r="F67" i="237"/>
  <c r="G67" i="237"/>
  <c r="F65" i="237"/>
  <c r="G65" i="237"/>
  <c r="F64" i="237"/>
  <c r="G64" i="237"/>
  <c r="F56" i="237"/>
  <c r="G56" i="237"/>
  <c r="F53" i="237"/>
  <c r="G53" i="237"/>
  <c r="G67" i="241"/>
  <c r="F67" i="241"/>
  <c r="F66" i="241"/>
  <c r="G66" i="241"/>
  <c r="G68" i="241"/>
  <c r="F68" i="241"/>
  <c r="F57" i="241"/>
  <c r="G57" i="241"/>
  <c r="G65" i="239"/>
  <c r="F65" i="239"/>
  <c r="F66" i="239"/>
  <c r="G66" i="239"/>
  <c r="F50" i="239"/>
  <c r="G50" i="239"/>
  <c r="G67" i="239"/>
  <c r="F67" i="239"/>
  <c r="G51" i="239"/>
  <c r="F51" i="239"/>
  <c r="G62" i="238"/>
  <c r="F62" i="238"/>
  <c r="G53" i="238"/>
  <c r="F53" i="238"/>
  <c r="G58" i="238"/>
  <c r="F58" i="238"/>
  <c r="G55" i="238"/>
  <c r="F55" i="238"/>
  <c r="G57" i="236"/>
  <c r="F57" i="236"/>
  <c r="F58" i="236"/>
  <c r="G58" i="236"/>
  <c r="G63" i="236"/>
  <c r="F63" i="236"/>
  <c r="G68" i="236"/>
  <c r="F68" i="236"/>
  <c r="G52" i="236"/>
  <c r="F52" i="236"/>
  <c r="F60" i="235"/>
  <c r="G60" i="235"/>
  <c r="F67" i="235"/>
  <c r="G67" i="235"/>
  <c r="F62" i="235"/>
  <c r="G62" i="235"/>
  <c r="F61" i="235"/>
  <c r="G61" i="235"/>
  <c r="F52" i="235"/>
  <c r="G52" i="235"/>
  <c r="G62" i="234"/>
  <c r="F62" i="234"/>
  <c r="G68" i="234"/>
  <c r="F68" i="234"/>
  <c r="G53" i="234"/>
  <c r="F53" i="234"/>
  <c r="F56" i="234"/>
  <c r="G56" i="234"/>
  <c r="G59" i="234"/>
  <c r="F59" i="234"/>
  <c r="G67" i="244"/>
  <c r="F67" i="244"/>
  <c r="G51" i="244"/>
  <c r="F51" i="244"/>
  <c r="G56" i="244"/>
  <c r="F56" i="244"/>
  <c r="G61" i="244"/>
  <c r="F61" i="244"/>
  <c r="G62" i="244"/>
  <c r="F62" i="244"/>
  <c r="G67" i="243"/>
  <c r="F67" i="243"/>
  <c r="G51" i="243"/>
  <c r="F51" i="243"/>
  <c r="G56" i="243"/>
  <c r="F56" i="243"/>
  <c r="F61" i="243"/>
  <c r="G61" i="243"/>
  <c r="G62" i="243"/>
  <c r="F62" i="243"/>
  <c r="F55" i="242"/>
  <c r="G55" i="242"/>
  <c r="F61" i="242"/>
  <c r="G61" i="242"/>
  <c r="F66" i="242"/>
  <c r="G66" i="242"/>
  <c r="F58" i="242"/>
  <c r="G58" i="242"/>
  <c r="F50" i="242"/>
  <c r="F124" i="242" s="1" a="1"/>
  <c r="F124" i="242" s="1"/>
  <c r="G50" i="242"/>
  <c r="F61" i="237"/>
  <c r="G61" i="237"/>
  <c r="F57" i="237"/>
  <c r="G57" i="237"/>
  <c r="F62" i="237"/>
  <c r="G62" i="237"/>
  <c r="F54" i="237"/>
  <c r="G54" i="237"/>
  <c r="F51" i="237"/>
  <c r="G51" i="237"/>
  <c r="G62" i="241"/>
  <c r="F62" i="241"/>
  <c r="G64" i="241"/>
  <c r="F64" i="241"/>
  <c r="F63" i="241"/>
  <c r="G63" i="241"/>
  <c r="F65" i="241"/>
  <c r="G65" i="241"/>
  <c r="G55" i="241"/>
  <c r="F55" i="241"/>
  <c r="G27" i="238"/>
  <c r="G122" i="238" s="1" a="1"/>
  <c r="G122" i="238" s="1"/>
  <c r="G20" i="243"/>
  <c r="F25" i="243"/>
  <c r="G35" i="243"/>
  <c r="G30" i="237"/>
  <c r="F41" i="238"/>
  <c r="F36" i="241"/>
  <c r="G40" i="236"/>
  <c r="G43" i="242"/>
  <c r="G40" i="237"/>
  <c r="G48" i="241"/>
  <c r="F38" i="236"/>
  <c r="F27" i="239"/>
  <c r="F22" i="238"/>
  <c r="F29" i="237"/>
  <c r="F30" i="243"/>
  <c r="G40" i="242"/>
  <c r="M134" i="239"/>
  <c r="G35" i="234"/>
  <c r="F28" i="243"/>
  <c r="M131" i="238"/>
  <c r="F26" i="241"/>
  <c r="M132" i="242"/>
  <c r="G20" i="237"/>
  <c r="N131" i="244"/>
  <c r="G39" i="239"/>
  <c r="G49" i="239"/>
  <c r="G36" i="239"/>
  <c r="G21" i="243"/>
  <c r="F32" i="243"/>
  <c r="G22" i="235"/>
  <c r="F26" i="238"/>
  <c r="F47" i="241"/>
  <c r="F23" i="243"/>
  <c r="N132" i="234"/>
  <c r="N135" i="236"/>
  <c r="F36" i="243"/>
  <c r="G48" i="242"/>
  <c r="G40" i="239"/>
  <c r="G46" i="239"/>
  <c r="G41" i="239"/>
  <c r="G47" i="239"/>
  <c r="F24" i="238"/>
  <c r="G48" i="238"/>
  <c r="G121" i="238" s="1" a="1"/>
  <c r="G121" i="238" s="1"/>
  <c r="G48" i="237"/>
  <c r="G22" i="237"/>
  <c r="G34" i="237"/>
  <c r="M135" i="237"/>
  <c r="F33" i="237"/>
  <c r="G24" i="237"/>
  <c r="G122" i="237" s="1" a="1"/>
  <c r="G122" i="237" s="1"/>
  <c r="N135" i="234"/>
  <c r="N134" i="234"/>
  <c r="F28" i="235"/>
  <c r="F32" i="234"/>
  <c r="G24" i="243"/>
  <c r="F27" i="236"/>
  <c r="F48" i="239"/>
  <c r="F44" i="241"/>
  <c r="F31" i="241"/>
  <c r="G33" i="242"/>
  <c r="F36" i="236"/>
  <c r="F37" i="236"/>
  <c r="G36" i="237"/>
  <c r="G43" i="237"/>
  <c r="F45" i="237"/>
  <c r="G28" i="234"/>
  <c r="F35" i="237"/>
  <c r="F44" i="238"/>
  <c r="G36" i="235"/>
  <c r="G26" i="239"/>
  <c r="F37" i="238"/>
  <c r="G41" i="237"/>
  <c r="G38" i="235"/>
  <c r="G23" i="234"/>
  <c r="G49" i="234"/>
  <c r="M131" i="237"/>
  <c r="M135" i="244"/>
  <c r="M133" i="236"/>
  <c r="N135" i="241"/>
  <c r="M134" i="241"/>
  <c r="M133" i="243"/>
  <c r="M132" i="243"/>
  <c r="M135" i="242"/>
  <c r="G27" i="242"/>
  <c r="G33" i="241"/>
  <c r="G123" i="241" s="1" a="1"/>
  <c r="G123" i="241" s="1"/>
  <c r="F46" i="241"/>
  <c r="G24" i="239"/>
  <c r="G123" i="239" s="1" a="1"/>
  <c r="G123" i="239" s="1"/>
  <c r="F45" i="239"/>
  <c r="F31" i="239"/>
  <c r="G32" i="239"/>
  <c r="G43" i="239"/>
  <c r="F34" i="238"/>
  <c r="F32" i="238"/>
  <c r="F38" i="238"/>
  <c r="F35" i="238"/>
  <c r="N134" i="237"/>
  <c r="N132" i="237"/>
  <c r="N134" i="235"/>
  <c r="G49" i="237"/>
  <c r="G39" i="237"/>
  <c r="G25" i="237"/>
  <c r="G27" i="237"/>
  <c r="G42" i="237"/>
  <c r="G44" i="235"/>
  <c r="G42" i="234"/>
  <c r="G46" i="234"/>
  <c r="N133" i="235"/>
  <c r="F25" i="241"/>
  <c r="F28" i="241"/>
  <c r="N134" i="243"/>
  <c r="F22" i="236"/>
  <c r="G42" i="239"/>
  <c r="G31" i="237"/>
  <c r="G47" i="237"/>
  <c r="F35" i="239"/>
  <c r="G46" i="237"/>
  <c r="F27" i="243"/>
  <c r="G21" i="239"/>
  <c r="F21" i="237"/>
  <c r="F28" i="239"/>
  <c r="G30" i="235"/>
  <c r="G20" i="238"/>
  <c r="M132" i="241"/>
  <c r="F31" i="243"/>
  <c r="F21" i="238"/>
  <c r="G44" i="239"/>
  <c r="M134" i="238"/>
  <c r="F32" i="241"/>
  <c r="G22" i="243"/>
  <c r="G29" i="243"/>
  <c r="F33" i="236"/>
  <c r="F42" i="236"/>
  <c r="G25" i="239"/>
  <c r="G121" i="239" s="1" a="1"/>
  <c r="G121" i="239" s="1"/>
  <c r="F42" i="238"/>
  <c r="F23" i="238"/>
  <c r="F24" i="236"/>
  <c r="F44" i="236"/>
  <c r="F32" i="237"/>
  <c r="F30" i="234"/>
  <c r="G30" i="234"/>
  <c r="F48" i="234"/>
  <c r="G48" i="234"/>
  <c r="N131" i="238"/>
  <c r="N133" i="239"/>
  <c r="M135" i="239"/>
  <c r="N132" i="241"/>
  <c r="M134" i="244"/>
  <c r="F26" i="243"/>
  <c r="F46" i="236"/>
  <c r="G20" i="239"/>
  <c r="G30" i="239"/>
  <c r="F49" i="238"/>
  <c r="F43" i="238"/>
  <c r="F39" i="238"/>
  <c r="G26" i="237"/>
  <c r="F26" i="234"/>
  <c r="G26" i="234"/>
  <c r="M131" i="239"/>
  <c r="G28" i="237"/>
  <c r="G44" i="237"/>
  <c r="F25" i="238"/>
  <c r="F47" i="238"/>
  <c r="N131" i="236"/>
  <c r="N131" i="237"/>
  <c r="N131" i="235"/>
  <c r="N133" i="238"/>
  <c r="M135" i="241"/>
  <c r="G49" i="242"/>
  <c r="G35" i="242"/>
  <c r="F33" i="238"/>
  <c r="G38" i="237"/>
  <c r="F40" i="238"/>
  <c r="F37" i="237"/>
  <c r="F39" i="234"/>
  <c r="F21" i="234"/>
  <c r="G21" i="234"/>
  <c r="F44" i="234"/>
  <c r="G33" i="234"/>
  <c r="F43" i="235"/>
  <c r="G43" i="235"/>
  <c r="F35" i="235"/>
  <c r="G35" i="235"/>
  <c r="F27" i="235"/>
  <c r="G27" i="235"/>
  <c r="G20" i="235"/>
  <c r="F20" i="235"/>
  <c r="G38" i="239"/>
  <c r="F32" i="235"/>
  <c r="G32" i="235"/>
  <c r="F34" i="235"/>
  <c r="G34" i="235"/>
  <c r="F25" i="234"/>
  <c r="G25" i="234"/>
  <c r="F43" i="234"/>
  <c r="G43" i="234"/>
  <c r="F31" i="234"/>
  <c r="G31" i="234"/>
  <c r="F45" i="234"/>
  <c r="G45" i="234"/>
  <c r="G33" i="239"/>
  <c r="F41" i="235"/>
  <c r="G41" i="235"/>
  <c r="F33" i="235"/>
  <c r="G33" i="235"/>
  <c r="F25" i="235"/>
  <c r="G25" i="235"/>
  <c r="M135" i="238"/>
  <c r="F29" i="239"/>
  <c r="F34" i="241"/>
  <c r="G23" i="242"/>
  <c r="M131" i="244"/>
  <c r="G23" i="239"/>
  <c r="F28" i="238"/>
  <c r="F40" i="235"/>
  <c r="G40" i="235"/>
  <c r="F42" i="235"/>
  <c r="G42" i="235"/>
  <c r="F27" i="234"/>
  <c r="G27" i="234"/>
  <c r="F22" i="234"/>
  <c r="G22" i="234"/>
  <c r="F36" i="234"/>
  <c r="G36" i="234"/>
  <c r="F47" i="234"/>
  <c r="G47" i="234"/>
  <c r="F47" i="235"/>
  <c r="G47" i="235"/>
  <c r="F39" i="235"/>
  <c r="G39" i="235"/>
  <c r="F31" i="235"/>
  <c r="G31" i="235"/>
  <c r="F23" i="235"/>
  <c r="G23" i="235"/>
  <c r="N133" i="236"/>
  <c r="F21" i="241"/>
  <c r="N131" i="241"/>
  <c r="G47" i="242"/>
  <c r="G39" i="242"/>
  <c r="G32" i="242"/>
  <c r="N132" i="242"/>
  <c r="N135" i="243"/>
  <c r="F33" i="243"/>
  <c r="N134" i="244"/>
  <c r="G34" i="239"/>
  <c r="F36" i="238"/>
  <c r="F48" i="235"/>
  <c r="G48" i="235"/>
  <c r="F49" i="235"/>
  <c r="G49" i="235"/>
  <c r="F34" i="234"/>
  <c r="F123" i="234" s="1" a="1"/>
  <c r="F123" i="234" s="1"/>
  <c r="G34" i="234"/>
  <c r="F24" i="234"/>
  <c r="G24" i="234"/>
  <c r="F38" i="234"/>
  <c r="G38" i="234"/>
  <c r="M134" i="235"/>
  <c r="F45" i="235"/>
  <c r="G45" i="235"/>
  <c r="F37" i="235"/>
  <c r="G37" i="235"/>
  <c r="F29" i="235"/>
  <c r="G29" i="235"/>
  <c r="F21" i="235"/>
  <c r="G21" i="235"/>
  <c r="M133" i="237"/>
  <c r="F35" i="241"/>
  <c r="F30" i="241"/>
  <c r="G20" i="242"/>
  <c r="G44" i="242"/>
  <c r="G36" i="242"/>
  <c r="G31" i="242"/>
  <c r="G22" i="239"/>
  <c r="F45" i="238"/>
  <c r="G29" i="239"/>
  <c r="F23" i="239"/>
  <c r="F31" i="238"/>
  <c r="F24" i="235"/>
  <c r="G24" i="235"/>
  <c r="F26" i="235"/>
  <c r="G26" i="235"/>
  <c r="G20" i="234"/>
  <c r="F20" i="234"/>
  <c r="F41" i="234"/>
  <c r="G41" i="234"/>
  <c r="F29" i="234"/>
  <c r="G29" i="234"/>
  <c r="F40" i="234"/>
  <c r="G40" i="234"/>
  <c r="F31" i="236"/>
  <c r="F20" i="236"/>
  <c r="G48" i="236"/>
  <c r="F48" i="236"/>
  <c r="G43" i="236"/>
  <c r="F43" i="236"/>
  <c r="G32" i="236"/>
  <c r="F32" i="236"/>
  <c r="G21" i="236"/>
  <c r="F21" i="236"/>
  <c r="G35" i="236"/>
  <c r="F35" i="236"/>
  <c r="G49" i="236"/>
  <c r="F49" i="236"/>
  <c r="G41" i="236"/>
  <c r="F41" i="236"/>
  <c r="G30" i="236"/>
  <c r="F30" i="236"/>
  <c r="G28" i="236"/>
  <c r="F28" i="236"/>
  <c r="G47" i="236"/>
  <c r="F47" i="236"/>
  <c r="G39" i="236"/>
  <c r="F39" i="236"/>
  <c r="G25" i="236"/>
  <c r="G122" i="236" s="1" a="1"/>
  <c r="G122" i="236" s="1"/>
  <c r="F25" i="236"/>
  <c r="G26" i="236"/>
  <c r="F26" i="236"/>
  <c r="G45" i="236"/>
  <c r="F45" i="236"/>
  <c r="G34" i="236"/>
  <c r="F34" i="236"/>
  <c r="G23" i="236"/>
  <c r="F23" i="236"/>
  <c r="N132" i="244"/>
  <c r="M131" i="243"/>
  <c r="N133" i="243"/>
  <c r="N132" i="243"/>
  <c r="N135" i="239"/>
  <c r="N134" i="239"/>
  <c r="N135" i="238"/>
  <c r="M131" i="236"/>
  <c r="M135" i="236"/>
  <c r="G27" i="244"/>
  <c r="F27" i="244"/>
  <c r="G34" i="244"/>
  <c r="F34" i="244"/>
  <c r="G26" i="244"/>
  <c r="F26" i="244"/>
  <c r="G38" i="244"/>
  <c r="F38" i="244"/>
  <c r="G42" i="244"/>
  <c r="F42" i="244"/>
  <c r="G33" i="244"/>
  <c r="F33" i="244"/>
  <c r="G25" i="244"/>
  <c r="F25" i="244"/>
  <c r="G32" i="244"/>
  <c r="F32" i="244"/>
  <c r="G24" i="244"/>
  <c r="F24" i="244"/>
  <c r="G39" i="244"/>
  <c r="F39" i="244"/>
  <c r="G43" i="244"/>
  <c r="F43" i="244"/>
  <c r="G31" i="244"/>
  <c r="F31" i="244"/>
  <c r="G23" i="244"/>
  <c r="F23" i="244"/>
  <c r="G30" i="244"/>
  <c r="F30" i="244"/>
  <c r="G22" i="244"/>
  <c r="F22" i="244"/>
  <c r="G36" i="244"/>
  <c r="F36" i="244"/>
  <c r="G40" i="244"/>
  <c r="F40" i="244"/>
  <c r="G44" i="244"/>
  <c r="F44" i="244"/>
  <c r="G48" i="244"/>
  <c r="F48" i="244"/>
  <c r="G35" i="244"/>
  <c r="F35" i="244"/>
  <c r="G46" i="244"/>
  <c r="F46" i="244"/>
  <c r="G47" i="244"/>
  <c r="F47" i="244"/>
  <c r="G29" i="244"/>
  <c r="F29" i="244"/>
  <c r="G21" i="244"/>
  <c r="F21" i="244"/>
  <c r="G28" i="244"/>
  <c r="F28" i="244"/>
  <c r="G20" i="244"/>
  <c r="F20" i="244"/>
  <c r="G37" i="244"/>
  <c r="F37" i="244"/>
  <c r="G41" i="244"/>
  <c r="F41" i="244"/>
  <c r="G45" i="244"/>
  <c r="F45" i="244"/>
  <c r="G49" i="244"/>
  <c r="F49" i="244"/>
  <c r="G40" i="243"/>
  <c r="F40" i="243"/>
  <c r="G44" i="243"/>
  <c r="F44" i="243"/>
  <c r="G48" i="243"/>
  <c r="F48" i="243"/>
  <c r="G38" i="243"/>
  <c r="F38" i="243"/>
  <c r="G42" i="243"/>
  <c r="F42" i="243"/>
  <c r="G46" i="243"/>
  <c r="F46" i="243"/>
  <c r="G37" i="243"/>
  <c r="F37" i="243"/>
  <c r="G41" i="243"/>
  <c r="F41" i="243"/>
  <c r="G45" i="243"/>
  <c r="F45" i="243"/>
  <c r="G49" i="243"/>
  <c r="F49" i="243"/>
  <c r="G39" i="243"/>
  <c r="F39" i="243"/>
  <c r="G43" i="243"/>
  <c r="F43" i="243"/>
  <c r="G47" i="243"/>
  <c r="F47" i="243"/>
  <c r="G45" i="242"/>
  <c r="G29" i="242"/>
  <c r="G21" i="242"/>
  <c r="G37" i="242"/>
  <c r="G25" i="242"/>
  <c r="G41" i="242"/>
  <c r="F29" i="241"/>
  <c r="F27" i="241"/>
  <c r="F45" i="241"/>
  <c r="F43" i="241"/>
  <c r="F20" i="241"/>
  <c r="F42" i="241"/>
  <c r="F41" i="241"/>
  <c r="F23" i="241"/>
  <c r="F38" i="241"/>
  <c r="F22" i="241"/>
  <c r="F49" i="241"/>
  <c r="F40" i="241"/>
  <c r="F24" i="241"/>
  <c r="G46" i="242"/>
  <c r="G42" i="242"/>
  <c r="G38" i="242"/>
  <c r="G34" i="242"/>
  <c r="G30" i="242"/>
  <c r="G26" i="242"/>
  <c r="G22" i="242"/>
  <c r="M134" i="242"/>
  <c r="M133" i="242"/>
  <c r="N134" i="242"/>
  <c r="N131" i="242"/>
  <c r="N135" i="242"/>
  <c r="G28" i="242"/>
  <c r="G24" i="242"/>
  <c r="F37" i="241"/>
  <c r="M132" i="235"/>
  <c r="M135" i="235"/>
  <c r="M131" i="235"/>
  <c r="M132" i="234"/>
  <c r="M135" i="234"/>
  <c r="M131" i="234"/>
  <c r="M134" i="234"/>
  <c r="M133" i="234"/>
  <c r="D21" i="231"/>
  <c r="E21" i="231"/>
  <c r="D22" i="231"/>
  <c r="E22" i="231"/>
  <c r="D23" i="231"/>
  <c r="E23" i="231"/>
  <c r="D24" i="231"/>
  <c r="E24" i="231"/>
  <c r="D25" i="231"/>
  <c r="E25" i="231"/>
  <c r="D26" i="231"/>
  <c r="E26" i="231"/>
  <c r="D27" i="231"/>
  <c r="E27" i="231"/>
  <c r="D28" i="231"/>
  <c r="E28" i="231"/>
  <c r="D29" i="231"/>
  <c r="E29" i="231"/>
  <c r="D30" i="231"/>
  <c r="E30" i="231"/>
  <c r="D31" i="231"/>
  <c r="E31" i="231"/>
  <c r="D32" i="231"/>
  <c r="E32" i="231"/>
  <c r="D33" i="231"/>
  <c r="E33" i="231"/>
  <c r="D34" i="231"/>
  <c r="E34" i="231"/>
  <c r="D35" i="231"/>
  <c r="E35" i="231"/>
  <c r="D36" i="231"/>
  <c r="E36" i="231"/>
  <c r="D38" i="231"/>
  <c r="E38" i="231"/>
  <c r="D39" i="231"/>
  <c r="E39" i="231"/>
  <c r="D40" i="231"/>
  <c r="E40" i="231"/>
  <c r="D41" i="231"/>
  <c r="E41" i="231"/>
  <c r="D42" i="231"/>
  <c r="E42" i="231"/>
  <c r="D43" i="231"/>
  <c r="E43" i="231"/>
  <c r="D44" i="231"/>
  <c r="E44" i="231"/>
  <c r="D45" i="231"/>
  <c r="E45" i="231"/>
  <c r="D46" i="231"/>
  <c r="E46" i="231"/>
  <c r="D47" i="231"/>
  <c r="E47" i="231"/>
  <c r="D48" i="231"/>
  <c r="E48" i="231"/>
  <c r="D49" i="231"/>
  <c r="E49" i="231"/>
  <c r="E20" i="231"/>
  <c r="D20" i="231"/>
  <c r="D21" i="226"/>
  <c r="E21" i="226"/>
  <c r="D22" i="226"/>
  <c r="E22" i="226"/>
  <c r="D23" i="226"/>
  <c r="E23" i="226"/>
  <c r="D24" i="226"/>
  <c r="E24" i="226"/>
  <c r="D25" i="226"/>
  <c r="E25" i="226"/>
  <c r="D26" i="226"/>
  <c r="E26" i="226"/>
  <c r="D27" i="226"/>
  <c r="E27" i="226"/>
  <c r="D28" i="226"/>
  <c r="E28" i="226"/>
  <c r="D29" i="226"/>
  <c r="E29" i="226"/>
  <c r="D30" i="226"/>
  <c r="E30" i="226"/>
  <c r="D31" i="226"/>
  <c r="E31" i="226"/>
  <c r="D32" i="226"/>
  <c r="E32" i="226"/>
  <c r="D33" i="226"/>
  <c r="E33" i="226"/>
  <c r="D34" i="226"/>
  <c r="E34" i="226"/>
  <c r="D35" i="226"/>
  <c r="E35" i="226"/>
  <c r="D36" i="226"/>
  <c r="E36" i="226"/>
  <c r="D38" i="226"/>
  <c r="E38" i="226"/>
  <c r="D39" i="226"/>
  <c r="E39" i="226"/>
  <c r="D40" i="226"/>
  <c r="E40" i="226"/>
  <c r="D41" i="226"/>
  <c r="E41" i="226"/>
  <c r="D42" i="226"/>
  <c r="E42" i="226"/>
  <c r="D43" i="226"/>
  <c r="E43" i="226"/>
  <c r="D44" i="226"/>
  <c r="E44" i="226"/>
  <c r="D45" i="226"/>
  <c r="E45" i="226"/>
  <c r="D46" i="226"/>
  <c r="E46" i="226"/>
  <c r="D47" i="226"/>
  <c r="E47" i="226"/>
  <c r="D48" i="226"/>
  <c r="E48" i="226"/>
  <c r="D49" i="226"/>
  <c r="E49" i="226"/>
  <c r="E20" i="226"/>
  <c r="D20" i="226"/>
  <c r="D21" i="227"/>
  <c r="E21" i="227"/>
  <c r="D22" i="227"/>
  <c r="E22" i="227"/>
  <c r="D23" i="227"/>
  <c r="E23" i="227"/>
  <c r="D24" i="227"/>
  <c r="E24" i="227"/>
  <c r="D25" i="227"/>
  <c r="E25" i="227"/>
  <c r="D26" i="227"/>
  <c r="E26" i="227"/>
  <c r="D27" i="227"/>
  <c r="E27" i="227"/>
  <c r="D28" i="227"/>
  <c r="E28" i="227"/>
  <c r="D29" i="227"/>
  <c r="E29" i="227"/>
  <c r="D30" i="227"/>
  <c r="E30" i="227"/>
  <c r="D31" i="227"/>
  <c r="E31" i="227"/>
  <c r="D32" i="227"/>
  <c r="E32" i="227"/>
  <c r="D33" i="227"/>
  <c r="E33" i="227"/>
  <c r="D34" i="227"/>
  <c r="E34" i="227"/>
  <c r="D35" i="227"/>
  <c r="E35" i="227"/>
  <c r="D36" i="227"/>
  <c r="E36" i="227"/>
  <c r="D38" i="227"/>
  <c r="E38" i="227"/>
  <c r="D39" i="227"/>
  <c r="E39" i="227"/>
  <c r="D40" i="227"/>
  <c r="E40" i="227"/>
  <c r="D41" i="227"/>
  <c r="E41" i="227"/>
  <c r="D42" i="227"/>
  <c r="E42" i="227"/>
  <c r="D43" i="227"/>
  <c r="E43" i="227"/>
  <c r="D44" i="227"/>
  <c r="E44" i="227"/>
  <c r="D45" i="227"/>
  <c r="E45" i="227"/>
  <c r="D46" i="227"/>
  <c r="E46" i="227"/>
  <c r="D47" i="227"/>
  <c r="E47" i="227"/>
  <c r="D48" i="227"/>
  <c r="E48" i="227"/>
  <c r="D49" i="227"/>
  <c r="E49" i="227"/>
  <c r="E20" i="227"/>
  <c r="D20" i="227"/>
  <c r="D21" i="228"/>
  <c r="E21" i="228"/>
  <c r="D22" i="228"/>
  <c r="E22" i="228"/>
  <c r="D30" i="228"/>
  <c r="E30" i="228"/>
  <c r="D31" i="228"/>
  <c r="E31" i="228"/>
  <c r="D32" i="228"/>
  <c r="E32" i="228"/>
  <c r="D33" i="228"/>
  <c r="E33" i="228"/>
  <c r="D34" i="228"/>
  <c r="E34" i="228"/>
  <c r="D35" i="228"/>
  <c r="E35" i="228"/>
  <c r="D36" i="228"/>
  <c r="E36" i="228"/>
  <c r="D38" i="228"/>
  <c r="E38" i="228"/>
  <c r="D39" i="228"/>
  <c r="E39" i="228"/>
  <c r="D40" i="228"/>
  <c r="E40" i="228"/>
  <c r="D41" i="228"/>
  <c r="E41" i="228"/>
  <c r="D42" i="228"/>
  <c r="E42" i="228"/>
  <c r="D43" i="228"/>
  <c r="E43" i="228"/>
  <c r="D44" i="228"/>
  <c r="E44" i="228"/>
  <c r="D45" i="228"/>
  <c r="E45" i="228"/>
  <c r="D46" i="228"/>
  <c r="E46" i="228"/>
  <c r="D47" i="228"/>
  <c r="E47" i="228"/>
  <c r="D48" i="228"/>
  <c r="E48" i="228"/>
  <c r="D49" i="228"/>
  <c r="E49" i="228"/>
  <c r="E20" i="228"/>
  <c r="D20" i="228"/>
  <c r="D21" i="229"/>
  <c r="E21" i="229"/>
  <c r="D22" i="229"/>
  <c r="E22" i="229"/>
  <c r="D23" i="229"/>
  <c r="E23" i="229"/>
  <c r="D24" i="229"/>
  <c r="E24" i="229"/>
  <c r="D25" i="229"/>
  <c r="E25" i="229"/>
  <c r="D26" i="229"/>
  <c r="E26" i="229"/>
  <c r="D27" i="229"/>
  <c r="E27" i="229"/>
  <c r="D28" i="229"/>
  <c r="E28" i="229"/>
  <c r="D29" i="229"/>
  <c r="E29" i="229"/>
  <c r="D30" i="229"/>
  <c r="E30" i="229"/>
  <c r="D31" i="229"/>
  <c r="E31" i="229"/>
  <c r="D32" i="229"/>
  <c r="E32" i="229"/>
  <c r="D33" i="229"/>
  <c r="E33" i="229"/>
  <c r="D34" i="229"/>
  <c r="E34" i="229"/>
  <c r="D35" i="229"/>
  <c r="E35" i="229"/>
  <c r="D36" i="229"/>
  <c r="E36" i="229"/>
  <c r="D38" i="229"/>
  <c r="E38" i="229"/>
  <c r="D39" i="229"/>
  <c r="E39" i="229"/>
  <c r="D40" i="229"/>
  <c r="E40" i="229"/>
  <c r="D41" i="229"/>
  <c r="E41" i="229"/>
  <c r="D42" i="229"/>
  <c r="E42" i="229"/>
  <c r="D43" i="229"/>
  <c r="E43" i="229"/>
  <c r="D44" i="229"/>
  <c r="E44" i="229"/>
  <c r="D45" i="229"/>
  <c r="E45" i="229"/>
  <c r="D46" i="229"/>
  <c r="E46" i="229"/>
  <c r="D47" i="229"/>
  <c r="E47" i="229"/>
  <c r="D48" i="229"/>
  <c r="E48" i="229"/>
  <c r="D49" i="229"/>
  <c r="E49" i="229"/>
  <c r="E20" i="229"/>
  <c r="D20" i="229"/>
  <c r="D21" i="230"/>
  <c r="E21" i="230"/>
  <c r="D22" i="230"/>
  <c r="E22" i="230"/>
  <c r="D23" i="230"/>
  <c r="E23" i="230"/>
  <c r="D24" i="230"/>
  <c r="E24" i="230"/>
  <c r="D25" i="230"/>
  <c r="E25" i="230"/>
  <c r="D26" i="230"/>
  <c r="E26" i="230"/>
  <c r="D27" i="230"/>
  <c r="E27" i="230"/>
  <c r="D28" i="230"/>
  <c r="E28" i="230"/>
  <c r="D29" i="230"/>
  <c r="E29" i="230"/>
  <c r="D30" i="230"/>
  <c r="E30" i="230"/>
  <c r="D31" i="230"/>
  <c r="E31" i="230"/>
  <c r="D32" i="230"/>
  <c r="E32" i="230"/>
  <c r="D33" i="230"/>
  <c r="E33" i="230"/>
  <c r="D34" i="230"/>
  <c r="E34" i="230"/>
  <c r="D35" i="230"/>
  <c r="E35" i="230"/>
  <c r="D36" i="230"/>
  <c r="E36" i="230"/>
  <c r="D38" i="230"/>
  <c r="E38" i="230"/>
  <c r="D39" i="230"/>
  <c r="E39" i="230"/>
  <c r="D40" i="230"/>
  <c r="E40" i="230"/>
  <c r="D41" i="230"/>
  <c r="E41" i="230"/>
  <c r="D42" i="230"/>
  <c r="E42" i="230"/>
  <c r="D43" i="230"/>
  <c r="E43" i="230"/>
  <c r="D44" i="230"/>
  <c r="E44" i="230"/>
  <c r="D45" i="230"/>
  <c r="E45" i="230"/>
  <c r="D46" i="230"/>
  <c r="E46" i="230"/>
  <c r="D47" i="230"/>
  <c r="E47" i="230"/>
  <c r="D48" i="230"/>
  <c r="E48" i="230"/>
  <c r="D49" i="230"/>
  <c r="E49" i="230"/>
  <c r="E20" i="230"/>
  <c r="D20" i="230"/>
  <c r="D21" i="222"/>
  <c r="E21" i="222"/>
  <c r="D22" i="222"/>
  <c r="E22" i="222"/>
  <c r="D23" i="222"/>
  <c r="E23" i="222"/>
  <c r="D24" i="222"/>
  <c r="E24" i="222"/>
  <c r="D25" i="222"/>
  <c r="E25" i="222"/>
  <c r="D26" i="222"/>
  <c r="E26" i="222"/>
  <c r="D27" i="222"/>
  <c r="E27" i="222"/>
  <c r="D28" i="222"/>
  <c r="E28" i="222"/>
  <c r="D29" i="222"/>
  <c r="E29" i="222"/>
  <c r="D30" i="222"/>
  <c r="E30" i="222"/>
  <c r="D31" i="222"/>
  <c r="E31" i="222"/>
  <c r="D32" i="222"/>
  <c r="E32" i="222"/>
  <c r="D33" i="222"/>
  <c r="E33" i="222"/>
  <c r="D34" i="222"/>
  <c r="E34" i="222"/>
  <c r="D35" i="222"/>
  <c r="E35" i="222"/>
  <c r="D36" i="222"/>
  <c r="E36" i="222"/>
  <c r="D38" i="222"/>
  <c r="E38" i="222"/>
  <c r="D39" i="222"/>
  <c r="E39" i="222"/>
  <c r="D40" i="222"/>
  <c r="E40" i="222"/>
  <c r="D41" i="222"/>
  <c r="E41" i="222"/>
  <c r="D42" i="222"/>
  <c r="E42" i="222"/>
  <c r="D43" i="222"/>
  <c r="E43" i="222"/>
  <c r="D44" i="222"/>
  <c r="E44" i="222"/>
  <c r="D45" i="222"/>
  <c r="E45" i="222"/>
  <c r="D46" i="222"/>
  <c r="E46" i="222"/>
  <c r="D47" i="222"/>
  <c r="E47" i="222"/>
  <c r="D48" i="222"/>
  <c r="E48" i="222"/>
  <c r="D49" i="222"/>
  <c r="E49" i="222"/>
  <c r="E20" i="222"/>
  <c r="D20" i="222"/>
  <c r="D21" i="221"/>
  <c r="E21" i="221"/>
  <c r="D22" i="221"/>
  <c r="E22" i="221"/>
  <c r="D23" i="221"/>
  <c r="E23" i="221"/>
  <c r="D24" i="221"/>
  <c r="E24" i="221"/>
  <c r="D25" i="221"/>
  <c r="E25" i="221"/>
  <c r="D26" i="221"/>
  <c r="E26" i="221"/>
  <c r="D27" i="221"/>
  <c r="E27" i="221"/>
  <c r="D28" i="221"/>
  <c r="E28" i="221"/>
  <c r="D29" i="221"/>
  <c r="E29" i="221"/>
  <c r="D30" i="221"/>
  <c r="E30" i="221"/>
  <c r="D31" i="221"/>
  <c r="E31" i="221"/>
  <c r="D32" i="221"/>
  <c r="E32" i="221"/>
  <c r="D33" i="221"/>
  <c r="E33" i="221"/>
  <c r="D34" i="221"/>
  <c r="E34" i="221"/>
  <c r="D35" i="221"/>
  <c r="E35" i="221"/>
  <c r="D36" i="221"/>
  <c r="E36" i="221"/>
  <c r="D38" i="221"/>
  <c r="E38" i="221"/>
  <c r="D39" i="221"/>
  <c r="E39" i="221"/>
  <c r="D40" i="221"/>
  <c r="E40" i="221"/>
  <c r="D41" i="221"/>
  <c r="E41" i="221"/>
  <c r="D42" i="221"/>
  <c r="E42" i="221"/>
  <c r="D43" i="221"/>
  <c r="E43" i="221"/>
  <c r="D44" i="221"/>
  <c r="E44" i="221"/>
  <c r="D45" i="221"/>
  <c r="E45" i="221"/>
  <c r="D46" i="221"/>
  <c r="E46" i="221"/>
  <c r="D47" i="221"/>
  <c r="E47" i="221"/>
  <c r="D48" i="221"/>
  <c r="E48" i="221"/>
  <c r="D49" i="221"/>
  <c r="E49" i="221"/>
  <c r="E20" i="221"/>
  <c r="D20" i="221"/>
  <c r="D21" i="232"/>
  <c r="E21" i="232"/>
  <c r="D22" i="232"/>
  <c r="E22" i="232"/>
  <c r="D23" i="232"/>
  <c r="E23" i="232"/>
  <c r="D24" i="232"/>
  <c r="E24" i="232"/>
  <c r="D25" i="232"/>
  <c r="E25" i="232"/>
  <c r="D26" i="232"/>
  <c r="E26" i="232"/>
  <c r="D27" i="232"/>
  <c r="E27" i="232"/>
  <c r="D28" i="232"/>
  <c r="E28" i="232"/>
  <c r="D29" i="232"/>
  <c r="E29" i="232"/>
  <c r="D30" i="232"/>
  <c r="E30" i="232"/>
  <c r="D31" i="232"/>
  <c r="E31" i="232"/>
  <c r="D32" i="232"/>
  <c r="E32" i="232"/>
  <c r="D33" i="232"/>
  <c r="E33" i="232"/>
  <c r="D34" i="232"/>
  <c r="E34" i="232"/>
  <c r="D35" i="232"/>
  <c r="E35" i="232"/>
  <c r="D36" i="232"/>
  <c r="E36" i="232"/>
  <c r="D38" i="232"/>
  <c r="E38" i="232"/>
  <c r="D39" i="232"/>
  <c r="E39" i="232"/>
  <c r="D40" i="232"/>
  <c r="E40" i="232"/>
  <c r="D41" i="232"/>
  <c r="E41" i="232"/>
  <c r="D42" i="232"/>
  <c r="E42" i="232"/>
  <c r="D43" i="232"/>
  <c r="E43" i="232"/>
  <c r="D44" i="232"/>
  <c r="E44" i="232"/>
  <c r="D45" i="232"/>
  <c r="E45" i="232"/>
  <c r="D46" i="232"/>
  <c r="E46" i="232"/>
  <c r="D47" i="232"/>
  <c r="E47" i="232"/>
  <c r="D48" i="232"/>
  <c r="E48" i="232"/>
  <c r="D49" i="232"/>
  <c r="E49" i="232"/>
  <c r="E20" i="232"/>
  <c r="D20" i="232"/>
  <c r="D24" i="159"/>
  <c r="E24" i="159"/>
  <c r="D35" i="159"/>
  <c r="D36" i="159"/>
  <c r="D38" i="159"/>
  <c r="D39" i="159"/>
  <c r="D40" i="159"/>
  <c r="D41" i="159"/>
  <c r="D42" i="159"/>
  <c r="D43" i="159"/>
  <c r="D44" i="159"/>
  <c r="D45" i="159"/>
  <c r="D46" i="159"/>
  <c r="D47" i="159"/>
  <c r="D48" i="159"/>
  <c r="D49" i="159"/>
  <c r="D30" i="159"/>
  <c r="D31" i="159"/>
  <c r="D32" i="159"/>
  <c r="D33" i="159"/>
  <c r="D34" i="159"/>
  <c r="F124" i="234" l="1" a="1"/>
  <c r="F124" i="234" s="1"/>
  <c r="G124" i="236" a="1"/>
  <c r="G124" i="236" s="1"/>
  <c r="G124" i="237" a="1"/>
  <c r="G124" i="237" s="1"/>
  <c r="G124" i="238" a="1"/>
  <c r="G124" i="238" s="1"/>
  <c r="G124" i="239" a="1"/>
  <c r="G124" i="239" s="1"/>
  <c r="G121" i="241" a="1"/>
  <c r="G121" i="241" s="1"/>
  <c r="F121" i="242" a="1"/>
  <c r="F121" i="242" s="1"/>
  <c r="G123" i="237" a="1"/>
  <c r="G123" i="237" s="1"/>
  <c r="G124" i="241" a="1"/>
  <c r="G124" i="241" s="1"/>
  <c r="F122" i="242" a="1"/>
  <c r="F122" i="242" s="1"/>
  <c r="G121" i="236" a="1"/>
  <c r="G121" i="236" s="1"/>
  <c r="AA14" i="216" s="1"/>
  <c r="AC14" i="216" s="1"/>
  <c r="G121" i="237" a="1"/>
  <c r="G121" i="237" s="1"/>
  <c r="G123" i="238" a="1"/>
  <c r="G123" i="238" s="1"/>
  <c r="G122" i="239" a="1"/>
  <c r="G122" i="239" s="1"/>
  <c r="G122" i="241" a="1"/>
  <c r="G122" i="241" s="1"/>
  <c r="F123" i="242" a="1"/>
  <c r="F123" i="242" s="1"/>
  <c r="E121" i="231" a="1"/>
  <c r="E121" i="231" s="1"/>
  <c r="N129" i="231" a="1"/>
  <c r="N129" i="231" s="1"/>
  <c r="N128" i="231" a="1"/>
  <c r="N128" i="231" s="1"/>
  <c r="E122" i="231" a="1"/>
  <c r="E122" i="231" s="1"/>
  <c r="E123" i="231" a="1"/>
  <c r="E123" i="231" s="1"/>
  <c r="E124" i="231" a="1"/>
  <c r="E124" i="231" s="1"/>
  <c r="D122" i="221" a="1"/>
  <c r="D122" i="221" s="1"/>
  <c r="D121" i="221" a="1"/>
  <c r="D121" i="221" s="1"/>
  <c r="D7" i="233" s="1"/>
  <c r="D124" i="221" a="1"/>
  <c r="D124" i="221" s="1"/>
  <c r="D123" i="221" a="1"/>
  <c r="D123" i="221" s="1"/>
  <c r="M128" i="230" a="1"/>
  <c r="M128" i="230" s="1"/>
  <c r="D122" i="230" a="1"/>
  <c r="D122" i="230" s="1"/>
  <c r="M129" i="230" a="1"/>
  <c r="M129" i="230" s="1"/>
  <c r="D123" i="230" a="1"/>
  <c r="D123" i="230" s="1"/>
  <c r="D124" i="230" a="1"/>
  <c r="D124" i="230" s="1"/>
  <c r="D121" i="230" a="1"/>
  <c r="D121" i="230" s="1"/>
  <c r="D9" i="233" s="1"/>
  <c r="D122" i="228" a="1"/>
  <c r="D122" i="228" s="1"/>
  <c r="M128" i="228" a="1"/>
  <c r="M128" i="228" s="1"/>
  <c r="M129" i="228" a="1"/>
  <c r="M129" i="228" s="1"/>
  <c r="D123" i="228" a="1"/>
  <c r="D123" i="228" s="1"/>
  <c r="D121" i="228" a="1"/>
  <c r="D121" i="228" s="1"/>
  <c r="D124" i="228" a="1"/>
  <c r="D124" i="228" s="1"/>
  <c r="D122" i="227" a="1"/>
  <c r="D122" i="227" s="1"/>
  <c r="D121" i="227" a="1"/>
  <c r="D121" i="227" s="1"/>
  <c r="M128" i="227" a="1"/>
  <c r="M128" i="227" s="1"/>
  <c r="M129" i="227" a="1"/>
  <c r="M129" i="227" s="1"/>
  <c r="D124" i="227" a="1"/>
  <c r="D124" i="227" s="1"/>
  <c r="D123" i="227" a="1"/>
  <c r="D123" i="227" s="1"/>
  <c r="D121" i="231" a="1"/>
  <c r="D121" i="231" s="1"/>
  <c r="M129" i="231" a="1"/>
  <c r="M129" i="231" s="1"/>
  <c r="M128" i="231" a="1"/>
  <c r="M128" i="231" s="1"/>
  <c r="D124" i="231" a="1"/>
  <c r="D124" i="231" s="1"/>
  <c r="D123" i="231" a="1"/>
  <c r="D123" i="231" s="1"/>
  <c r="D122" i="231" a="1"/>
  <c r="D122" i="231" s="1"/>
  <c r="F121" i="234" a="1"/>
  <c r="F121" i="234" s="1"/>
  <c r="N128" i="232" a="1"/>
  <c r="N128" i="232" s="1"/>
  <c r="E123" i="232" a="1"/>
  <c r="E123" i="232" s="1"/>
  <c r="E122" i="232" a="1"/>
  <c r="E122" i="232" s="1"/>
  <c r="N129" i="232" a="1"/>
  <c r="N129" i="232" s="1"/>
  <c r="E124" i="232" a="1"/>
  <c r="E124" i="232" s="1"/>
  <c r="E121" i="232" a="1"/>
  <c r="E121" i="232" s="1"/>
  <c r="N129" i="222" a="1"/>
  <c r="N129" i="222" s="1"/>
  <c r="E124" i="222" a="1"/>
  <c r="E124" i="222" s="1"/>
  <c r="N128" i="222" a="1"/>
  <c r="N128" i="222" s="1"/>
  <c r="N128" i="229" a="1"/>
  <c r="N128" i="229" s="1"/>
  <c r="E121" i="229" a="1"/>
  <c r="E121" i="229" s="1"/>
  <c r="G71" i="229" s="1"/>
  <c r="E122" i="229" a="1"/>
  <c r="E122" i="229" s="1"/>
  <c r="G72" i="229" s="1"/>
  <c r="N129" i="229" a="1"/>
  <c r="N129" i="229" s="1"/>
  <c r="E123" i="229" a="1"/>
  <c r="E123" i="229" s="1"/>
  <c r="G73" i="229" s="1"/>
  <c r="E124" i="229" a="1"/>
  <c r="E124" i="229" s="1"/>
  <c r="G74" i="229" s="1"/>
  <c r="E122" i="226" a="1"/>
  <c r="E122" i="226" s="1"/>
  <c r="N128" i="226" a="1"/>
  <c r="N128" i="226" s="1"/>
  <c r="N129" i="226" a="1"/>
  <c r="N129" i="226" s="1"/>
  <c r="E121" i="226" a="1"/>
  <c r="E121" i="226" s="1"/>
  <c r="E123" i="226" a="1"/>
  <c r="E123" i="226" s="1"/>
  <c r="E124" i="226" a="1"/>
  <c r="E124" i="226" s="1"/>
  <c r="F122" i="234" a="1"/>
  <c r="F122" i="234" s="1"/>
  <c r="E124" i="221" a="1"/>
  <c r="E124" i="221" s="1"/>
  <c r="E123" i="221" a="1"/>
  <c r="E123" i="221" s="1"/>
  <c r="E122" i="221" a="1"/>
  <c r="E122" i="221" s="1"/>
  <c r="E121" i="221" a="1"/>
  <c r="E121" i="221" s="1"/>
  <c r="N128" i="230" a="1"/>
  <c r="N128" i="230" s="1"/>
  <c r="N129" i="230" a="1"/>
  <c r="N129" i="230" s="1"/>
  <c r="E121" i="230" a="1"/>
  <c r="E121" i="230" s="1"/>
  <c r="E9" i="233" s="1"/>
  <c r="E124" i="230" a="1"/>
  <c r="E124" i="230" s="1"/>
  <c r="E123" i="230" a="1"/>
  <c r="E123" i="230" s="1"/>
  <c r="E122" i="230" a="1"/>
  <c r="E122" i="230" s="1"/>
  <c r="N129" i="228" a="1"/>
  <c r="N129" i="228" s="1"/>
  <c r="E124" i="228" a="1"/>
  <c r="E124" i="228" s="1"/>
  <c r="E121" i="228" a="1"/>
  <c r="E121" i="228" s="1"/>
  <c r="N128" i="228" a="1"/>
  <c r="N128" i="228" s="1"/>
  <c r="E122" i="228" a="1"/>
  <c r="E122" i="228" s="1"/>
  <c r="E123" i="228" a="1"/>
  <c r="E123" i="228" s="1"/>
  <c r="E122" i="227" a="1"/>
  <c r="E122" i="227" s="1"/>
  <c r="E124" i="227" a="1"/>
  <c r="E124" i="227" s="1"/>
  <c r="N128" i="227" a="1"/>
  <c r="N128" i="227" s="1"/>
  <c r="E121" i="227" a="1"/>
  <c r="E121" i="227" s="1"/>
  <c r="E123" i="227" a="1"/>
  <c r="E123" i="227" s="1"/>
  <c r="N129" i="227" a="1"/>
  <c r="N129" i="227" s="1"/>
  <c r="D122" i="232" a="1"/>
  <c r="D122" i="232" s="1"/>
  <c r="M128" i="232" a="1"/>
  <c r="M128" i="232" s="1"/>
  <c r="D124" i="232" a="1"/>
  <c r="D124" i="232" s="1"/>
  <c r="D123" i="232" a="1"/>
  <c r="D123" i="232" s="1"/>
  <c r="D121" i="232" a="1"/>
  <c r="D121" i="232" s="1"/>
  <c r="D15" i="233" s="1"/>
  <c r="M129" i="232" a="1"/>
  <c r="M129" i="232" s="1"/>
  <c r="M128" i="222" a="1"/>
  <c r="M128" i="222" s="1"/>
  <c r="D123" i="222" a="1"/>
  <c r="D123" i="222" s="1"/>
  <c r="M129" i="222" a="1"/>
  <c r="M129" i="222" s="1"/>
  <c r="D124" i="222" a="1"/>
  <c r="D124" i="222" s="1"/>
  <c r="M129" i="229" a="1"/>
  <c r="M129" i="229" s="1"/>
  <c r="M128" i="229" a="1"/>
  <c r="M128" i="229" s="1"/>
  <c r="D124" i="229" a="1"/>
  <c r="D124" i="229" s="1"/>
  <c r="F74" i="229" s="1"/>
  <c r="D122" i="229" a="1"/>
  <c r="D122" i="229" s="1"/>
  <c r="F72" i="229" s="1"/>
  <c r="D123" i="229" a="1"/>
  <c r="D123" i="229" s="1"/>
  <c r="F73" i="229" s="1"/>
  <c r="D121" i="229" a="1"/>
  <c r="D121" i="229" s="1"/>
  <c r="F71" i="229" s="1"/>
  <c r="D124" i="226" a="1"/>
  <c r="D124" i="226" s="1"/>
  <c r="D123" i="226" a="1"/>
  <c r="D123" i="226" s="1"/>
  <c r="M128" i="226" a="1"/>
  <c r="M128" i="226" s="1"/>
  <c r="M129" i="226" a="1"/>
  <c r="M129" i="226" s="1"/>
  <c r="D122" i="226" a="1"/>
  <c r="D122" i="226" s="1"/>
  <c r="D121" i="226" a="1"/>
  <c r="D121" i="226" s="1"/>
  <c r="F122" i="244" a="1"/>
  <c r="F122" i="244" s="1"/>
  <c r="AD21" i="216" s="1"/>
  <c r="F124" i="244" a="1"/>
  <c r="F124" i="244" s="1"/>
  <c r="AH21" i="216" s="1"/>
  <c r="F123" i="244" a="1"/>
  <c r="F123" i="244" s="1"/>
  <c r="AF21" i="216" s="1"/>
  <c r="F121" i="244" a="1"/>
  <c r="F121" i="244" s="1"/>
  <c r="G123" i="244" a="1"/>
  <c r="G123" i="244" s="1"/>
  <c r="AG21" i="216" s="1"/>
  <c r="G121" i="244" a="1"/>
  <c r="G121" i="244" s="1"/>
  <c r="AA21" i="216" s="1"/>
  <c r="AC21" i="216" s="1"/>
  <c r="G124" i="244" a="1"/>
  <c r="G124" i="244" s="1"/>
  <c r="AI21" i="216" s="1"/>
  <c r="G122" i="244" a="1"/>
  <c r="G122" i="244" s="1"/>
  <c r="AE21" i="216" s="1"/>
  <c r="F121" i="243" a="1"/>
  <c r="F121" i="243" s="1"/>
  <c r="F124" i="243" a="1"/>
  <c r="F124" i="243" s="1"/>
  <c r="AH20" i="216" s="1"/>
  <c r="F123" i="243" a="1"/>
  <c r="F123" i="243" s="1"/>
  <c r="AF20" i="216" s="1"/>
  <c r="F122" i="243" a="1"/>
  <c r="F122" i="243" s="1"/>
  <c r="AD20" i="216" s="1"/>
  <c r="G123" i="243" a="1"/>
  <c r="G123" i="243" s="1"/>
  <c r="AG20" i="216" s="1"/>
  <c r="G122" i="243" a="1"/>
  <c r="G122" i="243" s="1"/>
  <c r="AE20" i="216" s="1"/>
  <c r="G121" i="243" a="1"/>
  <c r="G121" i="243" s="1"/>
  <c r="AA20" i="216" s="1"/>
  <c r="AC20" i="216" s="1"/>
  <c r="G124" i="243" a="1"/>
  <c r="G124" i="243" s="1"/>
  <c r="AI20" i="216" s="1"/>
  <c r="G123" i="242" a="1"/>
  <c r="G123" i="242" s="1"/>
  <c r="AG19" i="216" s="1"/>
  <c r="G122" i="242" a="1"/>
  <c r="G122" i="242" s="1"/>
  <c r="AE19" i="216" s="1"/>
  <c r="G121" i="242" a="1"/>
  <c r="G121" i="242" s="1"/>
  <c r="AA19" i="216" s="1"/>
  <c r="AC19" i="216" s="1"/>
  <c r="G124" i="242" a="1"/>
  <c r="G124" i="242" s="1"/>
  <c r="AI19" i="216" s="1"/>
  <c r="F121" i="241" a="1"/>
  <c r="F121" i="241" s="1"/>
  <c r="F124" i="241" a="1"/>
  <c r="F124" i="241" s="1"/>
  <c r="AH18" i="216" s="1"/>
  <c r="F123" i="241" a="1"/>
  <c r="F123" i="241" s="1"/>
  <c r="AF18" i="216" s="1"/>
  <c r="F122" i="241" a="1"/>
  <c r="F122" i="241" s="1"/>
  <c r="AD18" i="216" s="1"/>
  <c r="AI18" i="216"/>
  <c r="F121" i="239" a="1"/>
  <c r="F121" i="239" s="1"/>
  <c r="Z17" i="216" s="1"/>
  <c r="AB17" i="216" s="1"/>
  <c r="F124" i="239" a="1"/>
  <c r="F124" i="239" s="1"/>
  <c r="AH17" i="216" s="1"/>
  <c r="F123" i="239" a="1"/>
  <c r="F123" i="239" s="1"/>
  <c r="AF17" i="216" s="1"/>
  <c r="F122" i="239" a="1"/>
  <c r="F122" i="239" s="1"/>
  <c r="AD17" i="216" s="1"/>
  <c r="F121" i="238" a="1"/>
  <c r="F121" i="238" s="1"/>
  <c r="Z16" i="216" s="1"/>
  <c r="AB16" i="216" s="1"/>
  <c r="F124" i="238" a="1"/>
  <c r="F124" i="238" s="1"/>
  <c r="AH16" i="216" s="1"/>
  <c r="F123" i="238" a="1"/>
  <c r="F123" i="238" s="1"/>
  <c r="AF16" i="216" s="1"/>
  <c r="F122" i="238" a="1"/>
  <c r="F122" i="238" s="1"/>
  <c r="AD16" i="216" s="1"/>
  <c r="F123" i="237" a="1"/>
  <c r="F123" i="237" s="1"/>
  <c r="AF15" i="216" s="1"/>
  <c r="F121" i="237" a="1"/>
  <c r="F121" i="237" s="1"/>
  <c r="Z15" i="216" s="1"/>
  <c r="AB15" i="216" s="1"/>
  <c r="F124" i="237" a="1"/>
  <c r="F124" i="237" s="1"/>
  <c r="AH15" i="216" s="1"/>
  <c r="F122" i="237" a="1"/>
  <c r="F122" i="237" s="1"/>
  <c r="AD15" i="216" s="1"/>
  <c r="F121" i="236" a="1"/>
  <c r="F121" i="236" s="1"/>
  <c r="F124" i="236" a="1"/>
  <c r="F124" i="236" s="1"/>
  <c r="AH14" i="216" s="1"/>
  <c r="F123" i="236" a="1"/>
  <c r="F123" i="236" s="1"/>
  <c r="AF14" i="216" s="1"/>
  <c r="F122" i="236" a="1"/>
  <c r="F122" i="236" s="1"/>
  <c r="AD14" i="216" s="1"/>
  <c r="G121" i="235" a="1"/>
  <c r="G121" i="235" s="1"/>
  <c r="AA13" i="216" s="1"/>
  <c r="AC13" i="216" s="1"/>
  <c r="G124" i="235" a="1"/>
  <c r="G124" i="235" s="1"/>
  <c r="AI13" i="216" s="1"/>
  <c r="G123" i="235" a="1"/>
  <c r="G123" i="235" s="1"/>
  <c r="AG13" i="216" s="1"/>
  <c r="G122" i="235" a="1"/>
  <c r="G122" i="235" s="1"/>
  <c r="AE13" i="216" s="1"/>
  <c r="F121" i="235" a="1"/>
  <c r="F121" i="235" s="1"/>
  <c r="Z13" i="216" s="1"/>
  <c r="AB13" i="216" s="1"/>
  <c r="F124" i="235" a="1"/>
  <c r="F124" i="235" s="1"/>
  <c r="AH13" i="216" s="1"/>
  <c r="F123" i="235" a="1"/>
  <c r="F123" i="235" s="1"/>
  <c r="AF13" i="216" s="1"/>
  <c r="F122" i="235" a="1"/>
  <c r="F122" i="235" s="1"/>
  <c r="AD13" i="216" s="1"/>
  <c r="G124" i="234" a="1"/>
  <c r="G124" i="234" s="1"/>
  <c r="AI12" i="216" s="1"/>
  <c r="G123" i="234" a="1"/>
  <c r="G123" i="234" s="1"/>
  <c r="AG12" i="216" s="1"/>
  <c r="G122" i="234" a="1"/>
  <c r="G122" i="234" s="1"/>
  <c r="AE12" i="216" s="1"/>
  <c r="G121" i="234" a="1"/>
  <c r="G121" i="234" s="1"/>
  <c r="AG14" i="216"/>
  <c r="AH19" i="216"/>
  <c r="D14" i="233"/>
  <c r="AI15" i="216"/>
  <c r="AG15" i="216"/>
  <c r="AE15" i="216"/>
  <c r="AA15" i="216"/>
  <c r="AC15" i="216" s="1"/>
  <c r="Z20" i="216"/>
  <c r="AB20" i="216" s="1"/>
  <c r="AA18" i="216"/>
  <c r="AC18" i="216" s="1"/>
  <c r="Z19" i="216"/>
  <c r="AB19" i="216" s="1"/>
  <c r="AE18" i="216"/>
  <c r="AD19" i="216"/>
  <c r="Z21" i="216"/>
  <c r="AB21" i="216" s="1"/>
  <c r="AF12" i="216"/>
  <c r="Z12" i="216"/>
  <c r="AB12" i="216" s="1"/>
  <c r="AH12" i="216"/>
  <c r="AD12" i="216"/>
  <c r="AI17" i="216"/>
  <c r="AG17" i="216"/>
  <c r="AA17" i="216"/>
  <c r="AC17" i="216" s="1"/>
  <c r="AI16" i="216"/>
  <c r="AG16" i="216"/>
  <c r="AE16" i="216"/>
  <c r="AI14" i="216"/>
  <c r="AG18" i="216"/>
  <c r="AF19" i="216"/>
  <c r="E12" i="233"/>
  <c r="E14" i="233"/>
  <c r="E15" i="233"/>
  <c r="E7" i="233"/>
  <c r="E8" i="233"/>
  <c r="E11" i="233"/>
  <c r="G11" i="233" s="1"/>
  <c r="AA12" i="216"/>
  <c r="AC12" i="216" s="1"/>
  <c r="AE17" i="216"/>
  <c r="E13" i="233"/>
  <c r="AE14" i="216"/>
  <c r="Z18" i="216"/>
  <c r="AB18" i="216" s="1"/>
  <c r="D13" i="233"/>
  <c r="M128" i="221" a="1"/>
  <c r="M128" i="221" s="1"/>
  <c r="N129" i="221" a="1"/>
  <c r="N129" i="221" s="1"/>
  <c r="D11" i="233"/>
  <c r="F11" i="233" s="1"/>
  <c r="M129" i="221" a="1"/>
  <c r="M129" i="221" s="1"/>
  <c r="N128" i="221" a="1"/>
  <c r="N128" i="221" s="1"/>
  <c r="I121" i="242" l="1"/>
  <c r="AJ19" i="216" s="1"/>
  <c r="I121" i="234"/>
  <c r="AJ12" i="216" s="1"/>
  <c r="I122" i="241"/>
  <c r="AK18" i="216" s="1"/>
  <c r="I122" i="238"/>
  <c r="AK16" i="216" s="1"/>
  <c r="AA16" i="216"/>
  <c r="AC16" i="216" s="1"/>
  <c r="I121" i="236"/>
  <c r="AJ14" i="216" s="1"/>
  <c r="Z14" i="216"/>
  <c r="AB14" i="216" s="1"/>
  <c r="I121" i="239"/>
  <c r="AJ17" i="216" s="1"/>
  <c r="I121" i="237"/>
  <c r="AJ15" i="216" s="1"/>
  <c r="I122" i="234"/>
  <c r="N1" i="242"/>
  <c r="I121" i="235"/>
  <c r="AJ13" i="216" s="1"/>
  <c r="I122" i="239"/>
  <c r="I122" i="237"/>
  <c r="N1" i="239"/>
  <c r="N1" i="238"/>
  <c r="N1" i="237"/>
  <c r="N1" i="243"/>
  <c r="N1" i="236"/>
  <c r="N1" i="241"/>
  <c r="N1" i="244"/>
  <c r="I122" i="235"/>
  <c r="AK13" i="216" s="1"/>
  <c r="N1" i="234"/>
  <c r="I121" i="238"/>
  <c r="I122" i="242"/>
  <c r="N1" i="235"/>
  <c r="I122" i="236"/>
  <c r="I122" i="244"/>
  <c r="AK21" i="216" s="1"/>
  <c r="I122" i="243"/>
  <c r="AK20" i="216" s="1"/>
  <c r="I121" i="241"/>
  <c r="I121" i="244"/>
  <c r="AJ21" i="216" s="1"/>
  <c r="I121" i="243"/>
  <c r="AJ20" i="216" s="1"/>
  <c r="D25" i="159"/>
  <c r="E25" i="159"/>
  <c r="D26" i="159"/>
  <c r="E26" i="159"/>
  <c r="D27" i="159"/>
  <c r="E27" i="159"/>
  <c r="D28" i="159"/>
  <c r="E28" i="159"/>
  <c r="D29" i="159"/>
  <c r="E29" i="159"/>
  <c r="E30" i="159"/>
  <c r="E31" i="159"/>
  <c r="E32" i="159"/>
  <c r="E33" i="159"/>
  <c r="E34" i="159"/>
  <c r="E35" i="159"/>
  <c r="E36" i="159"/>
  <c r="E38" i="159"/>
  <c r="E39" i="159"/>
  <c r="E40" i="159"/>
  <c r="E41" i="159"/>
  <c r="E42" i="159"/>
  <c r="E43" i="159"/>
  <c r="E44" i="159"/>
  <c r="E45" i="159"/>
  <c r="E46" i="159"/>
  <c r="E47" i="159"/>
  <c r="E48" i="159"/>
  <c r="E49" i="159"/>
  <c r="D23" i="159"/>
  <c r="I123" i="239" l="1"/>
  <c r="I125" i="239"/>
  <c r="I126" i="242"/>
  <c r="AK19" i="216"/>
  <c r="I125" i="241"/>
  <c r="AJ18" i="216"/>
  <c r="I124" i="239"/>
  <c r="I126" i="239"/>
  <c r="AK17" i="216"/>
  <c r="I126" i="238"/>
  <c r="AJ16" i="216"/>
  <c r="I123" i="237"/>
  <c r="AK15" i="216"/>
  <c r="I125" i="236"/>
  <c r="AK14" i="216"/>
  <c r="I123" i="234"/>
  <c r="AK12" i="216"/>
  <c r="I125" i="234"/>
  <c r="I124" i="234"/>
  <c r="I126" i="234"/>
  <c r="I124" i="242"/>
  <c r="I123" i="238"/>
  <c r="I125" i="238"/>
  <c r="I126" i="237"/>
  <c r="I125" i="237"/>
  <c r="I124" i="237"/>
  <c r="I126" i="235"/>
  <c r="I125" i="235"/>
  <c r="I124" i="236"/>
  <c r="I126" i="236"/>
  <c r="I123" i="236"/>
  <c r="I124" i="238"/>
  <c r="I123" i="242"/>
  <c r="I124" i="235"/>
  <c r="I125" i="242"/>
  <c r="I123" i="235"/>
  <c r="I126" i="241"/>
  <c r="I123" i="241"/>
  <c r="I124" i="241"/>
  <c r="I124" i="244"/>
  <c r="I123" i="244"/>
  <c r="I126" i="244"/>
  <c r="I125" i="244"/>
  <c r="I124" i="243"/>
  <c r="I123" i="243"/>
  <c r="I126" i="243"/>
  <c r="I125" i="243"/>
  <c r="E21" i="159"/>
  <c r="E22" i="159"/>
  <c r="E23" i="159"/>
  <c r="E20" i="159"/>
  <c r="D21" i="159"/>
  <c r="D22" i="159"/>
  <c r="D20" i="159"/>
  <c r="N129" i="159" l="1" a="1"/>
  <c r="N129" i="159" s="1"/>
  <c r="E124" i="159" a="1"/>
  <c r="E124" i="159" s="1"/>
  <c r="N128" i="159" a="1"/>
  <c r="N128" i="159" s="1"/>
  <c r="E123" i="159" a="1"/>
  <c r="E123" i="159" s="1"/>
  <c r="E122" i="159" a="1"/>
  <c r="E122" i="159" s="1"/>
  <c r="E121" i="159" a="1"/>
  <c r="E121" i="159" s="1"/>
  <c r="E6" i="233" s="1"/>
  <c r="D123" i="159" a="1"/>
  <c r="D123" i="159" s="1"/>
  <c r="D122" i="159" a="1"/>
  <c r="D122" i="159" s="1"/>
  <c r="D124" i="159" a="1"/>
  <c r="D124" i="159" s="1"/>
  <c r="M128" i="159" a="1"/>
  <c r="M128" i="159" s="1"/>
  <c r="M129" i="159" a="1"/>
  <c r="M129" i="159" s="1"/>
  <c r="D121" i="159" a="1"/>
  <c r="D121" i="159" s="1"/>
  <c r="D6" i="233" s="1"/>
  <c r="I15" i="233" l="1"/>
  <c r="I14" i="233"/>
  <c r="I13" i="233"/>
  <c r="I12" i="233"/>
  <c r="I11" i="233"/>
  <c r="I10" i="233"/>
  <c r="I9" i="233"/>
  <c r="I8" i="233"/>
  <c r="I7" i="233"/>
  <c r="I6" i="233"/>
  <c r="H15" i="233"/>
  <c r="H14" i="233"/>
  <c r="H13" i="233"/>
  <c r="H12" i="233"/>
  <c r="H11" i="233"/>
  <c r="H10" i="233"/>
  <c r="H9" i="233"/>
  <c r="H8" i="233"/>
  <c r="H7" i="233"/>
  <c r="H6" i="233"/>
  <c r="C15" i="233"/>
  <c r="C10" i="233"/>
  <c r="C9" i="233"/>
  <c r="C8" i="233"/>
  <c r="C7" i="233"/>
  <c r="C6" i="233"/>
  <c r="F6" i="233" s="1"/>
  <c r="B24" i="233"/>
  <c r="B23" i="233"/>
  <c r="B22" i="233"/>
  <c r="B21" i="233"/>
  <c r="B20" i="233"/>
  <c r="B19" i="233"/>
  <c r="B18" i="233"/>
  <c r="B17" i="233"/>
  <c r="B16" i="233"/>
  <c r="B15" i="233"/>
  <c r="B14" i="233"/>
  <c r="B13" i="233"/>
  <c r="B12" i="233"/>
  <c r="B11" i="233"/>
  <c r="B10" i="233"/>
  <c r="B9" i="233"/>
  <c r="B8" i="233"/>
  <c r="B7" i="233"/>
  <c r="B6" i="233"/>
  <c r="B4" i="233"/>
  <c r="G6" i="233" l="1"/>
  <c r="G8" i="233"/>
  <c r="G9" i="233"/>
  <c r="F9" i="233"/>
  <c r="G7" i="233"/>
  <c r="F7" i="233"/>
  <c r="F16" i="232"/>
  <c r="F15" i="232"/>
  <c r="F14" i="232"/>
  <c r="A13" i="232"/>
  <c r="B11" i="232"/>
  <c r="I138" i="232" s="1"/>
  <c r="A11" i="232"/>
  <c r="K9" i="232"/>
  <c r="K8" i="232"/>
  <c r="K7" i="232"/>
  <c r="I130" i="232"/>
  <c r="AN11" i="216" s="1"/>
  <c r="I129" i="232"/>
  <c r="AM11" i="216" s="1"/>
  <c r="I128" i="232"/>
  <c r="AL11" i="216" s="1"/>
  <c r="G16" i="232"/>
  <c r="B16" i="232"/>
  <c r="G15" i="232"/>
  <c r="B15" i="232"/>
  <c r="K14" i="232"/>
  <c r="AS11" i="216" s="1"/>
  <c r="G14" i="232"/>
  <c r="B14" i="232"/>
  <c r="K13" i="232"/>
  <c r="AR11" i="216" s="1"/>
  <c r="F13" i="232"/>
  <c r="K12" i="232"/>
  <c r="F12" i="232"/>
  <c r="A12" i="232"/>
  <c r="K11" i="232"/>
  <c r="F11" i="232"/>
  <c r="F10" i="232"/>
  <c r="B10" i="232"/>
  <c r="H134" i="232" s="1"/>
  <c r="A10" i="232"/>
  <c r="J9" i="232"/>
  <c r="AQ11" i="216" s="1"/>
  <c r="J8" i="232"/>
  <c r="AP11" i="216" s="1"/>
  <c r="F8" i="232"/>
  <c r="B8" i="232"/>
  <c r="J7" i="232"/>
  <c r="AO11" i="216" s="1"/>
  <c r="F7" i="232"/>
  <c r="B7" i="232"/>
  <c r="F6" i="232"/>
  <c r="B6" i="232"/>
  <c r="B3" i="232"/>
  <c r="I2" i="232"/>
  <c r="G2" i="232"/>
  <c r="E2" i="232"/>
  <c r="C2" i="232"/>
  <c r="F16" i="231"/>
  <c r="F15" i="231"/>
  <c r="F14" i="231"/>
  <c r="A13" i="231"/>
  <c r="B11" i="231"/>
  <c r="I138" i="231" s="1"/>
  <c r="A11" i="231"/>
  <c r="K9" i="231"/>
  <c r="K8" i="231"/>
  <c r="K7" i="231"/>
  <c r="I130" i="231"/>
  <c r="AN10" i="216" s="1"/>
  <c r="I129" i="231"/>
  <c r="AM10" i="216" s="1"/>
  <c r="I128" i="231"/>
  <c r="AL10" i="216" s="1"/>
  <c r="G16" i="231"/>
  <c r="B16" i="231"/>
  <c r="G15" i="231"/>
  <c r="B15" i="231"/>
  <c r="K14" i="231"/>
  <c r="AS10" i="216" s="1"/>
  <c r="G14" i="231"/>
  <c r="B14" i="231"/>
  <c r="K13" i="231"/>
  <c r="AR10" i="216" s="1"/>
  <c r="F13" i="231"/>
  <c r="K12" i="231"/>
  <c r="F12" i="231"/>
  <c r="A12" i="231"/>
  <c r="K11" i="231"/>
  <c r="F11" i="231"/>
  <c r="F10" i="231"/>
  <c r="B10" i="231"/>
  <c r="H134" i="231" s="1"/>
  <c r="A10" i="231"/>
  <c r="J9" i="231"/>
  <c r="AQ10" i="216" s="1"/>
  <c r="J8" i="231"/>
  <c r="AP10" i="216" s="1"/>
  <c r="F8" i="231"/>
  <c r="B8" i="231"/>
  <c r="J7" i="231"/>
  <c r="AO10" i="216" s="1"/>
  <c r="F7" i="231"/>
  <c r="B7" i="231"/>
  <c r="F6" i="231"/>
  <c r="B6" i="231"/>
  <c r="B3" i="231"/>
  <c r="I2" i="231"/>
  <c r="G2" i="231"/>
  <c r="E2" i="231"/>
  <c r="C2" i="231"/>
  <c r="H130" i="232"/>
  <c r="H129" i="232"/>
  <c r="H128" i="232"/>
  <c r="H127" i="232"/>
  <c r="B49" i="232"/>
  <c r="B48" i="232"/>
  <c r="B47" i="232"/>
  <c r="B46" i="232"/>
  <c r="B45" i="232"/>
  <c r="B44" i="232"/>
  <c r="B43" i="232"/>
  <c r="B42" i="232"/>
  <c r="B41" i="232"/>
  <c r="B40" i="232"/>
  <c r="B39" i="232"/>
  <c r="B38" i="232"/>
  <c r="B36" i="232"/>
  <c r="B35" i="232"/>
  <c r="B34" i="232"/>
  <c r="B33" i="232"/>
  <c r="B32" i="232"/>
  <c r="B31" i="232"/>
  <c r="B30" i="232"/>
  <c r="B29" i="232"/>
  <c r="B28" i="232"/>
  <c r="B27" i="232"/>
  <c r="B26" i="232"/>
  <c r="B25" i="232"/>
  <c r="B24" i="232"/>
  <c r="B23" i="232"/>
  <c r="B22" i="232"/>
  <c r="B21" i="232"/>
  <c r="B20" i="232"/>
  <c r="B18" i="232"/>
  <c r="D16" i="232"/>
  <c r="A16" i="232"/>
  <c r="I15" i="232"/>
  <c r="D15" i="232"/>
  <c r="A15" i="232"/>
  <c r="I14" i="232"/>
  <c r="D14" i="232"/>
  <c r="A14" i="232"/>
  <c r="I13" i="232"/>
  <c r="D13" i="232"/>
  <c r="I12" i="232"/>
  <c r="D12" i="232"/>
  <c r="I11" i="232"/>
  <c r="D11" i="232"/>
  <c r="I10" i="232"/>
  <c r="D10" i="232"/>
  <c r="D9" i="232"/>
  <c r="A9" i="232"/>
  <c r="D8" i="232"/>
  <c r="A8" i="232"/>
  <c r="D7" i="232"/>
  <c r="A7" i="232"/>
  <c r="I6" i="232"/>
  <c r="D6" i="232"/>
  <c r="A6" i="232"/>
  <c r="I5" i="232"/>
  <c r="D5" i="232"/>
  <c r="A3" i="232"/>
  <c r="H2" i="232"/>
  <c r="F2" i="232"/>
  <c r="D2" i="232"/>
  <c r="B2" i="232"/>
  <c r="B1" i="232"/>
  <c r="H130" i="231"/>
  <c r="H129" i="231"/>
  <c r="H128" i="231"/>
  <c r="H127" i="231"/>
  <c r="B49" i="231"/>
  <c r="B48" i="231"/>
  <c r="B47" i="231"/>
  <c r="B46" i="231"/>
  <c r="B45" i="231"/>
  <c r="B44" i="231"/>
  <c r="B43" i="231"/>
  <c r="B42" i="231"/>
  <c r="B41" i="231"/>
  <c r="B40" i="231"/>
  <c r="B39" i="231"/>
  <c r="B38" i="231"/>
  <c r="B36" i="231"/>
  <c r="B35" i="231"/>
  <c r="B34" i="231"/>
  <c r="B33" i="231"/>
  <c r="B32" i="231"/>
  <c r="B31" i="231"/>
  <c r="B30" i="231"/>
  <c r="B29" i="231"/>
  <c r="B28" i="231"/>
  <c r="B27" i="231"/>
  <c r="B26" i="231"/>
  <c r="B25" i="231"/>
  <c r="B24" i="231"/>
  <c r="B23" i="231"/>
  <c r="B22" i="231"/>
  <c r="B21" i="231"/>
  <c r="B20" i="231"/>
  <c r="B18" i="231"/>
  <c r="D16" i="231"/>
  <c r="A16" i="231"/>
  <c r="I15" i="231"/>
  <c r="D15" i="231"/>
  <c r="A15" i="231"/>
  <c r="I14" i="231"/>
  <c r="D14" i="231"/>
  <c r="A14" i="231"/>
  <c r="I13" i="231"/>
  <c r="D13" i="231"/>
  <c r="I12" i="231"/>
  <c r="D12" i="231"/>
  <c r="I11" i="231"/>
  <c r="D11" i="231"/>
  <c r="I10" i="231"/>
  <c r="D10" i="231"/>
  <c r="D9" i="231"/>
  <c r="A9" i="231"/>
  <c r="D8" i="231"/>
  <c r="A8" i="231"/>
  <c r="D7" i="231"/>
  <c r="A7" i="231"/>
  <c r="I6" i="231"/>
  <c r="D6" i="231"/>
  <c r="A6" i="231"/>
  <c r="I5" i="231"/>
  <c r="D5" i="231"/>
  <c r="A3" i="231"/>
  <c r="H2" i="231"/>
  <c r="F2" i="231"/>
  <c r="D2" i="231"/>
  <c r="B2" i="231"/>
  <c r="B1" i="231"/>
  <c r="F16" i="226"/>
  <c r="F15" i="226"/>
  <c r="F14" i="226"/>
  <c r="A13" i="226"/>
  <c r="B11" i="226"/>
  <c r="I138" i="226" s="1"/>
  <c r="A11" i="226"/>
  <c r="K9" i="226"/>
  <c r="K8" i="226"/>
  <c r="K7" i="226"/>
  <c r="I130" i="226"/>
  <c r="AN9" i="216" s="1"/>
  <c r="I129" i="226"/>
  <c r="AM9" i="216" s="1"/>
  <c r="I128" i="226"/>
  <c r="AL9" i="216" s="1"/>
  <c r="G16" i="226"/>
  <c r="B16" i="226"/>
  <c r="G15" i="226"/>
  <c r="B15" i="226"/>
  <c r="K14" i="226"/>
  <c r="AS9" i="216" s="1"/>
  <c r="G14" i="226"/>
  <c r="B14" i="226"/>
  <c r="K13" i="226"/>
  <c r="AR9" i="216" s="1"/>
  <c r="F13" i="226"/>
  <c r="K12" i="226"/>
  <c r="F12" i="226"/>
  <c r="A12" i="226"/>
  <c r="K11" i="226"/>
  <c r="F11" i="226"/>
  <c r="F10" i="226"/>
  <c r="B10" i="226"/>
  <c r="A10" i="226"/>
  <c r="J9" i="226"/>
  <c r="AQ9" i="216" s="1"/>
  <c r="J8" i="226"/>
  <c r="AP9" i="216" s="1"/>
  <c r="F8" i="226"/>
  <c r="B8" i="226"/>
  <c r="J7" i="226"/>
  <c r="AO9" i="216" s="1"/>
  <c r="F7" i="226"/>
  <c r="B7" i="226"/>
  <c r="F6" i="226"/>
  <c r="B6" i="226"/>
  <c r="B3" i="226"/>
  <c r="I2" i="226"/>
  <c r="G2" i="226"/>
  <c r="E2" i="226"/>
  <c r="C2" i="226"/>
  <c r="F16" i="227"/>
  <c r="F15" i="227"/>
  <c r="F14" i="227"/>
  <c r="A13" i="227"/>
  <c r="B11" i="227"/>
  <c r="I138" i="227" s="1"/>
  <c r="A11" i="227"/>
  <c r="K9" i="227"/>
  <c r="K8" i="227"/>
  <c r="K7" i="227"/>
  <c r="I130" i="227"/>
  <c r="AN8" i="216" s="1"/>
  <c r="I129" i="227"/>
  <c r="AM8" i="216" s="1"/>
  <c r="I128" i="227"/>
  <c r="AL8" i="216" s="1"/>
  <c r="G16" i="227"/>
  <c r="B16" i="227"/>
  <c r="G15" i="227"/>
  <c r="B15" i="227"/>
  <c r="K14" i="227"/>
  <c r="AS8" i="216" s="1"/>
  <c r="G14" i="227"/>
  <c r="B14" i="227"/>
  <c r="K13" i="227"/>
  <c r="AR8" i="216" s="1"/>
  <c r="F13" i="227"/>
  <c r="K12" i="227"/>
  <c r="F12" i="227"/>
  <c r="A12" i="227"/>
  <c r="K11" i="227"/>
  <c r="F11" i="227"/>
  <c r="F10" i="227"/>
  <c r="B10" i="227"/>
  <c r="H134" i="227" s="1"/>
  <c r="A10" i="227"/>
  <c r="J9" i="227"/>
  <c r="AQ8" i="216" s="1"/>
  <c r="J8" i="227"/>
  <c r="AP8" i="216" s="1"/>
  <c r="F8" i="227"/>
  <c r="B8" i="227"/>
  <c r="J7" i="227"/>
  <c r="AO8" i="216" s="1"/>
  <c r="F7" i="227"/>
  <c r="B7" i="227"/>
  <c r="F6" i="227"/>
  <c r="B6" i="227"/>
  <c r="B3" i="227"/>
  <c r="I2" i="227"/>
  <c r="G2" i="227"/>
  <c r="E2" i="227"/>
  <c r="C2" i="227"/>
  <c r="F16" i="228"/>
  <c r="F15" i="228"/>
  <c r="F14" i="228"/>
  <c r="A13" i="228"/>
  <c r="B11" i="228"/>
  <c r="I138" i="228" s="1"/>
  <c r="A11" i="228"/>
  <c r="K9" i="228"/>
  <c r="K8" i="228"/>
  <c r="K7" i="228"/>
  <c r="I130" i="228"/>
  <c r="AN7" i="216" s="1"/>
  <c r="I129" i="228"/>
  <c r="AM7" i="216" s="1"/>
  <c r="I128" i="228"/>
  <c r="AL7" i="216" s="1"/>
  <c r="G16" i="228"/>
  <c r="B16" i="228"/>
  <c r="G15" i="228"/>
  <c r="B15" i="228"/>
  <c r="K14" i="228"/>
  <c r="AS7" i="216" s="1"/>
  <c r="G14" i="228"/>
  <c r="B14" i="228"/>
  <c r="K13" i="228"/>
  <c r="AR7" i="216" s="1"/>
  <c r="F13" i="228"/>
  <c r="K12" i="228"/>
  <c r="F12" i="228"/>
  <c r="A12" i="228"/>
  <c r="K11" i="228"/>
  <c r="F11" i="228"/>
  <c r="F10" i="228"/>
  <c r="B10" i="228"/>
  <c r="H134" i="228" s="1"/>
  <c r="A10" i="228"/>
  <c r="J9" i="228"/>
  <c r="AQ7" i="216" s="1"/>
  <c r="J8" i="228"/>
  <c r="AP7" i="216" s="1"/>
  <c r="F8" i="228"/>
  <c r="B8" i="228"/>
  <c r="J7" i="228"/>
  <c r="AO7" i="216" s="1"/>
  <c r="F7" i="228"/>
  <c r="B7" i="228"/>
  <c r="F6" i="228"/>
  <c r="B6" i="228"/>
  <c r="B3" i="228"/>
  <c r="I2" i="228"/>
  <c r="G2" i="228"/>
  <c r="E2" i="228"/>
  <c r="C2" i="228"/>
  <c r="F16" i="229"/>
  <c r="F15" i="229"/>
  <c r="F14" i="229"/>
  <c r="A13" i="229"/>
  <c r="B11" i="229"/>
  <c r="I138" i="229" s="1"/>
  <c r="A11" i="229"/>
  <c r="K9" i="229"/>
  <c r="K8" i="229"/>
  <c r="K7" i="229"/>
  <c r="I130" i="229"/>
  <c r="AN6" i="216" s="1"/>
  <c r="I129" i="229"/>
  <c r="AM6" i="216" s="1"/>
  <c r="I128" i="229"/>
  <c r="AL6" i="216" s="1"/>
  <c r="G16" i="229"/>
  <c r="B16" i="229"/>
  <c r="G15" i="229"/>
  <c r="B15" i="229"/>
  <c r="K14" i="229"/>
  <c r="AS6" i="216" s="1"/>
  <c r="G14" i="229"/>
  <c r="B14" i="229"/>
  <c r="K13" i="229"/>
  <c r="AR6" i="216" s="1"/>
  <c r="F13" i="229"/>
  <c r="K12" i="229"/>
  <c r="F12" i="229"/>
  <c r="A12" i="229"/>
  <c r="K11" i="229"/>
  <c r="F11" i="229"/>
  <c r="F10" i="229"/>
  <c r="B10" i="229"/>
  <c r="A10" i="229"/>
  <c r="J9" i="229"/>
  <c r="AQ6" i="216" s="1"/>
  <c r="J8" i="229"/>
  <c r="AP6" i="216" s="1"/>
  <c r="F8" i="229"/>
  <c r="B8" i="229"/>
  <c r="J7" i="229"/>
  <c r="AO6" i="216" s="1"/>
  <c r="F7" i="229"/>
  <c r="B7" i="229"/>
  <c r="F6" i="229"/>
  <c r="B6" i="229"/>
  <c r="B3" i="229"/>
  <c r="I2" i="229"/>
  <c r="G2" i="229"/>
  <c r="E2" i="229"/>
  <c r="C2" i="229"/>
  <c r="F16" i="230"/>
  <c r="F15" i="230"/>
  <c r="F14" i="230"/>
  <c r="A13" i="230"/>
  <c r="B11" i="230"/>
  <c r="I138" i="230" s="1"/>
  <c r="A11" i="230"/>
  <c r="K9" i="230"/>
  <c r="K8" i="230"/>
  <c r="K7" i="230"/>
  <c r="I130" i="230"/>
  <c r="AN5" i="216" s="1"/>
  <c r="I129" i="230"/>
  <c r="AM5" i="216" s="1"/>
  <c r="I128" i="230"/>
  <c r="AL5" i="216" s="1"/>
  <c r="G16" i="230"/>
  <c r="B16" i="230"/>
  <c r="G15" i="230"/>
  <c r="B15" i="230"/>
  <c r="K14" i="230"/>
  <c r="AS5" i="216" s="1"/>
  <c r="G14" i="230"/>
  <c r="B14" i="230"/>
  <c r="K13" i="230"/>
  <c r="AR5" i="216" s="1"/>
  <c r="F13" i="230"/>
  <c r="K12" i="230"/>
  <c r="F12" i="230"/>
  <c r="A12" i="230"/>
  <c r="K11" i="230"/>
  <c r="F11" i="230"/>
  <c r="F10" i="230"/>
  <c r="B10" i="230"/>
  <c r="H134" i="230" s="1"/>
  <c r="A10" i="230"/>
  <c r="J9" i="230"/>
  <c r="AQ5" i="216" s="1"/>
  <c r="J8" i="230"/>
  <c r="AP5" i="216" s="1"/>
  <c r="F8" i="230"/>
  <c r="B8" i="230"/>
  <c r="J7" i="230"/>
  <c r="AO5" i="216" s="1"/>
  <c r="F7" i="230"/>
  <c r="B7" i="230"/>
  <c r="F6" i="230"/>
  <c r="B6" i="230"/>
  <c r="B3" i="230"/>
  <c r="I2" i="230"/>
  <c r="G2" i="230"/>
  <c r="E2" i="230"/>
  <c r="C2" i="230"/>
  <c r="H130" i="230"/>
  <c r="H129" i="230"/>
  <c r="H128" i="230"/>
  <c r="H127" i="230"/>
  <c r="B49" i="230"/>
  <c r="B48" i="230"/>
  <c r="B47" i="230"/>
  <c r="B46" i="230"/>
  <c r="B45" i="230"/>
  <c r="B44" i="230"/>
  <c r="B43" i="230"/>
  <c r="B42" i="230"/>
  <c r="B41" i="230"/>
  <c r="B40" i="230"/>
  <c r="B39" i="230"/>
  <c r="B38" i="230"/>
  <c r="B36" i="230"/>
  <c r="B35" i="230"/>
  <c r="B34" i="230"/>
  <c r="B33" i="230"/>
  <c r="B32" i="230"/>
  <c r="B31" i="230"/>
  <c r="B30" i="230"/>
  <c r="B29" i="230"/>
  <c r="B28" i="230"/>
  <c r="B27" i="230"/>
  <c r="B26" i="230"/>
  <c r="B25" i="230"/>
  <c r="B24" i="230"/>
  <c r="B23" i="230"/>
  <c r="B22" i="230"/>
  <c r="B21" i="230"/>
  <c r="B20" i="230"/>
  <c r="B18" i="230"/>
  <c r="D16" i="230"/>
  <c r="A16" i="230"/>
  <c r="I15" i="230"/>
  <c r="D15" i="230"/>
  <c r="A15" i="230"/>
  <c r="I14" i="230"/>
  <c r="D14" i="230"/>
  <c r="A14" i="230"/>
  <c r="I13" i="230"/>
  <c r="D13" i="230"/>
  <c r="I12" i="230"/>
  <c r="D12" i="230"/>
  <c r="I11" i="230"/>
  <c r="D11" i="230"/>
  <c r="I10" i="230"/>
  <c r="D10" i="230"/>
  <c r="D9" i="230"/>
  <c r="A9" i="230"/>
  <c r="D8" i="230"/>
  <c r="A8" i="230"/>
  <c r="D7" i="230"/>
  <c r="A7" i="230"/>
  <c r="I6" i="230"/>
  <c r="D6" i="230"/>
  <c r="A6" i="230"/>
  <c r="I5" i="230"/>
  <c r="D5" i="230"/>
  <c r="A3" i="230"/>
  <c r="H2" i="230"/>
  <c r="F2" i="230"/>
  <c r="D2" i="230"/>
  <c r="B2" i="230"/>
  <c r="B1" i="230"/>
  <c r="H130" i="229"/>
  <c r="H129" i="229"/>
  <c r="H128" i="229"/>
  <c r="H127" i="229"/>
  <c r="B49" i="229"/>
  <c r="B48" i="229"/>
  <c r="B47" i="229"/>
  <c r="B46" i="229"/>
  <c r="B45" i="229"/>
  <c r="B44" i="229"/>
  <c r="B43" i="229"/>
  <c r="B42" i="229"/>
  <c r="B41" i="229"/>
  <c r="B40" i="229"/>
  <c r="B39" i="229"/>
  <c r="B38" i="229"/>
  <c r="B36" i="229"/>
  <c r="B35" i="229"/>
  <c r="B34" i="229"/>
  <c r="B33" i="229"/>
  <c r="B32" i="229"/>
  <c r="B31" i="229"/>
  <c r="B30" i="229"/>
  <c r="B29" i="229"/>
  <c r="B28" i="229"/>
  <c r="B27" i="229"/>
  <c r="B26" i="229"/>
  <c r="B25" i="229"/>
  <c r="B24" i="229"/>
  <c r="B23" i="229"/>
  <c r="B22" i="229"/>
  <c r="B21" i="229"/>
  <c r="B20" i="229"/>
  <c r="B18" i="229"/>
  <c r="D16" i="229"/>
  <c r="A16" i="229"/>
  <c r="I15" i="229"/>
  <c r="D15" i="229"/>
  <c r="A15" i="229"/>
  <c r="I14" i="229"/>
  <c r="D14" i="229"/>
  <c r="A14" i="229"/>
  <c r="I13" i="229"/>
  <c r="D13" i="229"/>
  <c r="I12" i="229"/>
  <c r="D12" i="229"/>
  <c r="I11" i="229"/>
  <c r="D11" i="229"/>
  <c r="I10" i="229"/>
  <c r="D10" i="229"/>
  <c r="D9" i="229"/>
  <c r="A9" i="229"/>
  <c r="D8" i="229"/>
  <c r="A8" i="229"/>
  <c r="D7" i="229"/>
  <c r="A7" i="229"/>
  <c r="I6" i="229"/>
  <c r="D6" i="229"/>
  <c r="A6" i="229"/>
  <c r="I5" i="229"/>
  <c r="D5" i="229"/>
  <c r="A3" i="229"/>
  <c r="H2" i="229"/>
  <c r="F2" i="229"/>
  <c r="D2" i="229"/>
  <c r="B2" i="229"/>
  <c r="B1" i="229"/>
  <c r="H130" i="228"/>
  <c r="H129" i="228"/>
  <c r="H128" i="228"/>
  <c r="H127" i="228"/>
  <c r="B49" i="228"/>
  <c r="B48" i="228"/>
  <c r="B47" i="228"/>
  <c r="B46" i="228"/>
  <c r="B45" i="228"/>
  <c r="B44" i="228"/>
  <c r="B43" i="228"/>
  <c r="B42" i="228"/>
  <c r="B41" i="228"/>
  <c r="B40" i="228"/>
  <c r="B39" i="228"/>
  <c r="B38" i="228"/>
  <c r="B36" i="228"/>
  <c r="B35" i="228"/>
  <c r="B34" i="228"/>
  <c r="B33" i="228"/>
  <c r="B32" i="228"/>
  <c r="B31" i="228"/>
  <c r="B30" i="228"/>
  <c r="B29" i="228"/>
  <c r="B28" i="228"/>
  <c r="B27" i="228"/>
  <c r="B26" i="228"/>
  <c r="B25" i="228"/>
  <c r="B24" i="228"/>
  <c r="B23" i="228"/>
  <c r="B22" i="228"/>
  <c r="B21" i="228"/>
  <c r="B20" i="228"/>
  <c r="B18" i="228"/>
  <c r="D16" i="228"/>
  <c r="A16" i="228"/>
  <c r="I15" i="228"/>
  <c r="D15" i="228"/>
  <c r="A15" i="228"/>
  <c r="I14" i="228"/>
  <c r="D14" i="228"/>
  <c r="A14" i="228"/>
  <c r="I13" i="228"/>
  <c r="D13" i="228"/>
  <c r="I12" i="228"/>
  <c r="D12" i="228"/>
  <c r="I11" i="228"/>
  <c r="D11" i="228"/>
  <c r="I10" i="228"/>
  <c r="D10" i="228"/>
  <c r="D9" i="228"/>
  <c r="A9" i="228"/>
  <c r="D8" i="228"/>
  <c r="A8" i="228"/>
  <c r="D7" i="228"/>
  <c r="A7" i="228"/>
  <c r="I6" i="228"/>
  <c r="D6" i="228"/>
  <c r="A6" i="228"/>
  <c r="I5" i="228"/>
  <c r="D5" i="228"/>
  <c r="A3" i="228"/>
  <c r="H2" i="228"/>
  <c r="F2" i="228"/>
  <c r="D2" i="228"/>
  <c r="B2" i="228"/>
  <c r="B1" i="228"/>
  <c r="H130" i="227"/>
  <c r="H129" i="227"/>
  <c r="H128" i="227"/>
  <c r="H127" i="227"/>
  <c r="B49" i="227"/>
  <c r="B48" i="227"/>
  <c r="B47" i="227"/>
  <c r="B46" i="227"/>
  <c r="B45" i="227"/>
  <c r="B44" i="227"/>
  <c r="B43" i="227"/>
  <c r="B42" i="227"/>
  <c r="B41" i="227"/>
  <c r="B40" i="227"/>
  <c r="B39" i="227"/>
  <c r="B38" i="227"/>
  <c r="B36" i="227"/>
  <c r="B35" i="227"/>
  <c r="B34" i="227"/>
  <c r="B33" i="227"/>
  <c r="B32" i="227"/>
  <c r="B31" i="227"/>
  <c r="B30" i="227"/>
  <c r="B29" i="227"/>
  <c r="B28" i="227"/>
  <c r="B27" i="227"/>
  <c r="B26" i="227"/>
  <c r="B25" i="227"/>
  <c r="B24" i="227"/>
  <c r="B23" i="227"/>
  <c r="B22" i="227"/>
  <c r="B21" i="227"/>
  <c r="B20" i="227"/>
  <c r="B18" i="227"/>
  <c r="D16" i="227"/>
  <c r="A16" i="227"/>
  <c r="I15" i="227"/>
  <c r="D15" i="227"/>
  <c r="A15" i="227"/>
  <c r="I14" i="227"/>
  <c r="D14" i="227"/>
  <c r="A14" i="227"/>
  <c r="I13" i="227"/>
  <c r="D13" i="227"/>
  <c r="I12" i="227"/>
  <c r="D12" i="227"/>
  <c r="I11" i="227"/>
  <c r="D11" i="227"/>
  <c r="I10" i="227"/>
  <c r="D10" i="227"/>
  <c r="D9" i="227"/>
  <c r="A9" i="227"/>
  <c r="D8" i="227"/>
  <c r="A8" i="227"/>
  <c r="D7" i="227"/>
  <c r="A7" i="227"/>
  <c r="I6" i="227"/>
  <c r="D6" i="227"/>
  <c r="A6" i="227"/>
  <c r="I5" i="227"/>
  <c r="D5" i="227"/>
  <c r="A3" i="227"/>
  <c r="H2" i="227"/>
  <c r="F2" i="227"/>
  <c r="D2" i="227"/>
  <c r="B2" i="227"/>
  <c r="B1" i="227"/>
  <c r="H130" i="226"/>
  <c r="H129" i="226"/>
  <c r="H128" i="226"/>
  <c r="H127" i="226"/>
  <c r="B49" i="226"/>
  <c r="B48" i="226"/>
  <c r="B47" i="226"/>
  <c r="B46" i="226"/>
  <c r="B45" i="226"/>
  <c r="B44" i="226"/>
  <c r="B43" i="226"/>
  <c r="B42" i="226"/>
  <c r="B41" i="226"/>
  <c r="B40" i="226"/>
  <c r="B39" i="226"/>
  <c r="B38" i="226"/>
  <c r="B36" i="226"/>
  <c r="B35" i="226"/>
  <c r="B34" i="226"/>
  <c r="B33" i="226"/>
  <c r="B32" i="226"/>
  <c r="B31" i="226"/>
  <c r="B30" i="226"/>
  <c r="B29" i="226"/>
  <c r="B28" i="226"/>
  <c r="B27" i="226"/>
  <c r="B26" i="226"/>
  <c r="B25" i="226"/>
  <c r="B24" i="226"/>
  <c r="B23" i="226"/>
  <c r="B22" i="226"/>
  <c r="B21" i="226"/>
  <c r="B20" i="226"/>
  <c r="B18" i="226"/>
  <c r="D16" i="226"/>
  <c r="A16" i="226"/>
  <c r="I15" i="226"/>
  <c r="D15" i="226"/>
  <c r="A15" i="226"/>
  <c r="I14" i="226"/>
  <c r="D14" i="226"/>
  <c r="A14" i="226"/>
  <c r="I13" i="226"/>
  <c r="D13" i="226"/>
  <c r="I12" i="226"/>
  <c r="D12" i="226"/>
  <c r="I11" i="226"/>
  <c r="D11" i="226"/>
  <c r="I10" i="226"/>
  <c r="D10" i="226"/>
  <c r="D9" i="226"/>
  <c r="A9" i="226"/>
  <c r="D8" i="226"/>
  <c r="A8" i="226"/>
  <c r="D7" i="226"/>
  <c r="A7" i="226"/>
  <c r="I6" i="226"/>
  <c r="D6" i="226"/>
  <c r="A6" i="226"/>
  <c r="I5" i="226"/>
  <c r="D5" i="226"/>
  <c r="A3" i="226"/>
  <c r="H2" i="226"/>
  <c r="F2" i="226"/>
  <c r="D2" i="226"/>
  <c r="B2" i="226"/>
  <c r="B1" i="226"/>
  <c r="K15" i="232"/>
  <c r="U19" i="214"/>
  <c r="B13" i="232" s="1"/>
  <c r="T19" i="214"/>
  <c r="B12" i="232" s="1"/>
  <c r="K15" i="231"/>
  <c r="S19" i="214"/>
  <c r="B13" i="231" s="1"/>
  <c r="R19" i="214"/>
  <c r="B12" i="231" s="1"/>
  <c r="K15" i="226"/>
  <c r="Q19" i="214"/>
  <c r="B13" i="226" s="1"/>
  <c r="P19" i="214"/>
  <c r="B12" i="226" s="1"/>
  <c r="K15" i="227"/>
  <c r="O19" i="214"/>
  <c r="B13" i="227" s="1"/>
  <c r="N19" i="214"/>
  <c r="B12" i="227" s="1"/>
  <c r="K15" i="228"/>
  <c r="B13" i="228"/>
  <c r="B12" i="228"/>
  <c r="K15" i="229"/>
  <c r="K19" i="214"/>
  <c r="B13" i="229" s="1"/>
  <c r="J19" i="214"/>
  <c r="B12" i="229" s="1"/>
  <c r="K15" i="230"/>
  <c r="I19" i="214"/>
  <c r="B13" i="230" s="1"/>
  <c r="H19" i="214"/>
  <c r="B12" i="230" s="1"/>
  <c r="C51" i="229" l="1"/>
  <c r="C50" i="229"/>
  <c r="C52" i="229"/>
  <c r="C54" i="229"/>
  <c r="C56" i="229"/>
  <c r="C58" i="229"/>
  <c r="C60" i="229"/>
  <c r="C62" i="229"/>
  <c r="C64" i="229"/>
  <c r="C66" i="229"/>
  <c r="C68" i="229"/>
  <c r="C53" i="229"/>
  <c r="C55" i="229"/>
  <c r="C57" i="229"/>
  <c r="C59" i="229"/>
  <c r="C61" i="229"/>
  <c r="C63" i="229"/>
  <c r="C65" i="229"/>
  <c r="C67" i="229"/>
  <c r="C69" i="229"/>
  <c r="H49" i="228"/>
  <c r="H52" i="228"/>
  <c r="H56" i="228"/>
  <c r="H60" i="228"/>
  <c r="H64" i="228"/>
  <c r="H68" i="228"/>
  <c r="H51" i="228"/>
  <c r="H55" i="228"/>
  <c r="H59" i="228"/>
  <c r="H63" i="228"/>
  <c r="H67" i="228"/>
  <c r="H50" i="228"/>
  <c r="H54" i="228"/>
  <c r="H58" i="228"/>
  <c r="H62" i="228"/>
  <c r="H66" i="228"/>
  <c r="H69" i="228"/>
  <c r="H53" i="228"/>
  <c r="H57" i="228"/>
  <c r="H61" i="228"/>
  <c r="H65" i="228"/>
  <c r="I49" i="228"/>
  <c r="I53" i="228"/>
  <c r="I57" i="228"/>
  <c r="I61" i="228"/>
  <c r="I65" i="228"/>
  <c r="I52" i="228"/>
  <c r="I56" i="228"/>
  <c r="I60" i="228"/>
  <c r="I64" i="228"/>
  <c r="I68" i="228"/>
  <c r="I51" i="228"/>
  <c r="I55" i="228"/>
  <c r="I59" i="228"/>
  <c r="I63" i="228"/>
  <c r="I67" i="228"/>
  <c r="I50" i="228"/>
  <c r="I54" i="228"/>
  <c r="I58" i="228"/>
  <c r="I62" i="228"/>
  <c r="I66" i="228"/>
  <c r="I69" i="228"/>
  <c r="C49" i="231"/>
  <c r="G49" i="231" s="1"/>
  <c r="C50" i="231"/>
  <c r="C52" i="231"/>
  <c r="C51" i="231"/>
  <c r="C55" i="231"/>
  <c r="C59" i="231"/>
  <c r="C63" i="231"/>
  <c r="C67" i="231"/>
  <c r="C53" i="231"/>
  <c r="C57" i="231"/>
  <c r="C61" i="231"/>
  <c r="C65" i="231"/>
  <c r="C69" i="231"/>
  <c r="C68" i="231"/>
  <c r="C56" i="231"/>
  <c r="C60" i="231"/>
  <c r="C64" i="231"/>
  <c r="C54" i="231"/>
  <c r="C58" i="231"/>
  <c r="C62" i="231"/>
  <c r="C66" i="231"/>
  <c r="H49" i="232"/>
  <c r="H51" i="232"/>
  <c r="H50" i="232"/>
  <c r="H52" i="232"/>
  <c r="H54" i="232"/>
  <c r="H56" i="232"/>
  <c r="H58" i="232"/>
  <c r="H60" i="232"/>
  <c r="H62" i="232"/>
  <c r="H64" i="232"/>
  <c r="H66" i="232"/>
  <c r="H68" i="232"/>
  <c r="H57" i="232"/>
  <c r="H65" i="232"/>
  <c r="H55" i="232"/>
  <c r="H63" i="232"/>
  <c r="H53" i="232"/>
  <c r="H61" i="232"/>
  <c r="H69" i="232"/>
  <c r="H59" i="232"/>
  <c r="H67" i="232"/>
  <c r="I49" i="232"/>
  <c r="I50" i="232"/>
  <c r="I52" i="232"/>
  <c r="I54" i="232"/>
  <c r="I56" i="232"/>
  <c r="I58" i="232"/>
  <c r="I60" i="232"/>
  <c r="I62" i="232"/>
  <c r="I64" i="232"/>
  <c r="I66" i="232"/>
  <c r="I68" i="232"/>
  <c r="I51" i="232"/>
  <c r="I53" i="232"/>
  <c r="I55" i="232"/>
  <c r="I57" i="232"/>
  <c r="I59" i="232"/>
  <c r="I61" i="232"/>
  <c r="I63" i="232"/>
  <c r="I65" i="232"/>
  <c r="I67" i="232"/>
  <c r="I69" i="232"/>
  <c r="C53" i="230"/>
  <c r="C56" i="230"/>
  <c r="C63" i="230"/>
  <c r="C69" i="230"/>
  <c r="C51" i="230"/>
  <c r="C58" i="230"/>
  <c r="C61" i="230"/>
  <c r="C65" i="230"/>
  <c r="C50" i="230"/>
  <c r="C54" i="230"/>
  <c r="C62" i="230"/>
  <c r="C66" i="230"/>
  <c r="C55" i="230"/>
  <c r="C59" i="230"/>
  <c r="C67" i="230"/>
  <c r="C52" i="230"/>
  <c r="C60" i="230"/>
  <c r="C64" i="230"/>
  <c r="C68" i="230"/>
  <c r="C57" i="230"/>
  <c r="H40" i="229"/>
  <c r="H51" i="229"/>
  <c r="H53" i="229"/>
  <c r="H55" i="229"/>
  <c r="H57" i="229"/>
  <c r="H59" i="229"/>
  <c r="H61" i="229"/>
  <c r="H63" i="229"/>
  <c r="H65" i="229"/>
  <c r="H67" i="229"/>
  <c r="H69" i="229"/>
  <c r="H50" i="229"/>
  <c r="H52" i="229"/>
  <c r="H54" i="229"/>
  <c r="H56" i="229"/>
  <c r="H58" i="229"/>
  <c r="H60" i="229"/>
  <c r="H62" i="229"/>
  <c r="H64" i="229"/>
  <c r="H66" i="229"/>
  <c r="H68" i="229"/>
  <c r="I51" i="229"/>
  <c r="I50" i="229"/>
  <c r="I52" i="229"/>
  <c r="I54" i="229"/>
  <c r="I56" i="229"/>
  <c r="I58" i="229"/>
  <c r="I60" i="229"/>
  <c r="I62" i="229"/>
  <c r="I64" i="229"/>
  <c r="I66" i="229"/>
  <c r="I68" i="229"/>
  <c r="I53" i="229"/>
  <c r="I55" i="229"/>
  <c r="I57" i="229"/>
  <c r="I59" i="229"/>
  <c r="I61" i="229"/>
  <c r="I63" i="229"/>
  <c r="I65" i="229"/>
  <c r="I67" i="229"/>
  <c r="I69" i="229"/>
  <c r="C55" i="226"/>
  <c r="C59" i="226"/>
  <c r="C63" i="226"/>
  <c r="C67" i="226"/>
  <c r="C51" i="226"/>
  <c r="C54" i="226"/>
  <c r="C58" i="226"/>
  <c r="C62" i="226"/>
  <c r="C66" i="226"/>
  <c r="C50" i="226"/>
  <c r="C53" i="226"/>
  <c r="C57" i="226"/>
  <c r="C61" i="226"/>
  <c r="C65" i="226"/>
  <c r="C69" i="226"/>
  <c r="C52" i="226"/>
  <c r="C56" i="226"/>
  <c r="C60" i="226"/>
  <c r="C64" i="226"/>
  <c r="C68" i="226"/>
  <c r="H49" i="231"/>
  <c r="H50" i="231"/>
  <c r="H52" i="231"/>
  <c r="H51" i="231"/>
  <c r="H55" i="231"/>
  <c r="H59" i="231"/>
  <c r="H63" i="231"/>
  <c r="H53" i="231"/>
  <c r="H57" i="231"/>
  <c r="H61" i="231"/>
  <c r="H65" i="231"/>
  <c r="H68" i="231"/>
  <c r="H54" i="231"/>
  <c r="H56" i="231"/>
  <c r="H58" i="231"/>
  <c r="H60" i="231"/>
  <c r="H62" i="231"/>
  <c r="H64" i="231"/>
  <c r="H66" i="231"/>
  <c r="H67" i="231"/>
  <c r="H69" i="231"/>
  <c r="I49" i="231"/>
  <c r="I51" i="231"/>
  <c r="I52" i="231"/>
  <c r="I56" i="231"/>
  <c r="I60" i="231"/>
  <c r="I64" i="231"/>
  <c r="I67" i="231"/>
  <c r="I55" i="231"/>
  <c r="I59" i="231"/>
  <c r="I63" i="231"/>
  <c r="I69" i="231"/>
  <c r="I53" i="231"/>
  <c r="I57" i="231"/>
  <c r="I61" i="231"/>
  <c r="I65" i="231"/>
  <c r="I68" i="231"/>
  <c r="I50" i="231"/>
  <c r="I54" i="231"/>
  <c r="I58" i="231"/>
  <c r="I62" i="231"/>
  <c r="I66" i="231"/>
  <c r="H49" i="230"/>
  <c r="H53" i="230"/>
  <c r="H56" i="230"/>
  <c r="H59" i="230"/>
  <c r="H63" i="230"/>
  <c r="H66" i="230"/>
  <c r="H69" i="230"/>
  <c r="H51" i="230"/>
  <c r="H54" i="230"/>
  <c r="H58" i="230"/>
  <c r="H61" i="230"/>
  <c r="H65" i="230"/>
  <c r="H67" i="230"/>
  <c r="H55" i="230"/>
  <c r="H52" i="230"/>
  <c r="H60" i="230"/>
  <c r="H64" i="230"/>
  <c r="H68" i="230"/>
  <c r="H57" i="230"/>
  <c r="H50" i="230"/>
  <c r="H62" i="230"/>
  <c r="I22" i="230"/>
  <c r="I50" i="230"/>
  <c r="I57" i="230"/>
  <c r="I60" i="230"/>
  <c r="I64" i="230"/>
  <c r="I52" i="230"/>
  <c r="I55" i="230"/>
  <c r="I62" i="230"/>
  <c r="I68" i="230"/>
  <c r="I51" i="230"/>
  <c r="I59" i="230"/>
  <c r="I63" i="230"/>
  <c r="I67" i="230"/>
  <c r="I56" i="230"/>
  <c r="I53" i="230"/>
  <c r="I61" i="230"/>
  <c r="I65" i="230"/>
  <c r="I69" i="230"/>
  <c r="I54" i="230"/>
  <c r="I58" i="230"/>
  <c r="I66" i="230"/>
  <c r="C49" i="227"/>
  <c r="F49" i="227" s="1"/>
  <c r="C51" i="227"/>
  <c r="C54" i="227"/>
  <c r="C58" i="227"/>
  <c r="C62" i="227"/>
  <c r="C66" i="227"/>
  <c r="C50" i="227"/>
  <c r="C53" i="227"/>
  <c r="C57" i="227"/>
  <c r="C61" i="227"/>
  <c r="C65" i="227"/>
  <c r="C69" i="227"/>
  <c r="C52" i="227"/>
  <c r="C56" i="227"/>
  <c r="C60" i="227"/>
  <c r="C64" i="227"/>
  <c r="C68" i="227"/>
  <c r="C55" i="227"/>
  <c r="C59" i="227"/>
  <c r="C63" i="227"/>
  <c r="C67" i="227"/>
  <c r="H23" i="226"/>
  <c r="H51" i="226"/>
  <c r="H55" i="226"/>
  <c r="H59" i="226"/>
  <c r="H63" i="226"/>
  <c r="H67" i="226"/>
  <c r="H54" i="226"/>
  <c r="H58" i="226"/>
  <c r="H62" i="226"/>
  <c r="H66" i="226"/>
  <c r="H50" i="226"/>
  <c r="H53" i="226"/>
  <c r="H57" i="226"/>
  <c r="H61" i="226"/>
  <c r="H65" i="226"/>
  <c r="H69" i="226"/>
  <c r="H52" i="226"/>
  <c r="H56" i="226"/>
  <c r="H60" i="226"/>
  <c r="H64" i="226"/>
  <c r="H68" i="226"/>
  <c r="I52" i="226"/>
  <c r="I56" i="226"/>
  <c r="I60" i="226"/>
  <c r="I64" i="226"/>
  <c r="I68" i="226"/>
  <c r="I51" i="226"/>
  <c r="I55" i="226"/>
  <c r="I59" i="226"/>
  <c r="I63" i="226"/>
  <c r="I67" i="226"/>
  <c r="I54" i="226"/>
  <c r="I58" i="226"/>
  <c r="I62" i="226"/>
  <c r="I66" i="226"/>
  <c r="I50" i="226"/>
  <c r="I53" i="226"/>
  <c r="I57" i="226"/>
  <c r="I61" i="226"/>
  <c r="I65" i="226"/>
  <c r="I69" i="226"/>
  <c r="C49" i="228"/>
  <c r="G49" i="228" s="1"/>
  <c r="C52" i="228"/>
  <c r="C56" i="228"/>
  <c r="C60" i="228"/>
  <c r="C64" i="228"/>
  <c r="C68" i="228"/>
  <c r="C51" i="228"/>
  <c r="C55" i="228"/>
  <c r="C59" i="228"/>
  <c r="C63" i="228"/>
  <c r="C67" i="228"/>
  <c r="C54" i="228"/>
  <c r="C58" i="228"/>
  <c r="C62" i="228"/>
  <c r="C66" i="228"/>
  <c r="C50" i="228"/>
  <c r="C53" i="228"/>
  <c r="C57" i="228"/>
  <c r="C61" i="228"/>
  <c r="C65" i="228"/>
  <c r="C69" i="228"/>
  <c r="H49" i="227"/>
  <c r="H54" i="227"/>
  <c r="H58" i="227"/>
  <c r="H62" i="227"/>
  <c r="H66" i="227"/>
  <c r="H50" i="227"/>
  <c r="H53" i="227"/>
  <c r="H57" i="227"/>
  <c r="H61" i="227"/>
  <c r="H65" i="227"/>
  <c r="H69" i="227"/>
  <c r="H52" i="227"/>
  <c r="H56" i="227"/>
  <c r="H60" i="227"/>
  <c r="H64" i="227"/>
  <c r="H68" i="227"/>
  <c r="H51" i="227"/>
  <c r="H55" i="227"/>
  <c r="H59" i="227"/>
  <c r="H63" i="227"/>
  <c r="H67" i="227"/>
  <c r="I49" i="227"/>
  <c r="I51" i="227"/>
  <c r="I55" i="227"/>
  <c r="I59" i="227"/>
  <c r="I63" i="227"/>
  <c r="I67" i="227"/>
  <c r="I54" i="227"/>
  <c r="I58" i="227"/>
  <c r="I62" i="227"/>
  <c r="I66" i="227"/>
  <c r="I50" i="227"/>
  <c r="I53" i="227"/>
  <c r="I57" i="227"/>
  <c r="I61" i="227"/>
  <c r="I65" i="227"/>
  <c r="I69" i="227"/>
  <c r="I52" i="227"/>
  <c r="I56" i="227"/>
  <c r="I60" i="227"/>
  <c r="I64" i="227"/>
  <c r="I68" i="227"/>
  <c r="C21" i="232"/>
  <c r="F21" i="232" s="1"/>
  <c r="C50" i="232"/>
  <c r="C52" i="232"/>
  <c r="C54" i="232"/>
  <c r="C56" i="232"/>
  <c r="C58" i="232"/>
  <c r="C60" i="232"/>
  <c r="C62" i="232"/>
  <c r="C64" i="232"/>
  <c r="C66" i="232"/>
  <c r="C68" i="232"/>
  <c r="C51" i="232"/>
  <c r="C53" i="232"/>
  <c r="C55" i="232"/>
  <c r="C57" i="232"/>
  <c r="C59" i="232"/>
  <c r="C61" i="232"/>
  <c r="C63" i="232"/>
  <c r="C65" i="232"/>
  <c r="C67" i="232"/>
  <c r="C69" i="232"/>
  <c r="AT6" i="216"/>
  <c r="AT10" i="216"/>
  <c r="AT7" i="216"/>
  <c r="AT8" i="216"/>
  <c r="AT5" i="216"/>
  <c r="AT11" i="216"/>
  <c r="AT9" i="216"/>
  <c r="C49" i="230"/>
  <c r="C22" i="232"/>
  <c r="G22" i="232" s="1"/>
  <c r="C49" i="232"/>
  <c r="F49" i="232" s="1"/>
  <c r="C20" i="232"/>
  <c r="G20" i="232" s="1"/>
  <c r="I134" i="229"/>
  <c r="I49" i="230"/>
  <c r="I20" i="230"/>
  <c r="N133" i="226"/>
  <c r="N133" i="229"/>
  <c r="N134" i="226"/>
  <c r="N134" i="229"/>
  <c r="G14" i="233"/>
  <c r="G12" i="233"/>
  <c r="G15" i="233"/>
  <c r="G13" i="233"/>
  <c r="I134" i="232"/>
  <c r="H137" i="232"/>
  <c r="C23" i="232"/>
  <c r="C24" i="232"/>
  <c r="C25" i="232"/>
  <c r="C26" i="232"/>
  <c r="C27" i="232"/>
  <c r="C28" i="232"/>
  <c r="C29" i="232"/>
  <c r="C30" i="232"/>
  <c r="C31" i="232"/>
  <c r="C32" i="232"/>
  <c r="C33" i="232"/>
  <c r="C34" i="232"/>
  <c r="C35" i="232"/>
  <c r="C36" i="232"/>
  <c r="C37" i="232"/>
  <c r="C38" i="232"/>
  <c r="C39" i="232"/>
  <c r="C40" i="232"/>
  <c r="C41" i="232"/>
  <c r="C42" i="232"/>
  <c r="C43" i="232"/>
  <c r="C44" i="232"/>
  <c r="C45" i="232"/>
  <c r="C46" i="232"/>
  <c r="C47" i="232"/>
  <c r="C48" i="232"/>
  <c r="I137" i="232"/>
  <c r="H20" i="232"/>
  <c r="H21" i="232"/>
  <c r="H22" i="232"/>
  <c r="H23" i="232"/>
  <c r="H24" i="232"/>
  <c r="H25" i="232"/>
  <c r="H26" i="232"/>
  <c r="H27" i="232"/>
  <c r="H28" i="232"/>
  <c r="H29" i="232"/>
  <c r="H30" i="232"/>
  <c r="H31" i="232"/>
  <c r="H32" i="232"/>
  <c r="H33" i="232"/>
  <c r="H34" i="232"/>
  <c r="H35" i="232"/>
  <c r="H36" i="232"/>
  <c r="H37" i="232"/>
  <c r="H38" i="232"/>
  <c r="H39" i="232"/>
  <c r="H40" i="232"/>
  <c r="H41" i="232"/>
  <c r="H42" i="232"/>
  <c r="H43" i="232"/>
  <c r="H44" i="232"/>
  <c r="H45" i="232"/>
  <c r="H46" i="232"/>
  <c r="H47" i="232"/>
  <c r="H48" i="232"/>
  <c r="H136" i="232"/>
  <c r="H138" i="232"/>
  <c r="I20" i="232"/>
  <c r="I21" i="232"/>
  <c r="I22" i="232"/>
  <c r="I23" i="232"/>
  <c r="I24" i="232"/>
  <c r="I25" i="232"/>
  <c r="I26" i="232"/>
  <c r="I27" i="232"/>
  <c r="I28" i="232"/>
  <c r="I29" i="232"/>
  <c r="I30" i="232"/>
  <c r="I31" i="232"/>
  <c r="I32" i="232"/>
  <c r="I33" i="232"/>
  <c r="I34" i="232"/>
  <c r="I35" i="232"/>
  <c r="I36" i="232"/>
  <c r="I37" i="232"/>
  <c r="I38" i="232"/>
  <c r="I39" i="232"/>
  <c r="I40" i="232"/>
  <c r="I41" i="232"/>
  <c r="I42" i="232"/>
  <c r="I43" i="232"/>
  <c r="I44" i="232"/>
  <c r="I45" i="232"/>
  <c r="I46" i="232"/>
  <c r="I47" i="232"/>
  <c r="I48" i="232"/>
  <c r="I135" i="232"/>
  <c r="I136" i="232"/>
  <c r="I134" i="231"/>
  <c r="H137" i="231"/>
  <c r="C20" i="231"/>
  <c r="C21" i="231"/>
  <c r="C22" i="231"/>
  <c r="C23" i="231"/>
  <c r="C24" i="231"/>
  <c r="C25" i="231"/>
  <c r="C26" i="231"/>
  <c r="C27" i="231"/>
  <c r="C28" i="231"/>
  <c r="C29" i="231"/>
  <c r="C30" i="231"/>
  <c r="C31" i="231"/>
  <c r="C32" i="231"/>
  <c r="C33" i="231"/>
  <c r="C34" i="231"/>
  <c r="C35" i="231"/>
  <c r="C36" i="231"/>
  <c r="C37" i="231"/>
  <c r="C38" i="231"/>
  <c r="C39" i="231"/>
  <c r="C40" i="231"/>
  <c r="C41" i="231"/>
  <c r="C42" i="231"/>
  <c r="C43" i="231"/>
  <c r="C44" i="231"/>
  <c r="C45" i="231"/>
  <c r="C46" i="231"/>
  <c r="C47" i="231"/>
  <c r="C48" i="231"/>
  <c r="I137" i="231"/>
  <c r="H20" i="231"/>
  <c r="H21" i="231"/>
  <c r="H22" i="231"/>
  <c r="H23" i="231"/>
  <c r="H24" i="231"/>
  <c r="H25" i="231"/>
  <c r="H26" i="231"/>
  <c r="H27" i="231"/>
  <c r="H28" i="231"/>
  <c r="H29" i="231"/>
  <c r="H30" i="231"/>
  <c r="H31" i="231"/>
  <c r="H32" i="231"/>
  <c r="H33" i="231"/>
  <c r="H34" i="231"/>
  <c r="H35" i="231"/>
  <c r="H36" i="231"/>
  <c r="H37" i="231"/>
  <c r="H38" i="231"/>
  <c r="H39" i="231"/>
  <c r="H40" i="231"/>
  <c r="H41" i="231"/>
  <c r="H42" i="231"/>
  <c r="H43" i="231"/>
  <c r="H44" i="231"/>
  <c r="H45" i="231"/>
  <c r="H46" i="231"/>
  <c r="H47" i="231"/>
  <c r="H48" i="231"/>
  <c r="H136" i="231"/>
  <c r="H138" i="231"/>
  <c r="I20" i="231"/>
  <c r="I21" i="231"/>
  <c r="I22" i="231"/>
  <c r="I23" i="231"/>
  <c r="I24" i="231"/>
  <c r="I25" i="231"/>
  <c r="I26" i="231"/>
  <c r="I27" i="231"/>
  <c r="I28" i="231"/>
  <c r="I29" i="231"/>
  <c r="I30" i="231"/>
  <c r="I31" i="231"/>
  <c r="I32" i="231"/>
  <c r="I33" i="231"/>
  <c r="I34" i="231"/>
  <c r="I35" i="231"/>
  <c r="I36" i="231"/>
  <c r="I37" i="231"/>
  <c r="I38" i="231"/>
  <c r="I39" i="231"/>
  <c r="I40" i="231"/>
  <c r="I41" i="231"/>
  <c r="I42" i="231"/>
  <c r="I43" i="231"/>
  <c r="I44" i="231"/>
  <c r="I45" i="231"/>
  <c r="I46" i="231"/>
  <c r="I47" i="231"/>
  <c r="I48" i="231"/>
  <c r="I135" i="231"/>
  <c r="I136" i="231"/>
  <c r="I21" i="230"/>
  <c r="I134" i="230"/>
  <c r="H137" i="230"/>
  <c r="C20" i="230"/>
  <c r="C21" i="230"/>
  <c r="C22" i="230"/>
  <c r="C23" i="230"/>
  <c r="C24" i="230"/>
  <c r="C25" i="230"/>
  <c r="C26" i="230"/>
  <c r="C27" i="230"/>
  <c r="C28" i="230"/>
  <c r="C29" i="230"/>
  <c r="C30" i="230"/>
  <c r="C31" i="230"/>
  <c r="C32" i="230"/>
  <c r="C33" i="230"/>
  <c r="C34" i="230"/>
  <c r="C35" i="230"/>
  <c r="C36" i="230"/>
  <c r="C37" i="230"/>
  <c r="C38" i="230"/>
  <c r="C39" i="230"/>
  <c r="C40" i="230"/>
  <c r="C41" i="230"/>
  <c r="C42" i="230"/>
  <c r="C43" i="230"/>
  <c r="C44" i="230"/>
  <c r="C45" i="230"/>
  <c r="C46" i="230"/>
  <c r="C47" i="230"/>
  <c r="C48" i="230"/>
  <c r="I137" i="230"/>
  <c r="H20" i="230"/>
  <c r="H21" i="230"/>
  <c r="H22" i="230"/>
  <c r="H23" i="230"/>
  <c r="H24" i="230"/>
  <c r="H25" i="230"/>
  <c r="H26" i="230"/>
  <c r="H27" i="230"/>
  <c r="H28" i="230"/>
  <c r="H29" i="230"/>
  <c r="H30" i="230"/>
  <c r="H31" i="230"/>
  <c r="H32" i="230"/>
  <c r="H33" i="230"/>
  <c r="H34" i="230"/>
  <c r="H35" i="230"/>
  <c r="H36" i="230"/>
  <c r="H37" i="230"/>
  <c r="H38" i="230"/>
  <c r="H39" i="230"/>
  <c r="H40" i="230"/>
  <c r="H41" i="230"/>
  <c r="H42" i="230"/>
  <c r="H43" i="230"/>
  <c r="H44" i="230"/>
  <c r="H45" i="230"/>
  <c r="H46" i="230"/>
  <c r="H47" i="230"/>
  <c r="H48" i="230"/>
  <c r="H136" i="230"/>
  <c r="H138" i="230"/>
  <c r="I23" i="230"/>
  <c r="I24" i="230"/>
  <c r="I25" i="230"/>
  <c r="I26" i="230"/>
  <c r="I27" i="230"/>
  <c r="I28" i="230"/>
  <c r="I29" i="230"/>
  <c r="I30" i="230"/>
  <c r="I31" i="230"/>
  <c r="I32" i="230"/>
  <c r="I33" i="230"/>
  <c r="I34" i="230"/>
  <c r="I35" i="230"/>
  <c r="I36" i="230"/>
  <c r="I37" i="230"/>
  <c r="I38" i="230"/>
  <c r="I39" i="230"/>
  <c r="I40" i="230"/>
  <c r="I41" i="230"/>
  <c r="I42" i="230"/>
  <c r="I43" i="230"/>
  <c r="I44" i="230"/>
  <c r="I45" i="230"/>
  <c r="I46" i="230"/>
  <c r="I47" i="230"/>
  <c r="I48" i="230"/>
  <c r="I135" i="230"/>
  <c r="I136" i="230"/>
  <c r="H27" i="229"/>
  <c r="C49" i="229"/>
  <c r="C48" i="229"/>
  <c r="C47" i="229"/>
  <c r="C46" i="229"/>
  <c r="C45" i="229"/>
  <c r="C44" i="229"/>
  <c r="C43" i="229"/>
  <c r="C42" i="229"/>
  <c r="C41" i="229"/>
  <c r="C40" i="229"/>
  <c r="C39" i="229"/>
  <c r="C38" i="229"/>
  <c r="C37" i="229"/>
  <c r="C36" i="229"/>
  <c r="C35" i="229"/>
  <c r="C34" i="229"/>
  <c r="C33" i="229"/>
  <c r="C32" i="229"/>
  <c r="C31" i="229"/>
  <c r="C30" i="229"/>
  <c r="C29" i="229"/>
  <c r="C28" i="229"/>
  <c r="C27" i="229"/>
  <c r="C26" i="229"/>
  <c r="C25" i="229"/>
  <c r="C24" i="229"/>
  <c r="C23" i="229"/>
  <c r="C22" i="229"/>
  <c r="C21" i="229"/>
  <c r="C20" i="229"/>
  <c r="I49" i="229"/>
  <c r="I48" i="229"/>
  <c r="I47" i="229"/>
  <c r="I46" i="229"/>
  <c r="I45" i="229"/>
  <c r="I44" i="229"/>
  <c r="I43" i="229"/>
  <c r="I42" i="229"/>
  <c r="I41" i="229"/>
  <c r="I40" i="229"/>
  <c r="I39" i="229"/>
  <c r="I38" i="229"/>
  <c r="I37" i="229"/>
  <c r="I36" i="229"/>
  <c r="I35" i="229"/>
  <c r="I34" i="229"/>
  <c r="I33" i="229"/>
  <c r="I32" i="229"/>
  <c r="I31" i="229"/>
  <c r="I30" i="229"/>
  <c r="I29" i="229"/>
  <c r="I28" i="229"/>
  <c r="I27" i="229"/>
  <c r="I26" i="229"/>
  <c r="I25" i="229"/>
  <c r="I24" i="229"/>
  <c r="I23" i="229"/>
  <c r="I22" i="229"/>
  <c r="I21" i="229"/>
  <c r="I20" i="229"/>
  <c r="H20" i="229"/>
  <c r="H24" i="229"/>
  <c r="H28" i="229"/>
  <c r="H32" i="229"/>
  <c r="H36" i="229"/>
  <c r="H49" i="229"/>
  <c r="H48" i="229"/>
  <c r="H47" i="229"/>
  <c r="H46" i="229"/>
  <c r="H45" i="229"/>
  <c r="H44" i="229"/>
  <c r="H43" i="229"/>
  <c r="H42" i="229"/>
  <c r="H134" i="229"/>
  <c r="H138" i="229"/>
  <c r="H136" i="229"/>
  <c r="H137" i="229"/>
  <c r="H22" i="229"/>
  <c r="H26" i="229"/>
  <c r="H30" i="229"/>
  <c r="H34" i="229"/>
  <c r="H38" i="229"/>
  <c r="H23" i="229"/>
  <c r="H31" i="229"/>
  <c r="H35" i="229"/>
  <c r="H39" i="229"/>
  <c r="H21" i="229"/>
  <c r="H25" i="229"/>
  <c r="H29" i="229"/>
  <c r="H33" i="229"/>
  <c r="H37" i="229"/>
  <c r="H41" i="229"/>
  <c r="I137" i="229"/>
  <c r="I135" i="229"/>
  <c r="I136" i="229"/>
  <c r="I134" i="228"/>
  <c r="H137" i="228"/>
  <c r="C20" i="228"/>
  <c r="C21" i="228"/>
  <c r="C22" i="228"/>
  <c r="C23" i="228"/>
  <c r="C24" i="228"/>
  <c r="C25" i="228"/>
  <c r="C26" i="228"/>
  <c r="C27" i="228"/>
  <c r="C28" i="228"/>
  <c r="C29" i="228"/>
  <c r="C30" i="228"/>
  <c r="C31" i="228"/>
  <c r="C32" i="228"/>
  <c r="C33" i="228"/>
  <c r="C34" i="228"/>
  <c r="C35" i="228"/>
  <c r="C36" i="228"/>
  <c r="C37" i="228"/>
  <c r="C38" i="228"/>
  <c r="C39" i="228"/>
  <c r="C40" i="228"/>
  <c r="C41" i="228"/>
  <c r="C42" i="228"/>
  <c r="C43" i="228"/>
  <c r="C44" i="228"/>
  <c r="C45" i="228"/>
  <c r="C46" i="228"/>
  <c r="C47" i="228"/>
  <c r="C48" i="228"/>
  <c r="I137" i="228"/>
  <c r="H20" i="228"/>
  <c r="H21" i="228"/>
  <c r="H22" i="228"/>
  <c r="H23" i="228"/>
  <c r="H24" i="228"/>
  <c r="H25" i="228"/>
  <c r="H26" i="228"/>
  <c r="H27" i="228"/>
  <c r="H28" i="228"/>
  <c r="H29" i="228"/>
  <c r="H30" i="228"/>
  <c r="H31" i="228"/>
  <c r="H32" i="228"/>
  <c r="H33" i="228"/>
  <c r="H34" i="228"/>
  <c r="H35" i="228"/>
  <c r="H36" i="228"/>
  <c r="H37" i="228"/>
  <c r="H38" i="228"/>
  <c r="H39" i="228"/>
  <c r="H40" i="228"/>
  <c r="H41" i="228"/>
  <c r="H42" i="228"/>
  <c r="H43" i="228"/>
  <c r="H44" i="228"/>
  <c r="H45" i="228"/>
  <c r="H46" i="228"/>
  <c r="H47" i="228"/>
  <c r="H48" i="228"/>
  <c r="H136" i="228"/>
  <c r="H138" i="228"/>
  <c r="I20" i="228"/>
  <c r="I21" i="228"/>
  <c r="I22" i="228"/>
  <c r="I23" i="228"/>
  <c r="I24" i="228"/>
  <c r="I25" i="228"/>
  <c r="I26" i="228"/>
  <c r="I27" i="228"/>
  <c r="I28" i="228"/>
  <c r="I29" i="228"/>
  <c r="I30" i="228"/>
  <c r="I31" i="228"/>
  <c r="I32" i="228"/>
  <c r="I33" i="228"/>
  <c r="I34" i="228"/>
  <c r="I35" i="228"/>
  <c r="I36" i="228"/>
  <c r="I37" i="228"/>
  <c r="I38" i="228"/>
  <c r="I39" i="228"/>
  <c r="I40" i="228"/>
  <c r="I41" i="228"/>
  <c r="I42" i="228"/>
  <c r="I43" i="228"/>
  <c r="I44" i="228"/>
  <c r="I45" i="228"/>
  <c r="I46" i="228"/>
  <c r="I47" i="228"/>
  <c r="I48" i="228"/>
  <c r="I135" i="228"/>
  <c r="I136" i="228"/>
  <c r="I134" i="227"/>
  <c r="H137" i="227"/>
  <c r="C20" i="227"/>
  <c r="C21" i="227"/>
  <c r="C22" i="227"/>
  <c r="C23" i="227"/>
  <c r="C24" i="227"/>
  <c r="C25" i="227"/>
  <c r="C26" i="227"/>
  <c r="C27" i="227"/>
  <c r="C28" i="227"/>
  <c r="C29" i="227"/>
  <c r="C30" i="227"/>
  <c r="C31" i="227"/>
  <c r="C32" i="227"/>
  <c r="C33" i="227"/>
  <c r="C34" i="227"/>
  <c r="C35" i="227"/>
  <c r="C36" i="227"/>
  <c r="C37" i="227"/>
  <c r="C38" i="227"/>
  <c r="C39" i="227"/>
  <c r="C40" i="227"/>
  <c r="C41" i="227"/>
  <c r="C42" i="227"/>
  <c r="C43" i="227"/>
  <c r="C44" i="227"/>
  <c r="C45" i="227"/>
  <c r="C46" i="227"/>
  <c r="C47" i="227"/>
  <c r="C48" i="227"/>
  <c r="I137" i="227"/>
  <c r="H20" i="227"/>
  <c r="H21" i="227"/>
  <c r="H22" i="227"/>
  <c r="H23" i="227"/>
  <c r="H24" i="227"/>
  <c r="H25" i="227"/>
  <c r="H26" i="227"/>
  <c r="H27" i="227"/>
  <c r="H28" i="227"/>
  <c r="H29" i="227"/>
  <c r="H30" i="227"/>
  <c r="H31" i="227"/>
  <c r="H32" i="227"/>
  <c r="H33" i="227"/>
  <c r="H34" i="227"/>
  <c r="H35" i="227"/>
  <c r="H36" i="227"/>
  <c r="H37" i="227"/>
  <c r="H38" i="227"/>
  <c r="H39" i="227"/>
  <c r="H40" i="227"/>
  <c r="H41" i="227"/>
  <c r="H42" i="227"/>
  <c r="H43" i="227"/>
  <c r="H44" i="227"/>
  <c r="H45" i="227"/>
  <c r="H46" i="227"/>
  <c r="H47" i="227"/>
  <c r="H48" i="227"/>
  <c r="H136" i="227"/>
  <c r="H138" i="227"/>
  <c r="I20" i="227"/>
  <c r="I21" i="227"/>
  <c r="I22" i="227"/>
  <c r="I23" i="227"/>
  <c r="I24" i="227"/>
  <c r="I25" i="227"/>
  <c r="I26" i="227"/>
  <c r="I27" i="227"/>
  <c r="I28" i="227"/>
  <c r="I29" i="227"/>
  <c r="I30" i="227"/>
  <c r="I31" i="227"/>
  <c r="I32" i="227"/>
  <c r="I33" i="227"/>
  <c r="I34" i="227"/>
  <c r="I35" i="227"/>
  <c r="I36" i="227"/>
  <c r="I37" i="227"/>
  <c r="I38" i="227"/>
  <c r="I39" i="227"/>
  <c r="I40" i="227"/>
  <c r="I41" i="227"/>
  <c r="I42" i="227"/>
  <c r="I43" i="227"/>
  <c r="I44" i="227"/>
  <c r="I45" i="227"/>
  <c r="I46" i="227"/>
  <c r="I47" i="227"/>
  <c r="I48" i="227"/>
  <c r="I135" i="227"/>
  <c r="I136" i="227"/>
  <c r="H20" i="226"/>
  <c r="H24" i="226"/>
  <c r="H21" i="226"/>
  <c r="H25" i="226"/>
  <c r="H26" i="226"/>
  <c r="H27" i="226"/>
  <c r="H28" i="226"/>
  <c r="H29" i="226"/>
  <c r="H30" i="226"/>
  <c r="H31" i="226"/>
  <c r="H32" i="226"/>
  <c r="H33" i="226"/>
  <c r="H34" i="226"/>
  <c r="H35" i="226"/>
  <c r="H36" i="226"/>
  <c r="H37" i="226"/>
  <c r="H38" i="226"/>
  <c r="H39" i="226"/>
  <c r="H40" i="226"/>
  <c r="H41" i="226"/>
  <c r="H42" i="226"/>
  <c r="H43" i="226"/>
  <c r="H44" i="226"/>
  <c r="H45" i="226"/>
  <c r="H46" i="226"/>
  <c r="H47" i="226"/>
  <c r="H48" i="226"/>
  <c r="H49" i="226"/>
  <c r="H134" i="226"/>
  <c r="H138" i="226"/>
  <c r="H136" i="226"/>
  <c r="H137" i="226"/>
  <c r="H22" i="226"/>
  <c r="C49" i="226"/>
  <c r="C48" i="226"/>
  <c r="C47" i="226"/>
  <c r="C46" i="226"/>
  <c r="C45" i="226"/>
  <c r="C44" i="226"/>
  <c r="C43" i="226"/>
  <c r="C42" i="226"/>
  <c r="C41" i="226"/>
  <c r="C40" i="226"/>
  <c r="C39" i="226"/>
  <c r="C38" i="226"/>
  <c r="C37" i="226"/>
  <c r="C36" i="226"/>
  <c r="C35" i="226"/>
  <c r="C34" i="226"/>
  <c r="C33" i="226"/>
  <c r="C32" i="226"/>
  <c r="C31" i="226"/>
  <c r="C30" i="226"/>
  <c r="C29" i="226"/>
  <c r="C28" i="226"/>
  <c r="C27" i="226"/>
  <c r="C26" i="226"/>
  <c r="C25" i="226"/>
  <c r="C24" i="226"/>
  <c r="C23" i="226"/>
  <c r="C22" i="226"/>
  <c r="C21" i="226"/>
  <c r="C20" i="226"/>
  <c r="I49" i="226"/>
  <c r="I48" i="226"/>
  <c r="I47" i="226"/>
  <c r="I46" i="226"/>
  <c r="I45" i="226"/>
  <c r="I44" i="226"/>
  <c r="I43" i="226"/>
  <c r="I42" i="226"/>
  <c r="I41" i="226"/>
  <c r="I40" i="226"/>
  <c r="I39" i="226"/>
  <c r="I38" i="226"/>
  <c r="I37" i="226"/>
  <c r="I36" i="226"/>
  <c r="I35" i="226"/>
  <c r="I34" i="226"/>
  <c r="I33" i="226"/>
  <c r="I32" i="226"/>
  <c r="I31" i="226"/>
  <c r="I30" i="226"/>
  <c r="I29" i="226"/>
  <c r="I28" i="226"/>
  <c r="I27" i="226"/>
  <c r="I26" i="226"/>
  <c r="I25" i="226"/>
  <c r="I24" i="226"/>
  <c r="I23" i="226"/>
  <c r="I22" i="226"/>
  <c r="I21" i="226"/>
  <c r="I20" i="226"/>
  <c r="I134" i="226"/>
  <c r="N135" i="226"/>
  <c r="I137" i="226"/>
  <c r="N131" i="226"/>
  <c r="I135" i="226"/>
  <c r="I136" i="226"/>
  <c r="F16" i="222"/>
  <c r="F15" i="222"/>
  <c r="F14" i="222"/>
  <c r="A13" i="222"/>
  <c r="B11" i="222"/>
  <c r="I138" i="222" s="1"/>
  <c r="A11" i="222"/>
  <c r="K9" i="222"/>
  <c r="K8" i="222"/>
  <c r="K7" i="222"/>
  <c r="I130" i="222"/>
  <c r="AN4" i="216" s="1"/>
  <c r="I129" i="222"/>
  <c r="AM4" i="216" s="1"/>
  <c r="I128" i="222"/>
  <c r="AL4" i="216" s="1"/>
  <c r="G16" i="222"/>
  <c r="B16" i="222"/>
  <c r="G15" i="222"/>
  <c r="B15" i="222"/>
  <c r="K14" i="222"/>
  <c r="AS4" i="216" s="1"/>
  <c r="G14" i="222"/>
  <c r="B14" i="222"/>
  <c r="K13" i="222"/>
  <c r="AR4" i="216" s="1"/>
  <c r="F13" i="222"/>
  <c r="K12" i="222"/>
  <c r="F12" i="222"/>
  <c r="A12" i="222"/>
  <c r="K11" i="222"/>
  <c r="F11" i="222"/>
  <c r="F10" i="222"/>
  <c r="B10" i="222"/>
  <c r="H134" i="222" s="1"/>
  <c r="A10" i="222"/>
  <c r="J9" i="222"/>
  <c r="AQ4" i="216" s="1"/>
  <c r="J8" i="222"/>
  <c r="AP4" i="216" s="1"/>
  <c r="F8" i="222"/>
  <c r="B8" i="222"/>
  <c r="C25" i="222" s="1"/>
  <c r="J7" i="222"/>
  <c r="AO4" i="216" s="1"/>
  <c r="F7" i="222"/>
  <c r="B7" i="222"/>
  <c r="F6" i="222"/>
  <c r="B6" i="222"/>
  <c r="B3" i="222"/>
  <c r="I2" i="222"/>
  <c r="G2" i="222"/>
  <c r="E2" i="222"/>
  <c r="C2" i="222"/>
  <c r="B34" i="222"/>
  <c r="H130" i="222"/>
  <c r="H129" i="222"/>
  <c r="H128" i="222"/>
  <c r="H127" i="222"/>
  <c r="B49" i="222"/>
  <c r="B48" i="222"/>
  <c r="B47" i="222"/>
  <c r="B46" i="222"/>
  <c r="B45" i="222"/>
  <c r="B44" i="222"/>
  <c r="B43" i="222"/>
  <c r="B42" i="222"/>
  <c r="B41" i="222"/>
  <c r="B40" i="222"/>
  <c r="B39" i="222"/>
  <c r="B38" i="222"/>
  <c r="B36" i="222"/>
  <c r="B35" i="222"/>
  <c r="B33" i="222"/>
  <c r="B32" i="222"/>
  <c r="B31" i="222"/>
  <c r="B30" i="222"/>
  <c r="B29" i="222"/>
  <c r="B28" i="222"/>
  <c r="B27" i="222"/>
  <c r="B26" i="222"/>
  <c r="I25" i="222"/>
  <c r="B25" i="222"/>
  <c r="B24" i="222"/>
  <c r="B23" i="222"/>
  <c r="B22" i="222"/>
  <c r="B21" i="222"/>
  <c r="B20" i="222"/>
  <c r="B18" i="222"/>
  <c r="D16" i="222"/>
  <c r="A16" i="222"/>
  <c r="I15" i="222"/>
  <c r="D15" i="222"/>
  <c r="A15" i="222"/>
  <c r="I14" i="222"/>
  <c r="D14" i="222"/>
  <c r="A14" i="222"/>
  <c r="I13" i="222"/>
  <c r="D13" i="222"/>
  <c r="I12" i="222"/>
  <c r="D12" i="222"/>
  <c r="I11" i="222"/>
  <c r="D11" i="222"/>
  <c r="I10" i="222"/>
  <c r="D10" i="222"/>
  <c r="D9" i="222"/>
  <c r="A9" i="222"/>
  <c r="D8" i="222"/>
  <c r="A8" i="222"/>
  <c r="D7" i="222"/>
  <c r="A7" i="222"/>
  <c r="I6" i="222"/>
  <c r="D6" i="222"/>
  <c r="A6" i="222"/>
  <c r="I5" i="222"/>
  <c r="D5" i="222"/>
  <c r="A3" i="222"/>
  <c r="H2" i="222"/>
  <c r="F2" i="222"/>
  <c r="D2" i="222"/>
  <c r="B2" i="222"/>
  <c r="B1" i="222"/>
  <c r="K15" i="222"/>
  <c r="G19" i="214"/>
  <c r="B13" i="222" s="1"/>
  <c r="F19" i="214"/>
  <c r="B12" i="222" s="1"/>
  <c r="F16" i="221"/>
  <c r="F15" i="221"/>
  <c r="F14" i="221"/>
  <c r="A13" i="221"/>
  <c r="B11" i="221"/>
  <c r="I138" i="221" s="1"/>
  <c r="A11" i="221"/>
  <c r="K9" i="221"/>
  <c r="K8" i="221"/>
  <c r="K7" i="221"/>
  <c r="I130" i="221"/>
  <c r="AN3" i="216" s="1"/>
  <c r="I129" i="221"/>
  <c r="AM3" i="216" s="1"/>
  <c r="I128" i="221"/>
  <c r="AL3" i="216" s="1"/>
  <c r="G16" i="221"/>
  <c r="B16" i="221"/>
  <c r="G15" i="221"/>
  <c r="B15" i="221"/>
  <c r="K14" i="221"/>
  <c r="AS3" i="216" s="1"/>
  <c r="G14" i="221"/>
  <c r="B14" i="221"/>
  <c r="K13" i="221"/>
  <c r="AR3" i="216" s="1"/>
  <c r="F12" i="221"/>
  <c r="A12" i="221"/>
  <c r="K11" i="221"/>
  <c r="F11" i="221"/>
  <c r="B10" i="221"/>
  <c r="H134" i="221" s="1"/>
  <c r="A10" i="221"/>
  <c r="J9" i="221"/>
  <c r="AQ3" i="216" s="1"/>
  <c r="J8" i="221"/>
  <c r="AP3" i="216" s="1"/>
  <c r="F8" i="221"/>
  <c r="B8" i="221"/>
  <c r="J7" i="221"/>
  <c r="AO3" i="216" s="1"/>
  <c r="F7" i="221"/>
  <c r="B7" i="221"/>
  <c r="F6" i="221"/>
  <c r="B6" i="221"/>
  <c r="B3" i="221"/>
  <c r="I2" i="221"/>
  <c r="G2" i="221"/>
  <c r="E2" i="221"/>
  <c r="C2" i="221"/>
  <c r="H130" i="221"/>
  <c r="H129" i="221"/>
  <c r="H128" i="221"/>
  <c r="H127" i="221"/>
  <c r="B49" i="221"/>
  <c r="B48" i="221"/>
  <c r="B47" i="221"/>
  <c r="B46" i="221"/>
  <c r="B45" i="221"/>
  <c r="B44" i="221"/>
  <c r="B43" i="221"/>
  <c r="B42" i="221"/>
  <c r="B41" i="221"/>
  <c r="B40" i="221"/>
  <c r="B39" i="221"/>
  <c r="B38" i="221"/>
  <c r="B36" i="221"/>
  <c r="B35" i="221"/>
  <c r="B34" i="221"/>
  <c r="B33" i="221"/>
  <c r="B32" i="221"/>
  <c r="B31" i="221"/>
  <c r="B30" i="221"/>
  <c r="B29" i="221"/>
  <c r="B28" i="221"/>
  <c r="B27" i="221"/>
  <c r="B26" i="221"/>
  <c r="B25" i="221"/>
  <c r="B24" i="221"/>
  <c r="B23" i="221"/>
  <c r="B22" i="221"/>
  <c r="B21" i="221"/>
  <c r="B20" i="221"/>
  <c r="B18" i="221"/>
  <c r="D16" i="221"/>
  <c r="A16" i="221"/>
  <c r="I15" i="221"/>
  <c r="D15" i="221"/>
  <c r="A15" i="221"/>
  <c r="I14" i="221"/>
  <c r="D14" i="221"/>
  <c r="A14" i="221"/>
  <c r="I13" i="221"/>
  <c r="D13" i="221"/>
  <c r="I12" i="221"/>
  <c r="D12" i="221"/>
  <c r="I11" i="221"/>
  <c r="D11" i="221"/>
  <c r="I10" i="221"/>
  <c r="D10" i="221"/>
  <c r="D9" i="221"/>
  <c r="A9" i="221"/>
  <c r="D8" i="221"/>
  <c r="A8" i="221"/>
  <c r="D7" i="221"/>
  <c r="A7" i="221"/>
  <c r="I6" i="221"/>
  <c r="D6" i="221"/>
  <c r="A6" i="221"/>
  <c r="I5" i="221"/>
  <c r="D5" i="221"/>
  <c r="A3" i="221"/>
  <c r="H2" i="221"/>
  <c r="F2" i="221"/>
  <c r="D2" i="221"/>
  <c r="B2" i="221"/>
  <c r="B1" i="221"/>
  <c r="K15" i="221"/>
  <c r="B13" i="221"/>
  <c r="B12" i="221"/>
  <c r="G21" i="232" l="1"/>
  <c r="F49" i="231"/>
  <c r="F49" i="228"/>
  <c r="G49" i="227"/>
  <c r="F61" i="232"/>
  <c r="G61" i="232"/>
  <c r="F53" i="232"/>
  <c r="G53" i="232"/>
  <c r="F64" i="232"/>
  <c r="G64" i="232"/>
  <c r="F56" i="232"/>
  <c r="G56" i="232"/>
  <c r="F65" i="228"/>
  <c r="G65" i="228"/>
  <c r="F50" i="228"/>
  <c r="G50" i="228"/>
  <c r="F54" i="228"/>
  <c r="G54" i="228"/>
  <c r="F55" i="228"/>
  <c r="G55" i="228"/>
  <c r="F60" i="228"/>
  <c r="G60" i="228"/>
  <c r="F55" i="227"/>
  <c r="G55" i="227"/>
  <c r="F56" i="227"/>
  <c r="G56" i="227"/>
  <c r="F61" i="227"/>
  <c r="G61" i="227"/>
  <c r="F66" i="227"/>
  <c r="G66" i="227"/>
  <c r="F51" i="227"/>
  <c r="G51" i="227"/>
  <c r="F60" i="226"/>
  <c r="G60" i="226"/>
  <c r="F65" i="226"/>
  <c r="G65" i="226"/>
  <c r="F50" i="226"/>
  <c r="G50" i="226"/>
  <c r="F54" i="226"/>
  <c r="G54" i="226"/>
  <c r="F59" i="226"/>
  <c r="G59" i="226"/>
  <c r="F68" i="230"/>
  <c r="G68" i="230"/>
  <c r="F67" i="230"/>
  <c r="G67" i="230"/>
  <c r="F62" i="230"/>
  <c r="G62" i="230"/>
  <c r="F61" i="230"/>
  <c r="G61" i="230"/>
  <c r="F63" i="230"/>
  <c r="G63" i="230"/>
  <c r="F54" i="231"/>
  <c r="G54" i="231"/>
  <c r="F68" i="231"/>
  <c r="G68" i="231"/>
  <c r="F57" i="231"/>
  <c r="G57" i="231"/>
  <c r="F59" i="231"/>
  <c r="G59" i="231"/>
  <c r="F50" i="231"/>
  <c r="G50" i="231"/>
  <c r="G61" i="229"/>
  <c r="F61" i="229"/>
  <c r="G53" i="229"/>
  <c r="F53" i="229"/>
  <c r="F62" i="229"/>
  <c r="G62" i="229"/>
  <c r="F54" i="229"/>
  <c r="G54" i="229"/>
  <c r="C49" i="221"/>
  <c r="G49" i="221" s="1"/>
  <c r="C53" i="221"/>
  <c r="C58" i="221"/>
  <c r="C60" i="221"/>
  <c r="C67" i="221"/>
  <c r="C69" i="221"/>
  <c r="C51" i="221"/>
  <c r="C54" i="221"/>
  <c r="C56" i="221"/>
  <c r="C63" i="221"/>
  <c r="C65" i="221"/>
  <c r="C52" i="221"/>
  <c r="C59" i="221"/>
  <c r="C61" i="221"/>
  <c r="C66" i="221"/>
  <c r="C68" i="221"/>
  <c r="C50" i="221"/>
  <c r="C55" i="221"/>
  <c r="C57" i="221"/>
  <c r="C62" i="221"/>
  <c r="C64" i="221"/>
  <c r="C52" i="222"/>
  <c r="C56" i="222"/>
  <c r="C59" i="222"/>
  <c r="C63" i="222"/>
  <c r="C67" i="222"/>
  <c r="C50" i="222"/>
  <c r="C54" i="222"/>
  <c r="C57" i="222"/>
  <c r="C61" i="222"/>
  <c r="C51" i="222"/>
  <c r="C55" i="222"/>
  <c r="C60" i="222"/>
  <c r="C64" i="222"/>
  <c r="C68" i="222"/>
  <c r="C58" i="222"/>
  <c r="C69" i="222"/>
  <c r="C53" i="222"/>
  <c r="C62" i="222"/>
  <c r="C65" i="222"/>
  <c r="C66" i="222"/>
  <c r="G67" i="232"/>
  <c r="F67" i="232"/>
  <c r="G59" i="232"/>
  <c r="F59" i="232"/>
  <c r="G51" i="232"/>
  <c r="F51" i="232"/>
  <c r="F62" i="232"/>
  <c r="G62" i="232"/>
  <c r="F54" i="232"/>
  <c r="G54" i="232"/>
  <c r="F61" i="228"/>
  <c r="G61" i="228"/>
  <c r="F66" i="228"/>
  <c r="G66" i="228"/>
  <c r="F67" i="228"/>
  <c r="G67" i="228"/>
  <c r="F51" i="228"/>
  <c r="G51" i="228"/>
  <c r="F56" i="228"/>
  <c r="G56" i="228"/>
  <c r="F67" i="227"/>
  <c r="G67" i="227"/>
  <c r="F68" i="227"/>
  <c r="G68" i="227"/>
  <c r="F52" i="227"/>
  <c r="G52" i="227"/>
  <c r="F57" i="227"/>
  <c r="G57" i="227"/>
  <c r="F62" i="227"/>
  <c r="G62" i="227"/>
  <c r="F56" i="226"/>
  <c r="G56" i="226"/>
  <c r="F61" i="226"/>
  <c r="G61" i="226"/>
  <c r="F66" i="226"/>
  <c r="G66" i="226"/>
  <c r="F51" i="226"/>
  <c r="G51" i="226"/>
  <c r="F55" i="226"/>
  <c r="G55" i="226"/>
  <c r="F64" i="230"/>
  <c r="G64" i="230"/>
  <c r="F59" i="230"/>
  <c r="G59" i="230"/>
  <c r="F54" i="230"/>
  <c r="G54" i="230"/>
  <c r="F58" i="230"/>
  <c r="G58" i="230"/>
  <c r="F56" i="230"/>
  <c r="G56" i="230"/>
  <c r="F66" i="231"/>
  <c r="G66" i="231"/>
  <c r="F64" i="231"/>
  <c r="G64" i="231"/>
  <c r="F53" i="231"/>
  <c r="G53" i="231"/>
  <c r="F55" i="231"/>
  <c r="G55" i="231"/>
  <c r="G67" i="229"/>
  <c r="F67" i="229"/>
  <c r="G59" i="229"/>
  <c r="F59" i="229"/>
  <c r="F68" i="229"/>
  <c r="G68" i="229"/>
  <c r="F60" i="229"/>
  <c r="G60" i="229"/>
  <c r="F52" i="229"/>
  <c r="G52" i="229"/>
  <c r="I49" i="221"/>
  <c r="I50" i="221"/>
  <c r="I53" i="221"/>
  <c r="I62" i="221"/>
  <c r="I64" i="221"/>
  <c r="I69" i="221"/>
  <c r="I51" i="221"/>
  <c r="I58" i="221"/>
  <c r="I60" i="221"/>
  <c r="I65" i="221"/>
  <c r="I67" i="221"/>
  <c r="I54" i="221"/>
  <c r="I56" i="221"/>
  <c r="I61" i="221"/>
  <c r="I63" i="221"/>
  <c r="I55" i="221"/>
  <c r="I52" i="221"/>
  <c r="I57" i="221"/>
  <c r="I59" i="221"/>
  <c r="I66" i="221"/>
  <c r="I68" i="221"/>
  <c r="H52" i="222"/>
  <c r="H59" i="222"/>
  <c r="H63" i="222"/>
  <c r="H67" i="222"/>
  <c r="H50" i="222"/>
  <c r="H54" i="222"/>
  <c r="H57" i="222"/>
  <c r="H61" i="222"/>
  <c r="H64" i="222"/>
  <c r="H66" i="222"/>
  <c r="H68" i="222"/>
  <c r="H53" i="222"/>
  <c r="H58" i="222"/>
  <c r="H65" i="222"/>
  <c r="H51" i="222"/>
  <c r="H55" i="222"/>
  <c r="H56" i="222"/>
  <c r="H60" i="222"/>
  <c r="H62" i="222"/>
  <c r="H69" i="222"/>
  <c r="I53" i="222"/>
  <c r="I56" i="222"/>
  <c r="I60" i="222"/>
  <c r="I64" i="222"/>
  <c r="I68" i="222"/>
  <c r="I51" i="222"/>
  <c r="I55" i="222"/>
  <c r="I58" i="222"/>
  <c r="I62" i="222"/>
  <c r="I52" i="222"/>
  <c r="I57" i="222"/>
  <c r="I61" i="222"/>
  <c r="I66" i="222"/>
  <c r="I50" i="222"/>
  <c r="I54" i="222"/>
  <c r="I59" i="222"/>
  <c r="I63" i="222"/>
  <c r="I65" i="222"/>
  <c r="I69" i="222"/>
  <c r="I67" i="222"/>
  <c r="G65" i="232"/>
  <c r="F65" i="232"/>
  <c r="G57" i="232"/>
  <c r="F57" i="232"/>
  <c r="G68" i="232"/>
  <c r="F68" i="232"/>
  <c r="G60" i="232"/>
  <c r="F60" i="232"/>
  <c r="G52" i="232"/>
  <c r="F52" i="232"/>
  <c r="F57" i="228"/>
  <c r="G57" i="228"/>
  <c r="F62" i="228"/>
  <c r="G62" i="228"/>
  <c r="F63" i="228"/>
  <c r="G63" i="228"/>
  <c r="F68" i="228"/>
  <c r="G68" i="228"/>
  <c r="F52" i="228"/>
  <c r="G52" i="228"/>
  <c r="F63" i="227"/>
  <c r="G63" i="227"/>
  <c r="F64" i="227"/>
  <c r="G64" i="227"/>
  <c r="F53" i="227"/>
  <c r="G53" i="227"/>
  <c r="F58" i="227"/>
  <c r="G58" i="227"/>
  <c r="F68" i="226"/>
  <c r="G68" i="226"/>
  <c r="F52" i="226"/>
  <c r="G52" i="226"/>
  <c r="F57" i="226"/>
  <c r="G57" i="226"/>
  <c r="F62" i="226"/>
  <c r="G62" i="226"/>
  <c r="F67" i="226"/>
  <c r="G67" i="226"/>
  <c r="F60" i="230"/>
  <c r="G60" i="230"/>
  <c r="F55" i="230"/>
  <c r="G55" i="230"/>
  <c r="F50" i="230"/>
  <c r="G50" i="230"/>
  <c r="F51" i="230"/>
  <c r="G51" i="230"/>
  <c r="F53" i="230"/>
  <c r="G53" i="230"/>
  <c r="F62" i="231"/>
  <c r="G62" i="231"/>
  <c r="F60" i="231"/>
  <c r="G60" i="231"/>
  <c r="F65" i="231"/>
  <c r="G65" i="231"/>
  <c r="F67" i="231"/>
  <c r="G67" i="231"/>
  <c r="F51" i="231"/>
  <c r="G51" i="231"/>
  <c r="G65" i="229"/>
  <c r="F65" i="229"/>
  <c r="G57" i="229"/>
  <c r="F57" i="229"/>
  <c r="G66" i="229"/>
  <c r="F66" i="229"/>
  <c r="G58" i="229"/>
  <c r="F58" i="229"/>
  <c r="G50" i="229"/>
  <c r="F50" i="229"/>
  <c r="H49" i="221"/>
  <c r="H51" i="221"/>
  <c r="H58" i="221"/>
  <c r="H60" i="221"/>
  <c r="H65" i="221"/>
  <c r="H67" i="221"/>
  <c r="H54" i="221"/>
  <c r="H56" i="221"/>
  <c r="H61" i="221"/>
  <c r="H63" i="221"/>
  <c r="H52" i="221"/>
  <c r="H57" i="221"/>
  <c r="H59" i="221"/>
  <c r="H66" i="221"/>
  <c r="H68" i="221"/>
  <c r="H50" i="221"/>
  <c r="H53" i="221"/>
  <c r="H55" i="221"/>
  <c r="H62" i="221"/>
  <c r="H64" i="221"/>
  <c r="H69" i="221"/>
  <c r="F63" i="232"/>
  <c r="G63" i="232"/>
  <c r="F55" i="232"/>
  <c r="G55" i="232"/>
  <c r="G66" i="232"/>
  <c r="F66" i="232"/>
  <c r="F58" i="232"/>
  <c r="G58" i="232"/>
  <c r="G50" i="232"/>
  <c r="F50" i="232"/>
  <c r="F53" i="228"/>
  <c r="G53" i="228"/>
  <c r="F58" i="228"/>
  <c r="G58" i="228"/>
  <c r="F59" i="228"/>
  <c r="G59" i="228"/>
  <c r="F64" i="228"/>
  <c r="G64" i="228"/>
  <c r="F59" i="227"/>
  <c r="G59" i="227"/>
  <c r="F60" i="227"/>
  <c r="G60" i="227"/>
  <c r="F65" i="227"/>
  <c r="G65" i="227"/>
  <c r="F50" i="227"/>
  <c r="G50" i="227"/>
  <c r="F54" i="227"/>
  <c r="G54" i="227"/>
  <c r="F64" i="226"/>
  <c r="G64" i="226"/>
  <c r="F53" i="226"/>
  <c r="G53" i="226"/>
  <c r="F58" i="226"/>
  <c r="G58" i="226"/>
  <c r="F63" i="226"/>
  <c r="G63" i="226"/>
  <c r="F57" i="230"/>
  <c r="G57" i="230"/>
  <c r="F52" i="230"/>
  <c r="G52" i="230"/>
  <c r="F66" i="230"/>
  <c r="G66" i="230"/>
  <c r="F65" i="230"/>
  <c r="G65" i="230"/>
  <c r="F58" i="231"/>
  <c r="G58" i="231"/>
  <c r="F56" i="231"/>
  <c r="G56" i="231"/>
  <c r="F61" i="231"/>
  <c r="G61" i="231"/>
  <c r="F63" i="231"/>
  <c r="G63" i="231"/>
  <c r="F52" i="231"/>
  <c r="G52" i="231"/>
  <c r="G63" i="229"/>
  <c r="F63" i="229"/>
  <c r="G55" i="229"/>
  <c r="F55" i="229"/>
  <c r="G64" i="229"/>
  <c r="F64" i="229"/>
  <c r="G56" i="229"/>
  <c r="F56" i="229"/>
  <c r="G51" i="229"/>
  <c r="F51" i="229"/>
  <c r="H49" i="222"/>
  <c r="I31" i="222"/>
  <c r="AT4" i="216"/>
  <c r="AT3" i="216"/>
  <c r="G49" i="232"/>
  <c r="F22" i="232"/>
  <c r="F26" i="228"/>
  <c r="G26" i="228"/>
  <c r="F28" i="228"/>
  <c r="G28" i="228"/>
  <c r="F27" i="228"/>
  <c r="G27" i="228"/>
  <c r="G29" i="228"/>
  <c r="F29" i="228"/>
  <c r="I21" i="222"/>
  <c r="I22" i="222"/>
  <c r="C23" i="222"/>
  <c r="F23" i="222" s="1"/>
  <c r="F20" i="232"/>
  <c r="C49" i="222"/>
  <c r="F49" i="222" s="1"/>
  <c r="C21" i="222"/>
  <c r="F21" i="222" s="1"/>
  <c r="C24" i="222"/>
  <c r="F24" i="222" s="1"/>
  <c r="C27" i="222"/>
  <c r="F27" i="222" s="1"/>
  <c r="C22" i="222"/>
  <c r="G22" i="222" s="1"/>
  <c r="I23" i="222"/>
  <c r="C26" i="222"/>
  <c r="G26" i="222" s="1"/>
  <c r="I28" i="222"/>
  <c r="C20" i="222"/>
  <c r="F20" i="222" s="1"/>
  <c r="I49" i="222"/>
  <c r="I20" i="222"/>
  <c r="I24" i="222"/>
  <c r="I30" i="222"/>
  <c r="G21" i="226"/>
  <c r="F21" i="226"/>
  <c r="G29" i="226"/>
  <c r="F29" i="226"/>
  <c r="G37" i="226"/>
  <c r="F37" i="226"/>
  <c r="G45" i="226"/>
  <c r="F45" i="226"/>
  <c r="F45" i="227"/>
  <c r="G45" i="227"/>
  <c r="F37" i="227"/>
  <c r="G37" i="227"/>
  <c r="G33" i="227"/>
  <c r="F33" i="227"/>
  <c r="F29" i="227"/>
  <c r="G29" i="227"/>
  <c r="G25" i="227"/>
  <c r="F25" i="227"/>
  <c r="F21" i="227"/>
  <c r="G21" i="227"/>
  <c r="F44" i="228"/>
  <c r="G44" i="228"/>
  <c r="F36" i="228"/>
  <c r="G36" i="228"/>
  <c r="F32" i="228"/>
  <c r="G32" i="228"/>
  <c r="F20" i="228"/>
  <c r="G20" i="228"/>
  <c r="F26" i="229"/>
  <c r="G26" i="229"/>
  <c r="F34" i="229"/>
  <c r="G34" i="229"/>
  <c r="F42" i="229"/>
  <c r="G42" i="229"/>
  <c r="F33" i="230"/>
  <c r="G33" i="230"/>
  <c r="F45" i="231"/>
  <c r="G45" i="231"/>
  <c r="F37" i="231"/>
  <c r="G37" i="231"/>
  <c r="F33" i="231"/>
  <c r="G33" i="231"/>
  <c r="F25" i="231"/>
  <c r="G25" i="231"/>
  <c r="F21" i="231"/>
  <c r="G21" i="231"/>
  <c r="F35" i="232"/>
  <c r="G35" i="232"/>
  <c r="G26" i="226"/>
  <c r="F26" i="226"/>
  <c r="G34" i="226"/>
  <c r="F34" i="226"/>
  <c r="F42" i="226"/>
  <c r="G42" i="226"/>
  <c r="F48" i="227"/>
  <c r="G48" i="227"/>
  <c r="G40" i="227"/>
  <c r="F40" i="227"/>
  <c r="F36" i="227"/>
  <c r="G36" i="227"/>
  <c r="F32" i="227"/>
  <c r="G32" i="227"/>
  <c r="G24" i="227"/>
  <c r="F24" i="227"/>
  <c r="F20" i="227"/>
  <c r="G20" i="227"/>
  <c r="F47" i="228"/>
  <c r="G47" i="228"/>
  <c r="F35" i="228"/>
  <c r="G35" i="228"/>
  <c r="G23" i="228"/>
  <c r="F23" i="228"/>
  <c r="F23" i="229"/>
  <c r="G23" i="229"/>
  <c r="G31" i="229"/>
  <c r="F31" i="229"/>
  <c r="F39" i="229"/>
  <c r="G39" i="229"/>
  <c r="G47" i="229"/>
  <c r="F47" i="229"/>
  <c r="G48" i="230"/>
  <c r="F48" i="230"/>
  <c r="G40" i="230"/>
  <c r="F40" i="230"/>
  <c r="G32" i="230"/>
  <c r="F32" i="230"/>
  <c r="G24" i="230"/>
  <c r="F24" i="230"/>
  <c r="G48" i="231"/>
  <c r="F48" i="231"/>
  <c r="F40" i="231"/>
  <c r="G40" i="231"/>
  <c r="G32" i="231"/>
  <c r="F32" i="231"/>
  <c r="F28" i="231"/>
  <c r="G28" i="231"/>
  <c r="F20" i="231"/>
  <c r="G20" i="231"/>
  <c r="F42" i="232"/>
  <c r="G42" i="232"/>
  <c r="G25" i="222"/>
  <c r="F25" i="222"/>
  <c r="F23" i="226"/>
  <c r="G23" i="226"/>
  <c r="F27" i="226"/>
  <c r="G27" i="226"/>
  <c r="F31" i="226"/>
  <c r="G31" i="226"/>
  <c r="F35" i="226"/>
  <c r="G35" i="226"/>
  <c r="F39" i="226"/>
  <c r="G39" i="226"/>
  <c r="F43" i="226"/>
  <c r="G43" i="226"/>
  <c r="F47" i="226"/>
  <c r="G47" i="226"/>
  <c r="G47" i="227"/>
  <c r="F47" i="227"/>
  <c r="F43" i="227"/>
  <c r="G43" i="227"/>
  <c r="G39" i="227"/>
  <c r="F39" i="227"/>
  <c r="F35" i="227"/>
  <c r="G35" i="227"/>
  <c r="G31" i="227"/>
  <c r="F31" i="227"/>
  <c r="F27" i="227"/>
  <c r="G27" i="227"/>
  <c r="G23" i="227"/>
  <c r="F23" i="227"/>
  <c r="F46" i="228"/>
  <c r="G46" i="228"/>
  <c r="F42" i="228"/>
  <c r="G42" i="228"/>
  <c r="F38" i="228"/>
  <c r="G38" i="228"/>
  <c r="F34" i="228"/>
  <c r="G34" i="228"/>
  <c r="F30" i="228"/>
  <c r="G30" i="228"/>
  <c r="F22" i="228"/>
  <c r="G22" i="228"/>
  <c r="F20" i="229"/>
  <c r="G20" i="229"/>
  <c r="G24" i="229"/>
  <c r="F24" i="229"/>
  <c r="G28" i="229"/>
  <c r="F28" i="229"/>
  <c r="F32" i="229"/>
  <c r="G32" i="229"/>
  <c r="F36" i="229"/>
  <c r="G36" i="229"/>
  <c r="F40" i="229"/>
  <c r="G40" i="229"/>
  <c r="F44" i="229"/>
  <c r="G44" i="229"/>
  <c r="F48" i="229"/>
  <c r="G48" i="229"/>
  <c r="G47" i="230"/>
  <c r="F47" i="230"/>
  <c r="G43" i="230"/>
  <c r="F43" i="230"/>
  <c r="F39" i="230"/>
  <c r="G39" i="230"/>
  <c r="G35" i="230"/>
  <c r="F35" i="230"/>
  <c r="G31" i="230"/>
  <c r="F31" i="230"/>
  <c r="F27" i="230"/>
  <c r="G27" i="230"/>
  <c r="G23" i="230"/>
  <c r="F23" i="230"/>
  <c r="F47" i="231"/>
  <c r="G47" i="231"/>
  <c r="F43" i="231"/>
  <c r="G43" i="231"/>
  <c r="F39" i="231"/>
  <c r="G39" i="231"/>
  <c r="F35" i="231"/>
  <c r="G35" i="231"/>
  <c r="G31" i="231"/>
  <c r="F31" i="231"/>
  <c r="F27" i="231"/>
  <c r="G27" i="231"/>
  <c r="F23" i="231"/>
  <c r="G23" i="231"/>
  <c r="F45" i="232"/>
  <c r="G45" i="232"/>
  <c r="F41" i="232"/>
  <c r="G41" i="232"/>
  <c r="F37" i="232"/>
  <c r="G37" i="232"/>
  <c r="F33" i="232"/>
  <c r="G33" i="232"/>
  <c r="F29" i="232"/>
  <c r="G29" i="232"/>
  <c r="F25" i="232"/>
  <c r="G25" i="232"/>
  <c r="F25" i="226"/>
  <c r="G25" i="226"/>
  <c r="F33" i="226"/>
  <c r="G33" i="226"/>
  <c r="F41" i="226"/>
  <c r="G41" i="226"/>
  <c r="F49" i="226"/>
  <c r="G49" i="226"/>
  <c r="G41" i="227"/>
  <c r="F41" i="227"/>
  <c r="G48" i="228"/>
  <c r="F48" i="228"/>
  <c r="G40" i="228"/>
  <c r="F40" i="228"/>
  <c r="G24" i="228"/>
  <c r="F24" i="228"/>
  <c r="F22" i="229"/>
  <c r="G22" i="229"/>
  <c r="F30" i="229"/>
  <c r="G30" i="229"/>
  <c r="F38" i="229"/>
  <c r="G38" i="229"/>
  <c r="F46" i="229"/>
  <c r="G46" i="229"/>
  <c r="G45" i="230"/>
  <c r="F45" i="230"/>
  <c r="G41" i="230"/>
  <c r="F41" i="230"/>
  <c r="G37" i="230"/>
  <c r="F37" i="230"/>
  <c r="G29" i="230"/>
  <c r="F29" i="230"/>
  <c r="G25" i="230"/>
  <c r="F25" i="230"/>
  <c r="G21" i="230"/>
  <c r="F21" i="230"/>
  <c r="F41" i="231"/>
  <c r="G41" i="231"/>
  <c r="F29" i="231"/>
  <c r="G29" i="231"/>
  <c r="F47" i="232"/>
  <c r="G47" i="232"/>
  <c r="F43" i="232"/>
  <c r="G43" i="232"/>
  <c r="F39" i="232"/>
  <c r="G39" i="232"/>
  <c r="F31" i="232"/>
  <c r="G31" i="232"/>
  <c r="F27" i="232"/>
  <c r="G27" i="232"/>
  <c r="F23" i="232"/>
  <c r="G23" i="232"/>
  <c r="F22" i="226"/>
  <c r="G22" i="226"/>
  <c r="F30" i="226"/>
  <c r="G30" i="226"/>
  <c r="F38" i="226"/>
  <c r="G38" i="226"/>
  <c r="F46" i="226"/>
  <c r="G46" i="226"/>
  <c r="F44" i="227"/>
  <c r="G44" i="227"/>
  <c r="F28" i="227"/>
  <c r="G28" i="227"/>
  <c r="G43" i="228"/>
  <c r="F43" i="228"/>
  <c r="G39" i="228"/>
  <c r="F39" i="228"/>
  <c r="F31" i="228"/>
  <c r="G31" i="228"/>
  <c r="F27" i="229"/>
  <c r="G27" i="229"/>
  <c r="F35" i="229"/>
  <c r="G35" i="229"/>
  <c r="F43" i="229"/>
  <c r="G43" i="229"/>
  <c r="G44" i="230"/>
  <c r="F44" i="230"/>
  <c r="F36" i="230"/>
  <c r="G36" i="230"/>
  <c r="G28" i="230"/>
  <c r="F28" i="230"/>
  <c r="F20" i="230"/>
  <c r="G20" i="230"/>
  <c r="G44" i="231"/>
  <c r="F44" i="231"/>
  <c r="F36" i="231"/>
  <c r="G36" i="231"/>
  <c r="G24" i="231"/>
  <c r="F24" i="231"/>
  <c r="F46" i="232"/>
  <c r="G46" i="232"/>
  <c r="F38" i="232"/>
  <c r="G38" i="232"/>
  <c r="F34" i="232"/>
  <c r="G34" i="232"/>
  <c r="F30" i="232"/>
  <c r="G30" i="232"/>
  <c r="F26" i="232"/>
  <c r="G26" i="232"/>
  <c r="G20" i="226"/>
  <c r="F20" i="226"/>
  <c r="F24" i="226"/>
  <c r="G24" i="226"/>
  <c r="G28" i="226"/>
  <c r="F28" i="226"/>
  <c r="F32" i="226"/>
  <c r="G32" i="226"/>
  <c r="G36" i="226"/>
  <c r="F36" i="226"/>
  <c r="F40" i="226"/>
  <c r="G40" i="226"/>
  <c r="G44" i="226"/>
  <c r="F44" i="226"/>
  <c r="F48" i="226"/>
  <c r="G48" i="226"/>
  <c r="G46" i="227"/>
  <c r="F46" i="227"/>
  <c r="F42" i="227"/>
  <c r="G42" i="227"/>
  <c r="F38" i="227"/>
  <c r="G38" i="227"/>
  <c r="G34" i="227"/>
  <c r="F34" i="227"/>
  <c r="G30" i="227"/>
  <c r="F30" i="227"/>
  <c r="F26" i="227"/>
  <c r="G26" i="227"/>
  <c r="F22" i="227"/>
  <c r="G22" i="227"/>
  <c r="F45" i="228"/>
  <c r="G45" i="228"/>
  <c r="F41" i="228"/>
  <c r="G41" i="228"/>
  <c r="F37" i="228"/>
  <c r="G37" i="228"/>
  <c r="F33" i="228"/>
  <c r="G33" i="228"/>
  <c r="F25" i="228"/>
  <c r="G25" i="228"/>
  <c r="F21" i="228"/>
  <c r="G21" i="228"/>
  <c r="G21" i="229"/>
  <c r="F21" i="229"/>
  <c r="G25" i="229"/>
  <c r="F25" i="229"/>
  <c r="F29" i="229"/>
  <c r="G29" i="229"/>
  <c r="F33" i="229"/>
  <c r="G33" i="229"/>
  <c r="F37" i="229"/>
  <c r="G37" i="229"/>
  <c r="F41" i="229"/>
  <c r="G41" i="229"/>
  <c r="F45" i="229"/>
  <c r="G45" i="229"/>
  <c r="F49" i="229"/>
  <c r="G49" i="229"/>
  <c r="G46" i="230"/>
  <c r="F46" i="230"/>
  <c r="G42" i="230"/>
  <c r="F42" i="230"/>
  <c r="G38" i="230"/>
  <c r="F38" i="230"/>
  <c r="G34" i="230"/>
  <c r="F34" i="230"/>
  <c r="G30" i="230"/>
  <c r="F30" i="230"/>
  <c r="G26" i="230"/>
  <c r="F26" i="230"/>
  <c r="G22" i="230"/>
  <c r="F22" i="230"/>
  <c r="F46" i="231"/>
  <c r="G46" i="231"/>
  <c r="F42" i="231"/>
  <c r="G42" i="231"/>
  <c r="F38" i="231"/>
  <c r="G38" i="231"/>
  <c r="F34" i="231"/>
  <c r="G34" i="231"/>
  <c r="F30" i="231"/>
  <c r="G30" i="231"/>
  <c r="F26" i="231"/>
  <c r="G26" i="231"/>
  <c r="F22" i="231"/>
  <c r="G22" i="231"/>
  <c r="F48" i="232"/>
  <c r="G48" i="232"/>
  <c r="F44" i="232"/>
  <c r="G44" i="232"/>
  <c r="G40" i="232"/>
  <c r="F40" i="232"/>
  <c r="G36" i="232"/>
  <c r="F36" i="232"/>
  <c r="F32" i="232"/>
  <c r="G32" i="232"/>
  <c r="F28" i="232"/>
  <c r="G28" i="232"/>
  <c r="G24" i="232"/>
  <c r="F24" i="232"/>
  <c r="F15" i="233"/>
  <c r="F14" i="233"/>
  <c r="F13" i="233"/>
  <c r="N135" i="229"/>
  <c r="N131" i="229"/>
  <c r="N132" i="229"/>
  <c r="N132" i="226"/>
  <c r="M134" i="232"/>
  <c r="M133" i="232"/>
  <c r="N134" i="232"/>
  <c r="N131" i="232"/>
  <c r="N135" i="232"/>
  <c r="N133" i="232"/>
  <c r="N132" i="232"/>
  <c r="M132" i="232"/>
  <c r="M131" i="232"/>
  <c r="M135" i="232"/>
  <c r="M134" i="231"/>
  <c r="M133" i="231"/>
  <c r="N134" i="231"/>
  <c r="N131" i="231"/>
  <c r="N135" i="231"/>
  <c r="N133" i="231"/>
  <c r="N132" i="231"/>
  <c r="M132" i="231"/>
  <c r="M131" i="231"/>
  <c r="M135" i="231"/>
  <c r="N133" i="230"/>
  <c r="N132" i="230"/>
  <c r="M132" i="230"/>
  <c r="M131" i="230"/>
  <c r="M135" i="230"/>
  <c r="M134" i="230"/>
  <c r="M133" i="230"/>
  <c r="N134" i="230"/>
  <c r="N131" i="230"/>
  <c r="N135" i="230"/>
  <c r="N133" i="228"/>
  <c r="N132" i="228"/>
  <c r="M132" i="228"/>
  <c r="M131" i="228"/>
  <c r="M135" i="228"/>
  <c r="M134" i="228"/>
  <c r="M133" i="228"/>
  <c r="N134" i="228"/>
  <c r="N131" i="228"/>
  <c r="N135" i="228"/>
  <c r="M134" i="227"/>
  <c r="M133" i="227"/>
  <c r="N134" i="227"/>
  <c r="N131" i="227"/>
  <c r="N135" i="227"/>
  <c r="N133" i="227"/>
  <c r="N132" i="227"/>
  <c r="M132" i="227"/>
  <c r="M131" i="227"/>
  <c r="M135" i="227"/>
  <c r="M134" i="226"/>
  <c r="M133" i="226"/>
  <c r="M132" i="226"/>
  <c r="M131" i="226"/>
  <c r="M135" i="226"/>
  <c r="I26" i="222"/>
  <c r="I27" i="222"/>
  <c r="I29" i="222"/>
  <c r="I134" i="222"/>
  <c r="H137" i="222"/>
  <c r="C28" i="222"/>
  <c r="C29" i="222"/>
  <c r="C30" i="222"/>
  <c r="C31" i="222"/>
  <c r="C32" i="222"/>
  <c r="C33" i="222"/>
  <c r="C34" i="222"/>
  <c r="C35" i="222"/>
  <c r="C36" i="222"/>
  <c r="C37" i="222"/>
  <c r="C38" i="222"/>
  <c r="C39" i="222"/>
  <c r="C40" i="222"/>
  <c r="C41" i="222"/>
  <c r="C42" i="222"/>
  <c r="C43" i="222"/>
  <c r="C44" i="222"/>
  <c r="C45" i="222"/>
  <c r="C46" i="222"/>
  <c r="C47" i="222"/>
  <c r="C48" i="222"/>
  <c r="I137" i="222"/>
  <c r="H20" i="222"/>
  <c r="H21" i="222"/>
  <c r="H22" i="222"/>
  <c r="H23" i="222"/>
  <c r="H24" i="222"/>
  <c r="H25" i="222"/>
  <c r="H26" i="222"/>
  <c r="H27" i="222"/>
  <c r="H28" i="222"/>
  <c r="H29" i="222"/>
  <c r="H30" i="222"/>
  <c r="H31" i="222"/>
  <c r="H32" i="222"/>
  <c r="H33" i="222"/>
  <c r="H34" i="222"/>
  <c r="H35" i="222"/>
  <c r="H36" i="222"/>
  <c r="H37" i="222"/>
  <c r="H38" i="222"/>
  <c r="H39" i="222"/>
  <c r="H40" i="222"/>
  <c r="H41" i="222"/>
  <c r="H42" i="222"/>
  <c r="H43" i="222"/>
  <c r="H44" i="222"/>
  <c r="H45" i="222"/>
  <c r="H46" i="222"/>
  <c r="H47" i="222"/>
  <c r="H48" i="222"/>
  <c r="H136" i="222"/>
  <c r="H138" i="222"/>
  <c r="I32" i="222"/>
  <c r="I33" i="222"/>
  <c r="I34" i="222"/>
  <c r="I35" i="222"/>
  <c r="I36" i="222"/>
  <c r="I37" i="222"/>
  <c r="I38" i="222"/>
  <c r="I39" i="222"/>
  <c r="I40" i="222"/>
  <c r="I41" i="222"/>
  <c r="I42" i="222"/>
  <c r="I43" i="222"/>
  <c r="I44" i="222"/>
  <c r="I45" i="222"/>
  <c r="I46" i="222"/>
  <c r="I47" i="222"/>
  <c r="I48" i="222"/>
  <c r="I135" i="222"/>
  <c r="I136" i="222"/>
  <c r="I134" i="221"/>
  <c r="H137" i="221"/>
  <c r="C20" i="221"/>
  <c r="C21" i="221"/>
  <c r="C22" i="221"/>
  <c r="C23" i="221"/>
  <c r="C24" i="221"/>
  <c r="C25" i="221"/>
  <c r="C26" i="221"/>
  <c r="C27" i="221"/>
  <c r="C28" i="221"/>
  <c r="C29" i="221"/>
  <c r="C30" i="221"/>
  <c r="C31" i="221"/>
  <c r="C32" i="221"/>
  <c r="C33" i="221"/>
  <c r="C34" i="221"/>
  <c r="C35" i="221"/>
  <c r="C36" i="221"/>
  <c r="C37" i="221"/>
  <c r="C38" i="221"/>
  <c r="C39" i="221"/>
  <c r="C40" i="221"/>
  <c r="C41" i="221"/>
  <c r="C42" i="221"/>
  <c r="C43" i="221"/>
  <c r="C44" i="221"/>
  <c r="C45" i="221"/>
  <c r="C46" i="221"/>
  <c r="C47" i="221"/>
  <c r="C48" i="221"/>
  <c r="I137" i="221"/>
  <c r="H20" i="221"/>
  <c r="H21" i="221"/>
  <c r="H22" i="221"/>
  <c r="H23" i="221"/>
  <c r="H24" i="221"/>
  <c r="H25" i="221"/>
  <c r="H26" i="221"/>
  <c r="H27" i="221"/>
  <c r="H28" i="221"/>
  <c r="H29" i="221"/>
  <c r="H30" i="221"/>
  <c r="H31" i="221"/>
  <c r="H32" i="221"/>
  <c r="H33" i="221"/>
  <c r="H34" i="221"/>
  <c r="H35" i="221"/>
  <c r="H36" i="221"/>
  <c r="H37" i="221"/>
  <c r="H38" i="221"/>
  <c r="H39" i="221"/>
  <c r="H40" i="221"/>
  <c r="H41" i="221"/>
  <c r="H42" i="221"/>
  <c r="H43" i="221"/>
  <c r="H44" i="221"/>
  <c r="H45" i="221"/>
  <c r="H46" i="221"/>
  <c r="H47" i="221"/>
  <c r="H48" i="221"/>
  <c r="H136" i="221"/>
  <c r="H138" i="221"/>
  <c r="I20" i="221"/>
  <c r="I21" i="221"/>
  <c r="I22" i="221"/>
  <c r="I23" i="221"/>
  <c r="I24" i="221"/>
  <c r="I25" i="221"/>
  <c r="I26" i="221"/>
  <c r="I27" i="221"/>
  <c r="I28" i="221"/>
  <c r="I29" i="221"/>
  <c r="I30" i="221"/>
  <c r="I31" i="221"/>
  <c r="I32" i="221"/>
  <c r="I33" i="221"/>
  <c r="I34" i="221"/>
  <c r="I35" i="221"/>
  <c r="I36" i="221"/>
  <c r="I37" i="221"/>
  <c r="I38" i="221"/>
  <c r="I39" i="221"/>
  <c r="I40" i="221"/>
  <c r="I41" i="221"/>
  <c r="I42" i="221"/>
  <c r="I43" i="221"/>
  <c r="I44" i="221"/>
  <c r="I45" i="221"/>
  <c r="I46" i="221"/>
  <c r="I47" i="221"/>
  <c r="I48" i="221"/>
  <c r="I135" i="221"/>
  <c r="I136" i="221"/>
  <c r="G124" i="230" l="1" a="1"/>
  <c r="G124" i="230" s="1"/>
  <c r="F124" i="230" a="1"/>
  <c r="F124" i="230" s="1"/>
  <c r="G124" i="232" a="1"/>
  <c r="G124" i="232" s="1"/>
  <c r="AI11" i="216" s="1"/>
  <c r="G122" i="232" a="1"/>
  <c r="G122" i="232" s="1"/>
  <c r="AE11" i="216" s="1"/>
  <c r="G121" i="232" a="1"/>
  <c r="G121" i="232" s="1"/>
  <c r="AA11" i="216" s="1"/>
  <c r="AC11" i="216" s="1"/>
  <c r="G123" i="232" a="1"/>
  <c r="G123" i="232" s="1"/>
  <c r="AG11" i="216" s="1"/>
  <c r="F122" i="232" a="1"/>
  <c r="F122" i="232" s="1"/>
  <c r="AD11" i="216" s="1"/>
  <c r="F124" i="232" a="1"/>
  <c r="F124" i="232" s="1"/>
  <c r="AH11" i="216" s="1"/>
  <c r="F123" i="232" a="1"/>
  <c r="F123" i="232" s="1"/>
  <c r="AF11" i="216" s="1"/>
  <c r="F121" i="232" a="1"/>
  <c r="F121" i="232" s="1"/>
  <c r="Z11" i="216" s="1"/>
  <c r="AB11" i="216" s="1"/>
  <c r="F121" i="231" a="1"/>
  <c r="F121" i="231" s="1"/>
  <c r="F124" i="231" a="1"/>
  <c r="F124" i="231" s="1"/>
  <c r="AH10" i="216" s="1"/>
  <c r="F123" i="231" a="1"/>
  <c r="F123" i="231" s="1"/>
  <c r="AF10" i="216" s="1"/>
  <c r="F122" i="231" a="1"/>
  <c r="F122" i="231" s="1"/>
  <c r="AD10" i="216" s="1"/>
  <c r="G124" i="231" a="1"/>
  <c r="G124" i="231" s="1"/>
  <c r="AI10" i="216" s="1"/>
  <c r="G123" i="231" a="1"/>
  <c r="G123" i="231" s="1"/>
  <c r="AG10" i="216" s="1"/>
  <c r="G121" i="231" a="1"/>
  <c r="G121" i="231" s="1"/>
  <c r="AA10" i="216" s="1"/>
  <c r="AC10" i="216" s="1"/>
  <c r="G122" i="231" a="1"/>
  <c r="G122" i="231" s="1"/>
  <c r="AE10" i="216" s="1"/>
  <c r="G124" i="226" a="1"/>
  <c r="G124" i="226" s="1"/>
  <c r="AI9" i="216" s="1"/>
  <c r="G123" i="226" a="1"/>
  <c r="G123" i="226" s="1"/>
  <c r="G122" i="226" a="1"/>
  <c r="G122" i="226" s="1"/>
  <c r="AE9" i="216" s="1"/>
  <c r="G121" i="226" a="1"/>
  <c r="G121" i="226" s="1"/>
  <c r="AA9" i="216" s="1"/>
  <c r="AC9" i="216" s="1"/>
  <c r="F121" i="226" a="1"/>
  <c r="F121" i="226" s="1"/>
  <c r="Z9" i="216" s="1"/>
  <c r="AB9" i="216" s="1"/>
  <c r="F124" i="226" a="1"/>
  <c r="F124" i="226" s="1"/>
  <c r="AH9" i="216" s="1"/>
  <c r="F123" i="226" a="1"/>
  <c r="F123" i="226" s="1"/>
  <c r="AF9" i="216" s="1"/>
  <c r="F122" i="226" a="1"/>
  <c r="F122" i="226" s="1"/>
  <c r="AD9" i="216" s="1"/>
  <c r="G124" i="227" a="1"/>
  <c r="G124" i="227" s="1"/>
  <c r="AI8" i="216" s="1"/>
  <c r="G123" i="227" a="1"/>
  <c r="G123" i="227" s="1"/>
  <c r="AG8" i="216" s="1"/>
  <c r="G122" i="227" a="1"/>
  <c r="G122" i="227" s="1"/>
  <c r="AE8" i="216" s="1"/>
  <c r="G121" i="227" a="1"/>
  <c r="G121" i="227" s="1"/>
  <c r="AA8" i="216" s="1"/>
  <c r="AC8" i="216" s="1"/>
  <c r="F124" i="227" a="1"/>
  <c r="F124" i="227" s="1"/>
  <c r="AH8" i="216" s="1"/>
  <c r="F123" i="227" a="1"/>
  <c r="F123" i="227" s="1"/>
  <c r="AF8" i="216" s="1"/>
  <c r="F122" i="227" a="1"/>
  <c r="F122" i="227" s="1"/>
  <c r="AD8" i="216" s="1"/>
  <c r="F121" i="227" a="1"/>
  <c r="F121" i="227" s="1"/>
  <c r="F121" i="228" a="1"/>
  <c r="F121" i="228" s="1"/>
  <c r="Z7" i="216" s="1"/>
  <c r="AB7" i="216" s="1"/>
  <c r="F124" i="228" a="1"/>
  <c r="F124" i="228" s="1"/>
  <c r="AH7" i="216" s="1"/>
  <c r="F123" i="228" a="1"/>
  <c r="F123" i="228" s="1"/>
  <c r="AF7" i="216" s="1"/>
  <c r="F122" i="228" a="1"/>
  <c r="F122" i="228" s="1"/>
  <c r="AD7" i="216" s="1"/>
  <c r="G123" i="228" a="1"/>
  <c r="G123" i="228" s="1"/>
  <c r="AG7" i="216" s="1"/>
  <c r="G124" i="228" a="1"/>
  <c r="G124" i="228" s="1"/>
  <c r="AI7" i="216" s="1"/>
  <c r="G122" i="228" a="1"/>
  <c r="G122" i="228" s="1"/>
  <c r="AE7" i="216" s="1"/>
  <c r="G121" i="228" a="1"/>
  <c r="G121" i="228" s="1"/>
  <c r="AA7" i="216" s="1"/>
  <c r="AC7" i="216" s="1"/>
  <c r="F122" i="229" a="1"/>
  <c r="F122" i="229" s="1"/>
  <c r="AD6" i="216" s="1"/>
  <c r="F124" i="229" a="1"/>
  <c r="F124" i="229" s="1"/>
  <c r="AH6" i="216" s="1"/>
  <c r="F123" i="229" a="1"/>
  <c r="F123" i="229" s="1"/>
  <c r="AF6" i="216" s="1"/>
  <c r="F121" i="229" a="1"/>
  <c r="F121" i="229" s="1"/>
  <c r="G124" i="229" a="1"/>
  <c r="G124" i="229" s="1"/>
  <c r="AI6" i="216" s="1"/>
  <c r="G123" i="229" a="1"/>
  <c r="G123" i="229" s="1"/>
  <c r="AG6" i="216" s="1"/>
  <c r="AE6" i="216"/>
  <c r="F49" i="221"/>
  <c r="AG9" i="216"/>
  <c r="Z10" i="216"/>
  <c r="AB10" i="216" s="1"/>
  <c r="F53" i="222"/>
  <c r="G53" i="222"/>
  <c r="F64" i="222"/>
  <c r="G64" i="222"/>
  <c r="F61" i="222"/>
  <c r="G61" i="222"/>
  <c r="F67" i="222"/>
  <c r="G67" i="222"/>
  <c r="F52" i="222"/>
  <c r="G52" i="222"/>
  <c r="F55" i="221"/>
  <c r="G55" i="221"/>
  <c r="G61" i="221"/>
  <c r="F61" i="221"/>
  <c r="F63" i="221"/>
  <c r="G63" i="221"/>
  <c r="G53" i="221"/>
  <c r="F53" i="221"/>
  <c r="F66" i="222"/>
  <c r="G66" i="222"/>
  <c r="F60" i="222"/>
  <c r="G60" i="222"/>
  <c r="F57" i="222"/>
  <c r="G57" i="222"/>
  <c r="F63" i="222"/>
  <c r="G63" i="222"/>
  <c r="G64" i="221"/>
  <c r="F64" i="221"/>
  <c r="G50" i="221"/>
  <c r="F50" i="221"/>
  <c r="F59" i="221"/>
  <c r="G59" i="221"/>
  <c r="G56" i="221"/>
  <c r="F56" i="221"/>
  <c r="F67" i="221"/>
  <c r="G67" i="221"/>
  <c r="F65" i="222"/>
  <c r="G65" i="222"/>
  <c r="F58" i="222"/>
  <c r="G58" i="222"/>
  <c r="F55" i="222"/>
  <c r="G55" i="222"/>
  <c r="F54" i="222"/>
  <c r="G54" i="222"/>
  <c r="F59" i="222"/>
  <c r="G59" i="222"/>
  <c r="F62" i="221"/>
  <c r="G62" i="221"/>
  <c r="G68" i="221"/>
  <c r="F68" i="221"/>
  <c r="F52" i="221"/>
  <c r="G52" i="221"/>
  <c r="F54" i="221"/>
  <c r="G54" i="221"/>
  <c r="G60" i="221"/>
  <c r="F60" i="221"/>
  <c r="F62" i="222"/>
  <c r="G62" i="222"/>
  <c r="F68" i="222"/>
  <c r="G68" i="222"/>
  <c r="F51" i="222"/>
  <c r="G51" i="222"/>
  <c r="F50" i="222"/>
  <c r="G50" i="222"/>
  <c r="F56" i="222"/>
  <c r="G56" i="222"/>
  <c r="F57" i="221"/>
  <c r="G57" i="221"/>
  <c r="G66" i="221"/>
  <c r="F66" i="221"/>
  <c r="G65" i="221"/>
  <c r="F65" i="221"/>
  <c r="F51" i="221"/>
  <c r="G51" i="221"/>
  <c r="F58" i="221"/>
  <c r="G58" i="221"/>
  <c r="G23" i="222"/>
  <c r="G20" i="222"/>
  <c r="F22" i="222"/>
  <c r="G49" i="222"/>
  <c r="G21" i="222"/>
  <c r="G24" i="222"/>
  <c r="G27" i="222"/>
  <c r="F26" i="222"/>
  <c r="G44" i="221"/>
  <c r="F44" i="221"/>
  <c r="G40" i="221"/>
  <c r="F40" i="221"/>
  <c r="G36" i="221"/>
  <c r="F36" i="221"/>
  <c r="G32" i="221"/>
  <c r="F32" i="221"/>
  <c r="G24" i="221"/>
  <c r="F24" i="221"/>
  <c r="F20" i="221"/>
  <c r="G20" i="221"/>
  <c r="F47" i="222"/>
  <c r="G47" i="222"/>
  <c r="G43" i="222"/>
  <c r="F43" i="222"/>
  <c r="F39" i="222"/>
  <c r="G39" i="222"/>
  <c r="G35" i="222"/>
  <c r="F35" i="222"/>
  <c r="F31" i="222"/>
  <c r="G31" i="222"/>
  <c r="G46" i="221"/>
  <c r="F46" i="221"/>
  <c r="G42" i="221"/>
  <c r="F42" i="221"/>
  <c r="G38" i="221"/>
  <c r="F38" i="221"/>
  <c r="F34" i="221"/>
  <c r="G34" i="221"/>
  <c r="F30" i="221"/>
  <c r="G30" i="221"/>
  <c r="G26" i="221"/>
  <c r="F26" i="221"/>
  <c r="F22" i="221"/>
  <c r="G22" i="221"/>
  <c r="F45" i="222"/>
  <c r="G45" i="222"/>
  <c r="G41" i="222"/>
  <c r="F41" i="222"/>
  <c r="F37" i="222"/>
  <c r="G37" i="222"/>
  <c r="G33" i="222"/>
  <c r="F33" i="222"/>
  <c r="F29" i="222"/>
  <c r="G29" i="222"/>
  <c r="AF5" i="216"/>
  <c r="Z5" i="216"/>
  <c r="AB5" i="216" s="1"/>
  <c r="AD5" i="216"/>
  <c r="AH5" i="216"/>
  <c r="G45" i="221"/>
  <c r="F45" i="221"/>
  <c r="G41" i="221"/>
  <c r="F41" i="221"/>
  <c r="G37" i="221"/>
  <c r="F37" i="221"/>
  <c r="G33" i="221"/>
  <c r="F33" i="221"/>
  <c r="G29" i="221"/>
  <c r="F29" i="221"/>
  <c r="G25" i="221"/>
  <c r="F25" i="221"/>
  <c r="G21" i="221"/>
  <c r="F21" i="221"/>
  <c r="G48" i="222"/>
  <c r="F48" i="222"/>
  <c r="F44" i="222"/>
  <c r="G44" i="222"/>
  <c r="F40" i="222"/>
  <c r="G40" i="222"/>
  <c r="G36" i="222"/>
  <c r="F36" i="222"/>
  <c r="F32" i="222"/>
  <c r="G32" i="222"/>
  <c r="G28" i="222"/>
  <c r="F28" i="222"/>
  <c r="Z8" i="216"/>
  <c r="AB8" i="216" s="1"/>
  <c r="G48" i="221"/>
  <c r="F48" i="221"/>
  <c r="G28" i="221"/>
  <c r="F28" i="221"/>
  <c r="F47" i="221"/>
  <c r="G47" i="221"/>
  <c r="G43" i="221"/>
  <c r="F43" i="221"/>
  <c r="G39" i="221"/>
  <c r="F39" i="221"/>
  <c r="F35" i="221"/>
  <c r="G35" i="221"/>
  <c r="G31" i="221"/>
  <c r="F31" i="221"/>
  <c r="F27" i="221"/>
  <c r="G27" i="221"/>
  <c r="G23" i="221"/>
  <c r="F23" i="221"/>
  <c r="G46" i="222"/>
  <c r="F46" i="222"/>
  <c r="G42" i="222"/>
  <c r="F42" i="222"/>
  <c r="F38" i="222"/>
  <c r="G38" i="222"/>
  <c r="G34" i="222"/>
  <c r="F34" i="222"/>
  <c r="F30" i="222"/>
  <c r="G30" i="222"/>
  <c r="AI5" i="216"/>
  <c r="AA5" i="216"/>
  <c r="AC5" i="216" s="1"/>
  <c r="AG5" i="216"/>
  <c r="AE5" i="216"/>
  <c r="N134" i="222"/>
  <c r="N131" i="222"/>
  <c r="N135" i="222"/>
  <c r="N133" i="222"/>
  <c r="N132" i="222"/>
  <c r="M132" i="222"/>
  <c r="M131" i="222"/>
  <c r="M135" i="222"/>
  <c r="M134" i="222"/>
  <c r="M133" i="222"/>
  <c r="N134" i="221"/>
  <c r="N131" i="221"/>
  <c r="N135" i="221"/>
  <c r="N133" i="221"/>
  <c r="N132" i="221"/>
  <c r="M132" i="221"/>
  <c r="M131" i="221"/>
  <c r="M135" i="221"/>
  <c r="M134" i="221"/>
  <c r="M133" i="221"/>
  <c r="F123" i="221" l="1" a="1"/>
  <c r="F123" i="221" s="1"/>
  <c r="AF3" i="216" s="1"/>
  <c r="F122" i="221" a="1"/>
  <c r="F122" i="221" s="1"/>
  <c r="F121" i="221" a="1"/>
  <c r="F121" i="221" s="1"/>
  <c r="Z3" i="216" s="1"/>
  <c r="AB3" i="216" s="1"/>
  <c r="F124" i="221" a="1"/>
  <c r="F124" i="221" s="1"/>
  <c r="AH3" i="216" s="1"/>
  <c r="G122" i="221" a="1"/>
  <c r="G122" i="221" s="1"/>
  <c r="AE3" i="216" s="1"/>
  <c r="G121" i="221" a="1"/>
  <c r="G121" i="221" s="1"/>
  <c r="G124" i="221" a="1"/>
  <c r="G124" i="221" s="1"/>
  <c r="AI3" i="216" s="1"/>
  <c r="G123" i="221" a="1"/>
  <c r="G123" i="221" s="1"/>
  <c r="AG3" i="216" s="1"/>
  <c r="G124" i="222" a="1"/>
  <c r="G124" i="222" s="1"/>
  <c r="AI4" i="216" s="1"/>
  <c r="G123" i="222" a="1"/>
  <c r="G123" i="222" s="1"/>
  <c r="AG4" i="216" s="1"/>
  <c r="F123" i="222" a="1"/>
  <c r="F123" i="222" s="1"/>
  <c r="AF4" i="216" s="1"/>
  <c r="F121" i="222" a="1"/>
  <c r="F121" i="222" s="1"/>
  <c r="Z4" i="216" s="1"/>
  <c r="AB4" i="216" s="1"/>
  <c r="AA3" i="216"/>
  <c r="AC3" i="216" s="1"/>
  <c r="AD3" i="216"/>
  <c r="AE4" i="216"/>
  <c r="AA4" i="216"/>
  <c r="AC4" i="216" s="1"/>
  <c r="AD4" i="216"/>
  <c r="AH4" i="216"/>
  <c r="N1" i="232"/>
  <c r="N1" i="231"/>
  <c r="N1" i="226"/>
  <c r="N1" i="227"/>
  <c r="N1" i="228"/>
  <c r="N1" i="230"/>
  <c r="I122" i="232"/>
  <c r="AK11" i="216" s="1"/>
  <c r="I122" i="231"/>
  <c r="AK10" i="216" s="1"/>
  <c r="I121" i="230"/>
  <c r="AJ5" i="216" s="1"/>
  <c r="I122" i="230"/>
  <c r="AK5" i="216" s="1"/>
  <c r="I122" i="226"/>
  <c r="AK9" i="216" s="1"/>
  <c r="I121" i="228"/>
  <c r="AJ7" i="216" s="1"/>
  <c r="I121" i="232"/>
  <c r="AJ11" i="216" s="1"/>
  <c r="I121" i="231"/>
  <c r="AJ10" i="216" s="1"/>
  <c r="I122" i="227"/>
  <c r="AK8" i="216" s="1"/>
  <c r="I122" i="228"/>
  <c r="AK7" i="216" s="1"/>
  <c r="I121" i="227"/>
  <c r="AJ8" i="216" s="1"/>
  <c r="I121" i="226"/>
  <c r="AJ9" i="216" s="1"/>
  <c r="N1" i="222" l="1"/>
  <c r="N1" i="221"/>
  <c r="I121" i="222"/>
  <c r="AJ4" i="216" s="1"/>
  <c r="I122" i="221"/>
  <c r="AK3" i="216" s="1"/>
  <c r="I122" i="222"/>
  <c r="AK4" i="216" s="1"/>
  <c r="I125" i="230"/>
  <c r="I126" i="230"/>
  <c r="I124" i="230"/>
  <c r="I123" i="230"/>
  <c r="I124" i="228"/>
  <c r="I124" i="232"/>
  <c r="I123" i="232"/>
  <c r="I126" i="232"/>
  <c r="I125" i="232"/>
  <c r="I124" i="231"/>
  <c r="I123" i="231"/>
  <c r="I126" i="231"/>
  <c r="I125" i="231"/>
  <c r="I125" i="228"/>
  <c r="I126" i="228"/>
  <c r="I123" i="228"/>
  <c r="I124" i="227"/>
  <c r="I123" i="227"/>
  <c r="I126" i="227"/>
  <c r="I125" i="227"/>
  <c r="I124" i="226"/>
  <c r="I126" i="226"/>
  <c r="I125" i="226"/>
  <c r="I123" i="226"/>
  <c r="I121" i="221"/>
  <c r="AJ3" i="216" s="1"/>
  <c r="I123" i="222" l="1"/>
  <c r="I124" i="222"/>
  <c r="I126" i="222"/>
  <c r="I125" i="222"/>
  <c r="I124" i="221"/>
  <c r="I123" i="221"/>
  <c r="I126" i="221"/>
  <c r="I125" i="221"/>
  <c r="B40" i="159" l="1"/>
  <c r="B41" i="159"/>
  <c r="B42" i="159"/>
  <c r="B43" i="159"/>
  <c r="B44" i="159"/>
  <c r="B45" i="159"/>
  <c r="B46" i="159"/>
  <c r="B47" i="159"/>
  <c r="B48" i="159"/>
  <c r="B49" i="159"/>
  <c r="B24" i="159" l="1"/>
  <c r="B25" i="159"/>
  <c r="B26" i="159"/>
  <c r="B27" i="159"/>
  <c r="B28" i="159"/>
  <c r="B29" i="159"/>
  <c r="B30" i="159"/>
  <c r="B31" i="159"/>
  <c r="B32" i="159"/>
  <c r="B33" i="159"/>
  <c r="B34" i="159"/>
  <c r="B35" i="159"/>
  <c r="B36" i="159"/>
  <c r="B38" i="159"/>
  <c r="B39" i="159"/>
  <c r="H128" i="159" l="1"/>
  <c r="I129" i="159"/>
  <c r="AM2" i="216" s="1"/>
  <c r="I130" i="159"/>
  <c r="AN2" i="216" s="1"/>
  <c r="I128" i="159"/>
  <c r="AL2" i="216" s="1"/>
  <c r="C2" i="159"/>
  <c r="H129" i="159" l="1"/>
  <c r="H130" i="159"/>
  <c r="H127" i="159"/>
  <c r="B23" i="159"/>
  <c r="B22" i="159"/>
  <c r="B21" i="159"/>
  <c r="B3" i="159"/>
  <c r="A3" i="159"/>
  <c r="B20" i="159"/>
  <c r="B18" i="159"/>
  <c r="AR2" i="216"/>
  <c r="K15" i="159"/>
  <c r="AS2" i="216"/>
  <c r="K11" i="159"/>
  <c r="I14" i="159"/>
  <c r="I13" i="159"/>
  <c r="I15" i="159"/>
  <c r="I11" i="159"/>
  <c r="I10" i="159"/>
  <c r="K8" i="159"/>
  <c r="K9" i="159"/>
  <c r="K7" i="159"/>
  <c r="J8" i="159"/>
  <c r="AP2" i="216" s="1"/>
  <c r="J9" i="159"/>
  <c r="AQ2" i="216" s="1"/>
  <c r="J7" i="159"/>
  <c r="AO2" i="216" s="1"/>
  <c r="I6" i="159"/>
  <c r="I5" i="159"/>
  <c r="F16" i="159"/>
  <c r="F15" i="159"/>
  <c r="G16" i="159"/>
  <c r="G15" i="159"/>
  <c r="D16" i="159"/>
  <c r="D15" i="159"/>
  <c r="G14" i="159"/>
  <c r="F14" i="159"/>
  <c r="D14" i="159"/>
  <c r="F11" i="159"/>
  <c r="F13" i="159"/>
  <c r="F10" i="159"/>
  <c r="D11" i="159"/>
  <c r="D12" i="159"/>
  <c r="D13" i="159"/>
  <c r="D10" i="159"/>
  <c r="D9" i="159"/>
  <c r="F8" i="159"/>
  <c r="F7" i="159"/>
  <c r="F6" i="159"/>
  <c r="D7" i="159"/>
  <c r="D8" i="159"/>
  <c r="D6" i="159"/>
  <c r="D5" i="159"/>
  <c r="B14" i="159"/>
  <c r="B15" i="159"/>
  <c r="I69" i="159" s="1"/>
  <c r="B16" i="159"/>
  <c r="B11" i="159"/>
  <c r="B10" i="159"/>
  <c r="A11" i="159"/>
  <c r="A12" i="159"/>
  <c r="A13" i="159"/>
  <c r="A14" i="159"/>
  <c r="A15" i="159"/>
  <c r="A16" i="159"/>
  <c r="C19" i="214"/>
  <c r="B13" i="159" s="1"/>
  <c r="B19" i="214"/>
  <c r="B12" i="159" s="1"/>
  <c r="A10" i="159"/>
  <c r="A9" i="159"/>
  <c r="A7" i="159"/>
  <c r="A8" i="159"/>
  <c r="A6" i="159"/>
  <c r="B1" i="159"/>
  <c r="D2" i="159"/>
  <c r="I2" i="159"/>
  <c r="H2" i="159"/>
  <c r="G2" i="159"/>
  <c r="F2" i="159"/>
  <c r="E2" i="159"/>
  <c r="B2" i="159"/>
  <c r="I53" i="159" l="1"/>
  <c r="I67" i="159"/>
  <c r="I51" i="159"/>
  <c r="I52" i="159"/>
  <c r="I57" i="159"/>
  <c r="I62" i="159"/>
  <c r="I66" i="159"/>
  <c r="I60" i="159"/>
  <c r="I63" i="159"/>
  <c r="I50" i="159"/>
  <c r="I55" i="159"/>
  <c r="I56" i="159"/>
  <c r="I61" i="159"/>
  <c r="I65" i="159"/>
  <c r="I58" i="159"/>
  <c r="I54" i="159"/>
  <c r="I59" i="159"/>
  <c r="I64" i="159"/>
  <c r="I68" i="159"/>
  <c r="AT2" i="216"/>
  <c r="I46" i="159"/>
  <c r="I42" i="159"/>
  <c r="I49" i="159"/>
  <c r="I45" i="159"/>
  <c r="I41" i="159"/>
  <c r="I47" i="159"/>
  <c r="I48" i="159"/>
  <c r="I44" i="159"/>
  <c r="I40" i="159"/>
  <c r="I43" i="159"/>
  <c r="H41" i="159"/>
  <c r="H45" i="159"/>
  <c r="H49" i="159"/>
  <c r="H40" i="159"/>
  <c r="H42" i="159"/>
  <c r="H46" i="159"/>
  <c r="H44" i="159"/>
  <c r="H43" i="159"/>
  <c r="H47" i="159"/>
  <c r="H48" i="159"/>
  <c r="C40" i="159"/>
  <c r="C44" i="159"/>
  <c r="C48" i="159"/>
  <c r="C41" i="159"/>
  <c r="C45" i="159"/>
  <c r="C49" i="159"/>
  <c r="C43" i="159"/>
  <c r="C42" i="159"/>
  <c r="C46" i="159"/>
  <c r="C47" i="159"/>
  <c r="I24" i="159"/>
  <c r="I25" i="159"/>
  <c r="I26" i="159"/>
  <c r="I27" i="159"/>
  <c r="I28" i="159"/>
  <c r="I29" i="159"/>
  <c r="I30" i="159"/>
  <c r="I31" i="159"/>
  <c r="I32" i="159"/>
  <c r="I33" i="159"/>
  <c r="I34" i="159"/>
  <c r="I35" i="159"/>
  <c r="I36" i="159"/>
  <c r="I37" i="159"/>
  <c r="I38" i="159"/>
  <c r="I39" i="159"/>
  <c r="H24" i="159"/>
  <c r="H25" i="159"/>
  <c r="H26" i="159"/>
  <c r="H27" i="159"/>
  <c r="H28" i="159"/>
  <c r="H29" i="159"/>
  <c r="H30" i="159"/>
  <c r="H31" i="159"/>
  <c r="H32" i="159"/>
  <c r="H33" i="159"/>
  <c r="H34" i="159"/>
  <c r="H35" i="159"/>
  <c r="H36" i="159"/>
  <c r="H37" i="159"/>
  <c r="H38" i="159"/>
  <c r="H39" i="159"/>
  <c r="C24" i="159"/>
  <c r="C25" i="159"/>
  <c r="C26" i="159"/>
  <c r="C27" i="159"/>
  <c r="C28" i="159"/>
  <c r="C29" i="159"/>
  <c r="C30" i="159"/>
  <c r="C31" i="159"/>
  <c r="C32" i="159"/>
  <c r="C33" i="159"/>
  <c r="C34" i="159"/>
  <c r="C35" i="159"/>
  <c r="C37" i="159"/>
  <c r="C38" i="159"/>
  <c r="C36" i="159"/>
  <c r="C39" i="159"/>
  <c r="H21" i="159"/>
  <c r="H22" i="159"/>
  <c r="H23" i="159"/>
  <c r="I21" i="159"/>
  <c r="I20" i="159"/>
  <c r="I23" i="159"/>
  <c r="I22" i="159"/>
  <c r="C22" i="159"/>
  <c r="G36" i="159" l="1"/>
  <c r="F36" i="159"/>
  <c r="G34" i="159"/>
  <c r="F34" i="159"/>
  <c r="G30" i="159"/>
  <c r="F30" i="159"/>
  <c r="G46" i="159"/>
  <c r="F46" i="159"/>
  <c r="F45" i="159"/>
  <c r="G45" i="159"/>
  <c r="G38" i="159"/>
  <c r="F38" i="159"/>
  <c r="F33" i="159"/>
  <c r="G33" i="159"/>
  <c r="F29" i="159"/>
  <c r="G29" i="159"/>
  <c r="F25" i="159"/>
  <c r="G25" i="159"/>
  <c r="G42" i="159"/>
  <c r="F42" i="159"/>
  <c r="F41" i="159"/>
  <c r="G41" i="159"/>
  <c r="F37" i="159"/>
  <c r="G37" i="159"/>
  <c r="G32" i="159"/>
  <c r="F32" i="159"/>
  <c r="F28" i="159"/>
  <c r="G28" i="159"/>
  <c r="F24" i="159"/>
  <c r="G24" i="159"/>
  <c r="F43" i="159"/>
  <c r="G43" i="159"/>
  <c r="F48" i="159"/>
  <c r="G48" i="159"/>
  <c r="G26" i="159"/>
  <c r="F26" i="159"/>
  <c r="F40" i="159"/>
  <c r="G40" i="159"/>
  <c r="G22" i="159"/>
  <c r="F22" i="159"/>
  <c r="F39" i="159"/>
  <c r="G39" i="159"/>
  <c r="G35" i="159"/>
  <c r="F35" i="159"/>
  <c r="G31" i="159"/>
  <c r="F31" i="159"/>
  <c r="F27" i="159"/>
  <c r="G27" i="159"/>
  <c r="F47" i="159"/>
  <c r="G47" i="159"/>
  <c r="F49" i="159"/>
  <c r="G49" i="159"/>
  <c r="F44" i="159"/>
  <c r="G44" i="159"/>
  <c r="C21" i="159"/>
  <c r="C23" i="159"/>
  <c r="F21" i="159" l="1"/>
  <c r="G21" i="159"/>
  <c r="G23" i="159"/>
  <c r="F23" i="159"/>
  <c r="I138" i="159" l="1"/>
  <c r="H138" i="159"/>
  <c r="I137" i="159"/>
  <c r="H137" i="159"/>
  <c r="I136" i="159"/>
  <c r="H136" i="159"/>
  <c r="I135" i="159"/>
  <c r="I134" i="159"/>
  <c r="H134" i="159"/>
  <c r="N131" i="159"/>
  <c r="N132" i="159"/>
  <c r="H20" i="159"/>
  <c r="C20" i="159"/>
  <c r="G20" i="159" l="1"/>
  <c r="F20" i="159"/>
  <c r="N135" i="159"/>
  <c r="N134" i="159"/>
  <c r="N133" i="159"/>
  <c r="G124" i="159" l="1" a="1"/>
  <c r="G124" i="159" s="1"/>
  <c r="G122" i="159" a="1"/>
  <c r="G122" i="159" s="1"/>
  <c r="G121" i="159" a="1"/>
  <c r="G121" i="159" s="1"/>
  <c r="G123" i="159" a="1"/>
  <c r="G123" i="159" s="1"/>
  <c r="AG2" i="216" s="1"/>
  <c r="F123" i="159" a="1"/>
  <c r="F123" i="159" s="1"/>
  <c r="F122" i="159" a="1"/>
  <c r="F122" i="159" s="1"/>
  <c r="F121" i="159" a="1"/>
  <c r="F121" i="159" s="1"/>
  <c r="F124" i="159" a="1"/>
  <c r="F124" i="159" s="1"/>
  <c r="I122" i="159" l="1"/>
  <c r="AK2" i="216" s="1"/>
  <c r="M135" i="159"/>
  <c r="M133" i="159"/>
  <c r="M131" i="159" l="1"/>
  <c r="M132" i="159"/>
  <c r="M134" i="159"/>
  <c r="N1" i="159" l="1"/>
  <c r="AF2" i="216"/>
  <c r="I121" i="159"/>
  <c r="I123" i="159" l="1"/>
  <c r="AJ2" i="216"/>
  <c r="I124" i="159"/>
  <c r="I125" i="159"/>
  <c r="I126" i="159"/>
  <c r="D8" i="233"/>
  <c r="F8" i="233" l="1"/>
  <c r="M135" i="229" l="1"/>
  <c r="M132" i="229"/>
  <c r="M131" i="229"/>
  <c r="M134" i="229"/>
  <c r="M133" i="229"/>
  <c r="D10" i="233"/>
  <c r="F10" i="233" l="1"/>
  <c r="E10" i="233"/>
  <c r="E49" i="233" l="1" a="1"/>
  <c r="E49" i="233" s="1"/>
  <c r="M56" i="233" a="1"/>
  <c r="M56" i="233" s="1"/>
  <c r="M57" i="233" a="1"/>
  <c r="M57" i="233" s="1"/>
  <c r="G10" i="233"/>
  <c r="E47" i="233" a="1"/>
  <c r="E47" i="233" s="1"/>
  <c r="E48" i="233" a="1"/>
  <c r="E48" i="233" s="1"/>
  <c r="E50" i="233" a="1"/>
  <c r="E50" i="233" s="1"/>
  <c r="I121" i="229"/>
  <c r="AJ6" i="216" s="1"/>
  <c r="Z6" i="216"/>
  <c r="AB6" i="216" s="1"/>
  <c r="I122" i="229"/>
  <c r="N1" i="229"/>
  <c r="AA6" i="216"/>
  <c r="AC6" i="216" s="1"/>
  <c r="M59" i="233" l="1"/>
  <c r="M62" i="233"/>
  <c r="M63" i="233"/>
  <c r="M61" i="233"/>
  <c r="M60" i="233"/>
  <c r="G48" i="233" a="1"/>
  <c r="G48" i="233" s="1"/>
  <c r="G50" i="233" a="1"/>
  <c r="G50" i="233" s="1"/>
  <c r="G49" i="233" a="1"/>
  <c r="G49" i="233" s="1"/>
  <c r="G47" i="233" a="1"/>
  <c r="G47" i="233" s="1"/>
  <c r="I125" i="229"/>
  <c r="I126" i="229"/>
  <c r="I123" i="229"/>
  <c r="I124" i="229"/>
  <c r="AK6" i="216"/>
  <c r="D12" i="233"/>
  <c r="D48" i="233" l="1" a="1"/>
  <c r="D48" i="233" s="1"/>
  <c r="L56" i="233" a="1"/>
  <c r="L56" i="233" s="1"/>
  <c r="L57" i="233" a="1"/>
  <c r="L57" i="233" s="1"/>
  <c r="D50" i="233" a="1"/>
  <c r="D50" i="233" s="1"/>
  <c r="F12" i="233"/>
  <c r="D49" i="233" a="1"/>
  <c r="D49" i="233" s="1"/>
  <c r="D47" i="233" a="1"/>
  <c r="D47" i="233" s="1"/>
  <c r="L63" i="233" l="1"/>
  <c r="L59" i="233"/>
  <c r="L60" i="233"/>
  <c r="L61" i="233"/>
  <c r="L62" i="233"/>
  <c r="F50" i="233" a="1"/>
  <c r="F50" i="233" s="1"/>
  <c r="F49" i="233" a="1"/>
  <c r="F49" i="233" s="1"/>
  <c r="F48" i="233" a="1"/>
  <c r="F48" i="233" s="1"/>
  <c r="F47" i="233" a="1"/>
  <c r="F47" i="233" s="1"/>
  <c r="N1" i="233" l="1"/>
</calcChain>
</file>

<file path=xl/sharedStrings.xml><?xml version="1.0" encoding="utf-8"?>
<sst xmlns="http://schemas.openxmlformats.org/spreadsheetml/2006/main" count="2098" uniqueCount="227">
  <si>
    <t>Burst</t>
  </si>
  <si>
    <t>Single</t>
  </si>
  <si>
    <t>HP</t>
  </si>
  <si>
    <t>Date</t>
  </si>
  <si>
    <t>Time</t>
  </si>
  <si>
    <t xml:space="preserve">Gunner: </t>
  </si>
  <si>
    <t>General Information:</t>
  </si>
  <si>
    <t>Tank/Target Status</t>
  </si>
  <si>
    <t>Location:</t>
  </si>
  <si>
    <t>Turret Mode:</t>
  </si>
  <si>
    <t>Status</t>
  </si>
  <si>
    <t>Velocity [m]</t>
  </si>
  <si>
    <t>Date:</t>
  </si>
  <si>
    <t>Ammunition:</t>
  </si>
  <si>
    <t>Tank:</t>
  </si>
  <si>
    <t>Range [m]:</t>
  </si>
  <si>
    <t>Target:</t>
  </si>
  <si>
    <t>Target Size:</t>
  </si>
  <si>
    <t>Environmental Conditions:</t>
  </si>
  <si>
    <t>Turret:</t>
  </si>
  <si>
    <t>Traverse Size [m]</t>
  </si>
  <si>
    <t>Air Temperature [°C]:</t>
  </si>
  <si>
    <t>Rounds Information:</t>
  </si>
  <si>
    <t>Elevation Size [m]</t>
  </si>
  <si>
    <t>Altitude [m]:</t>
  </si>
  <si>
    <t>Rounds Type</t>
  </si>
  <si>
    <t>No. of Rounds</t>
  </si>
  <si>
    <t>Traverse Size [mills]</t>
  </si>
  <si>
    <t>Ammu. Temp. [°C]:</t>
  </si>
  <si>
    <t>Warm-Up</t>
  </si>
  <si>
    <t>Elevation Size [mills]</t>
  </si>
  <si>
    <t>Crosswind [m/s]:</t>
  </si>
  <si>
    <t>Real Firing</t>
  </si>
  <si>
    <t>Traverse</t>
  </si>
  <si>
    <t>Elevation</t>
  </si>
  <si>
    <t>Missing rounds</t>
  </si>
  <si>
    <t>Rounds No.</t>
  </si>
  <si>
    <t>Range</t>
  </si>
  <si>
    <t>IMPACT POINTS [cm]</t>
  </si>
  <si>
    <t>IMPACT POINTS [mills]</t>
  </si>
  <si>
    <t>SUMMARY</t>
  </si>
  <si>
    <t>Mean:</t>
  </si>
  <si>
    <t>Standard Deviation:</t>
  </si>
  <si>
    <t>Maximum Difference:</t>
  </si>
  <si>
    <t>1 out of 5</t>
  </si>
  <si>
    <t>Maximum Error:</t>
  </si>
  <si>
    <t>Commander:</t>
  </si>
  <si>
    <t>`</t>
  </si>
  <si>
    <t xml:space="preserve">Loader: </t>
  </si>
  <si>
    <t>Fire Type</t>
  </si>
  <si>
    <t>max</t>
  </si>
  <si>
    <t>min</t>
  </si>
  <si>
    <t>FCS App ver</t>
  </si>
  <si>
    <t>EDSS Control ver</t>
  </si>
  <si>
    <t>FCS Servo ver</t>
  </si>
  <si>
    <t>A0- M.Velocity</t>
  </si>
  <si>
    <t>1 out of 3</t>
  </si>
  <si>
    <t>1 out of 2</t>
  </si>
  <si>
    <t>1 out of 1</t>
  </si>
  <si>
    <t>STD</t>
  </si>
  <si>
    <t>Tank Status</t>
  </si>
  <si>
    <t>Target Status</t>
  </si>
  <si>
    <t>Project:</t>
  </si>
  <si>
    <t>Platform</t>
  </si>
  <si>
    <t>Gunner</t>
  </si>
  <si>
    <t>Location</t>
  </si>
  <si>
    <t>Project</t>
  </si>
  <si>
    <t>Test Type</t>
  </si>
  <si>
    <t>Weapon:</t>
  </si>
  <si>
    <t>Barrel:</t>
  </si>
  <si>
    <t>Target 
Traverse Size [m]</t>
  </si>
  <si>
    <t>Target 
Elevation Size [m]</t>
  </si>
  <si>
    <t>Turret Mode</t>
  </si>
  <si>
    <t>Ammunition</t>
  </si>
  <si>
    <t>Aiming Through</t>
  </si>
  <si>
    <t>Range [m]</t>
  </si>
  <si>
    <t>Air Temperature [°C]</t>
  </si>
  <si>
    <t>Altitude [m]</t>
  </si>
  <si>
    <t>Ammu. Temp. [°C]</t>
  </si>
  <si>
    <t>Crosswind [m/s]</t>
  </si>
  <si>
    <t>Gun Jump
Single
Traverse</t>
  </si>
  <si>
    <t>Gun Jump
Single
Elevation</t>
  </si>
  <si>
    <t>Gun Jump
Burst
Traverse</t>
  </si>
  <si>
    <t>Gun Jump
Burst
Elevation</t>
  </si>
  <si>
    <t>Mean
IMPACT POINTS [mills]
Traverse</t>
  </si>
  <si>
    <t>Standard Deviation
 [mills]
Traverse</t>
  </si>
  <si>
    <t>Maximum Difference
[mills]
Traverse</t>
  </si>
  <si>
    <t>Maximum Difference
[mills]
Elevation</t>
  </si>
  <si>
    <t>Maximum Error
 [mills]
Traverse</t>
  </si>
  <si>
    <t>Maximum Error
 [mills]
Elevation</t>
  </si>
  <si>
    <t>HP
Traverse
(%)</t>
  </si>
  <si>
    <t>HP
Elevation
(%)</t>
  </si>
  <si>
    <t>Tank status</t>
  </si>
  <si>
    <t>Target status</t>
  </si>
  <si>
    <t>Turret</t>
  </si>
  <si>
    <t>Remark</t>
  </si>
  <si>
    <t>Operational Conditions:</t>
  </si>
  <si>
    <t>Gun Jump:</t>
  </si>
  <si>
    <t>Time:</t>
  </si>
  <si>
    <t>Driver:</t>
  </si>
  <si>
    <t>SW Ver:</t>
  </si>
  <si>
    <t>FCS App:</t>
  </si>
  <si>
    <t>EDSS Control:</t>
  </si>
  <si>
    <t>FCS Servo:</t>
  </si>
  <si>
    <t>Item:</t>
  </si>
  <si>
    <t>Turret Position</t>
  </si>
  <si>
    <t>Round Info %</t>
  </si>
  <si>
    <t>Row Labels</t>
  </si>
  <si>
    <t>Grand Total</t>
  </si>
  <si>
    <t>Series No.</t>
  </si>
  <si>
    <t>Mean
IMPACT POINTS [mills]
Elevation</t>
  </si>
  <si>
    <t>Standard Deviation [mills]
Elevation</t>
  </si>
  <si>
    <t>Static</t>
  </si>
  <si>
    <t>Travers</t>
  </si>
  <si>
    <t>Series 2</t>
  </si>
  <si>
    <t>Series 3</t>
  </si>
  <si>
    <t>Round Total firing</t>
  </si>
  <si>
    <t>Round In Target</t>
  </si>
  <si>
    <t>Series 4</t>
  </si>
  <si>
    <t>Series 5</t>
  </si>
  <si>
    <t>Series 6</t>
  </si>
  <si>
    <t>Series 7</t>
  </si>
  <si>
    <t>Series 8</t>
  </si>
  <si>
    <t>Series 9</t>
  </si>
  <si>
    <t>Series 10</t>
  </si>
  <si>
    <t>Summary For All Series</t>
  </si>
  <si>
    <t>Aiming Through (Camera):</t>
  </si>
  <si>
    <t>Series1</t>
  </si>
  <si>
    <t xml:space="preserve">Remarks: </t>
  </si>
  <si>
    <t>Series 11</t>
  </si>
  <si>
    <t>Series 13</t>
  </si>
  <si>
    <t>Series 12</t>
  </si>
  <si>
    <t>Series 14</t>
  </si>
  <si>
    <t>Series 15</t>
  </si>
  <si>
    <t>Series 16</t>
  </si>
  <si>
    <t>Series 17</t>
  </si>
  <si>
    <t>Series 18</t>
  </si>
  <si>
    <t>Series 19</t>
  </si>
  <si>
    <t>Series 20</t>
  </si>
  <si>
    <t xml:space="preserve">Total in Target: </t>
  </si>
  <si>
    <t>GJ שונה</t>
  </si>
  <si>
    <t>Moving</t>
  </si>
  <si>
    <t>Short Description: (copied from above)</t>
  </si>
  <si>
    <t>exclude from statistics</t>
  </si>
  <si>
    <r>
      <t xml:space="preserve">MPI
 [mills]
Traverse 
</t>
    </r>
    <r>
      <rPr>
        <b/>
        <sz val="11"/>
        <color theme="1"/>
        <rFont val="Calibri"/>
        <family val="2"/>
        <scheme val="minor"/>
      </rPr>
      <t>ABS</t>
    </r>
  </si>
  <si>
    <r>
      <t xml:space="preserve">MPI
 [mills]
Elevation 
</t>
    </r>
    <r>
      <rPr>
        <b/>
        <sz val="11"/>
        <color theme="1"/>
        <rFont val="Calibri"/>
        <family val="2"/>
        <scheme val="minor"/>
      </rPr>
      <t>ABS</t>
    </r>
  </si>
  <si>
    <t>0-0.1</t>
  </si>
  <si>
    <t>0.1-0.2</t>
  </si>
  <si>
    <t>0.2-0.3</t>
  </si>
  <si>
    <t>0.3-0.4</t>
  </si>
  <si>
    <t>MPI TRV ABS</t>
  </si>
  <si>
    <t>0.9-1</t>
  </si>
  <si>
    <t>MPI ELV ABS</t>
  </si>
  <si>
    <t>0.4-0.5</t>
  </si>
  <si>
    <t>0.5-0.6</t>
  </si>
  <si>
    <t>STD TRV</t>
  </si>
  <si>
    <t>STD ELV</t>
  </si>
  <si>
    <t>MAX ERROR TRV</t>
  </si>
  <si>
    <t>0.6-0.7</t>
  </si>
  <si>
    <t>0.7-0.8</t>
  </si>
  <si>
    <t>0.8-0.9</t>
  </si>
  <si>
    <t>MAX ERROR ELV</t>
  </si>
  <si>
    <t>EMINT</t>
  </si>
  <si>
    <t>Avg of Mean TRV</t>
  </si>
  <si>
    <t>Avg of Mean ELV</t>
  </si>
  <si>
    <t>Average of STD TRV</t>
  </si>
  <si>
    <t>Average of STD ELV</t>
  </si>
  <si>
    <t>StdDev of Mean TRV</t>
  </si>
  <si>
    <t>StdDev of Mean ELV</t>
  </si>
  <si>
    <t>Average of HP TRV</t>
  </si>
  <si>
    <t>Average of HP ELV</t>
  </si>
  <si>
    <t>Sum of Round Total firing</t>
  </si>
  <si>
    <t>Sum of Round In Target</t>
  </si>
  <si>
    <t>Sum of Round Info %</t>
  </si>
  <si>
    <t>0-599</t>
  </si>
  <si>
    <t>600-1199</t>
  </si>
  <si>
    <t>1200-1799</t>
  </si>
  <si>
    <t>(All)</t>
  </si>
  <si>
    <t>ALL Scenarios:</t>
  </si>
  <si>
    <t xml:space="preserve">SSS-All Ranges: </t>
  </si>
  <si>
    <t>BSS-All Ranges</t>
  </si>
  <si>
    <t>BMS-All Ranges</t>
  </si>
  <si>
    <t xml:space="preserve">MPI </t>
  </si>
  <si>
    <t>Bin</t>
  </si>
  <si>
    <t>MPI TRV</t>
  </si>
  <si>
    <t>MPI ELV</t>
  </si>
  <si>
    <t>MPI Cummulative TRV</t>
  </si>
  <si>
    <t>MPI Cummulative ELV</t>
  </si>
  <si>
    <t>Sum</t>
  </si>
  <si>
    <t>STD Cummulative TRV</t>
  </si>
  <si>
    <t>STD Cummulative ELV</t>
  </si>
  <si>
    <t>Max Err TRV</t>
  </si>
  <si>
    <t>Max Err ELV</t>
  </si>
  <si>
    <t>Max Error Cummulative TRV</t>
  </si>
  <si>
    <t>Max Error Cummulative ELV</t>
  </si>
  <si>
    <t>טבלה רגילה: יש להעתיק נתונים מטבלאות ה-PIVOT</t>
  </si>
  <si>
    <t>PIVOT (מגיעה מגליון output)</t>
  </si>
  <si>
    <t>MPI [mrad]  (result)</t>
  </si>
  <si>
    <t>STD [mrad 1s]  (result)</t>
  </si>
  <si>
    <t>Rakefet</t>
  </si>
  <si>
    <t>Velocity [km/h]</t>
  </si>
  <si>
    <t>Fire name:</t>
  </si>
  <si>
    <t>Series 21</t>
  </si>
  <si>
    <t>Series 22</t>
  </si>
  <si>
    <t>VeloAQity [m]</t>
  </si>
  <si>
    <t>Maximum DifferenAQe:</t>
  </si>
  <si>
    <t>Series 23</t>
  </si>
  <si>
    <t>series 24</t>
  </si>
  <si>
    <t>Series 25</t>
  </si>
  <si>
    <t>Series 26</t>
  </si>
  <si>
    <t>Series 27</t>
  </si>
  <si>
    <t>Series 28</t>
  </si>
  <si>
    <t>Series 29</t>
  </si>
  <si>
    <t>Series 30</t>
  </si>
  <si>
    <t>Series 31</t>
  </si>
  <si>
    <t>Series 32</t>
  </si>
  <si>
    <t>Series 33</t>
  </si>
  <si>
    <t>Series 34</t>
  </si>
  <si>
    <t>Series 35</t>
  </si>
  <si>
    <t>Series 36</t>
  </si>
  <si>
    <t>Series 37</t>
  </si>
  <si>
    <t>Series 38</t>
  </si>
  <si>
    <t>Series 39</t>
  </si>
  <si>
    <t>Series 40</t>
  </si>
  <si>
    <t>UT_Botawana</t>
  </si>
  <si>
    <t>25</t>
  </si>
  <si>
    <t>29</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</si>
</sst>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
    <numFmt numFmtId="166" formatCode="0.000000000000000000000000000000"/>
    <numFmt numFmtId="167" formatCode="[$-1000000]h:mm;@"/>
    <numFmt numFmtId="168" formatCode="[$-1010000]d/m/yy;@"/>
    <numFmt numFmtId="169" formatCode="0.0000"/>
  </numFmts>
  <fonts count="51">
    <font>
      <sz val="11"/>
      <color theme="1"/>
      <name val="Calibri"/>
      <family val="2"/>
      <charset val="177"/>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name val="돋움"/>
      <family val="3"/>
      <charset val="129"/>
    </font>
    <font>
      <b/>
      <sz val="20"/>
      <name val="Times New Roman"/>
      <family val="1"/>
    </font>
    <font>
      <b/>
      <sz val="20"/>
      <name val="Arial"/>
      <family val="2"/>
    </font>
    <font>
      <sz val="14"/>
      <name val="Arial"/>
      <family val="2"/>
    </font>
    <font>
      <b/>
      <sz val="14"/>
      <name val="Arial"/>
      <family val="2"/>
    </font>
    <font>
      <b/>
      <sz val="14"/>
      <name val="Times New Roman"/>
      <family val="1"/>
    </font>
    <font>
      <sz val="18"/>
      <name val="Arial"/>
      <family val="2"/>
    </font>
    <font>
      <b/>
      <sz val="18"/>
      <name val="Arial"/>
      <family val="2"/>
    </font>
    <font>
      <b/>
      <sz val="16"/>
      <name val="Arial"/>
      <family val="2"/>
    </font>
    <font>
      <b/>
      <u/>
      <sz val="20"/>
      <name val="Arial"/>
      <family val="2"/>
    </font>
    <font>
      <sz val="14"/>
      <color theme="0" tint="-0.14999847407452621"/>
      <name val="Arial"/>
      <family val="2"/>
    </font>
    <font>
      <sz val="12"/>
      <name val="Arial"/>
      <family val="2"/>
    </font>
    <font>
      <b/>
      <u/>
      <sz val="16"/>
      <name val="Arial"/>
      <family val="2"/>
    </font>
    <font>
      <b/>
      <sz val="11"/>
      <color theme="1"/>
      <name val="Calibri"/>
      <family val="2"/>
      <scheme val="minor"/>
    </font>
    <font>
      <sz val="11"/>
      <color rgb="FFFF0000"/>
      <name val="Calibri"/>
      <family val="2"/>
      <scheme val="minor"/>
    </font>
    <font>
      <sz val="11"/>
      <name val="Arial"/>
      <family val="2"/>
    </font>
    <font>
      <sz val="11"/>
      <color theme="1"/>
      <name val="Arial"/>
      <family val="2"/>
    </font>
    <font>
      <u/>
      <sz val="11"/>
      <color theme="10"/>
      <name val="Calibri"/>
      <family val="2"/>
      <charset val="177"/>
      <scheme val="minor"/>
    </font>
    <font>
      <sz val="11"/>
      <color theme="1"/>
      <name val="Calibri"/>
      <family val="2"/>
      <charset val="177"/>
      <scheme val="minor"/>
    </font>
    <font>
      <sz val="14"/>
      <color theme="0"/>
      <name val="Arial"/>
      <family val="2"/>
    </font>
    <font>
      <sz val="14"/>
      <color theme="0" tint="-0.34998626667073579"/>
      <name val="Arial"/>
      <family val="2"/>
    </font>
    <font>
      <sz val="14"/>
      <name val="Times New Roman"/>
      <family val="1"/>
    </font>
    <font>
      <sz val="10"/>
      <color theme="1"/>
      <name val="Arial"/>
      <family val="2"/>
    </font>
    <font>
      <sz val="10"/>
      <color theme="1"/>
      <name val="Calibri"/>
      <family val="2"/>
      <charset val="177"/>
      <scheme val="minor"/>
    </font>
    <font>
      <b/>
      <u/>
      <sz val="16"/>
      <name val="Calibri"/>
      <family val="2"/>
      <scheme val="minor"/>
    </font>
    <font>
      <sz val="10"/>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2"/>
      <color theme="1"/>
      <name val="Calibri"/>
      <family val="2"/>
      <scheme val="minor"/>
    </font>
    <font>
      <b/>
      <sz val="14"/>
      <color theme="1"/>
      <name val="Calibri"/>
      <family val="2"/>
      <scheme val="minor"/>
    </font>
    <font>
      <b/>
      <sz val="12"/>
      <name val="Arial"/>
      <family val="2"/>
    </font>
    <font>
      <b/>
      <sz val="10"/>
      <name val="Arial"/>
      <family val="2"/>
    </font>
    <font>
      <sz val="8"/>
      <name val="Arial"/>
      <family val="2"/>
    </font>
    <font>
      <sz val="11"/>
      <color rgb="FFFF0000"/>
      <name val="Arial"/>
      <family val="2"/>
    </font>
  </fonts>
  <fills count="51">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rgb="FFFFFF00"/>
        <bgColor indexed="64"/>
      </patternFill>
    </fill>
    <fill>
      <patternFill patternType="solid">
        <fgColor theme="9" tint="0.59999389629810485"/>
        <bgColor indexed="64"/>
      </patternFill>
    </fill>
    <fill>
      <patternFill patternType="solid">
        <fgColor rgb="FFFFFF99"/>
        <bgColor indexed="64"/>
      </patternFill>
    </fill>
    <fill>
      <patternFill patternType="solid">
        <fgColor rgb="FFFFC000"/>
        <bgColor indexed="64"/>
      </patternFill>
    </fill>
    <fill>
      <patternFill patternType="solid">
        <fgColor rgb="FFFF00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
      <patternFill patternType="solid">
        <fgColor theme="1" tint="4.9989318521683403E-2"/>
        <bgColor indexed="64"/>
      </patternFill>
    </fill>
    <fill>
      <patternFill patternType="solid">
        <fgColor rgb="FF7030A0"/>
        <bgColor indexed="64"/>
      </patternFill>
    </fill>
    <fill>
      <patternFill patternType="solid">
        <fgColor rgb="FFFF9966"/>
        <bgColor indexed="64"/>
      </patternFill>
    </fill>
    <fill>
      <patternFill patternType="solid">
        <fgColor rgb="FF99FF9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3" tint="0.79998168889431442"/>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style="thick">
        <color indexed="64"/>
      </bottom>
      <diagonal/>
    </border>
    <border>
      <left style="thick">
        <color indexed="64"/>
      </left>
      <right style="thick">
        <color indexed="64"/>
      </right>
      <top/>
      <bottom style="thin">
        <color indexed="64"/>
      </bottom>
      <diagonal/>
    </border>
    <border>
      <left style="thick">
        <color indexed="64"/>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style="thick">
        <color indexed="64"/>
      </right>
      <top style="thick">
        <color indexed="64"/>
      </top>
      <bottom style="thin">
        <color indexed="64"/>
      </bottom>
      <diagonal/>
    </border>
    <border>
      <left style="thick">
        <color indexed="64"/>
      </left>
      <right/>
      <top style="thin">
        <color indexed="64"/>
      </top>
      <bottom style="thick">
        <color indexed="64"/>
      </bottom>
      <diagonal/>
    </border>
    <border>
      <left/>
      <right style="thick">
        <color indexed="64"/>
      </right>
      <top style="thin">
        <color indexed="64"/>
      </top>
      <bottom style="thick">
        <color indexed="64"/>
      </bottom>
      <diagonal/>
    </border>
    <border>
      <left style="thick">
        <color indexed="64"/>
      </left>
      <right style="thick">
        <color indexed="64"/>
      </right>
      <top style="thin">
        <color indexed="64"/>
      </top>
      <bottom style="thick">
        <color indexed="64"/>
      </bottom>
      <diagonal/>
    </border>
    <border>
      <left style="thick">
        <color indexed="64"/>
      </left>
      <right style="thick">
        <color indexed="64"/>
      </right>
      <top style="thick">
        <color indexed="64"/>
      </top>
      <bottom style="thick">
        <color indexed="64"/>
      </bottom>
      <diagonal/>
    </border>
    <border>
      <left/>
      <right style="thick">
        <color indexed="64"/>
      </right>
      <top style="thin">
        <color indexed="64"/>
      </top>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style="thin">
        <color indexed="64"/>
      </left>
      <right style="thin">
        <color indexed="64"/>
      </right>
      <top style="thin">
        <color indexed="64"/>
      </top>
      <bottom/>
      <diagonal/>
    </border>
    <border>
      <left style="thick">
        <color indexed="64"/>
      </left>
      <right style="thick">
        <color indexed="64"/>
      </right>
      <top/>
      <bottom/>
      <diagonal/>
    </border>
    <border>
      <left/>
      <right style="thick">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ck">
        <color indexed="64"/>
      </top>
      <bottom/>
      <diagonal/>
    </border>
    <border>
      <left style="thick">
        <color indexed="64"/>
      </left>
      <right/>
      <top/>
      <bottom style="thin">
        <color indexed="64"/>
      </bottom>
      <diagonal/>
    </border>
    <border>
      <left/>
      <right style="thick">
        <color indexed="64"/>
      </right>
      <top/>
      <bottom style="thin">
        <color indexed="64"/>
      </bottom>
      <diagonal/>
    </border>
    <border>
      <left style="thin">
        <color indexed="64"/>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ck">
        <color indexed="64"/>
      </top>
      <bottom/>
      <diagonal/>
    </border>
    <border>
      <left/>
      <right style="thick">
        <color indexed="64"/>
      </right>
      <top style="thick">
        <color indexed="64"/>
      </top>
      <bottom/>
      <diagonal/>
    </border>
  </borders>
  <cellStyleXfs count="83">
    <xf numFmtId="167" fontId="0" fillId="0" borderId="0"/>
    <xf numFmtId="167" fontId="4" fillId="0" borderId="0"/>
    <xf numFmtId="167" fontId="5" fillId="0" borderId="0">
      <alignment vertical="center"/>
    </xf>
    <xf numFmtId="167" fontId="22" fillId="0" borderId="0" applyNumberFormat="0" applyFill="0" applyBorder="0" applyAlignment="0" applyProtection="0"/>
    <xf numFmtId="9" fontId="23" fillId="0" borderId="0" applyFont="0" applyFill="0" applyBorder="0" applyAlignment="0" applyProtection="0"/>
    <xf numFmtId="0" fontId="31" fillId="0" borderId="0" applyNumberFormat="0" applyFill="0" applyBorder="0" applyAlignment="0" applyProtection="0"/>
    <xf numFmtId="0" fontId="32" fillId="0" borderId="42" applyNumberFormat="0" applyFill="0" applyAlignment="0" applyProtection="0"/>
    <xf numFmtId="0" fontId="33" fillId="0" borderId="43" applyNumberFormat="0" applyFill="0" applyAlignment="0" applyProtection="0"/>
    <xf numFmtId="0" fontId="34" fillId="0" borderId="44" applyNumberFormat="0" applyFill="0" applyAlignment="0" applyProtection="0"/>
    <xf numFmtId="0" fontId="34" fillId="0" borderId="0" applyNumberFormat="0" applyFill="0" applyBorder="0" applyAlignment="0" applyProtection="0"/>
    <xf numFmtId="0" fontId="35" fillId="18" borderId="0" applyNumberFormat="0" applyBorder="0" applyAlignment="0" applyProtection="0"/>
    <xf numFmtId="0" fontId="36" fillId="19" borderId="0" applyNumberFormat="0" applyBorder="0" applyAlignment="0" applyProtection="0"/>
    <xf numFmtId="0" fontId="37" fillId="20" borderId="0" applyNumberFormat="0" applyBorder="0" applyAlignment="0" applyProtection="0"/>
    <xf numFmtId="0" fontId="38" fillId="21" borderId="45" applyNumberFormat="0" applyAlignment="0" applyProtection="0"/>
    <xf numFmtId="0" fontId="39" fillId="22" borderId="46" applyNumberFormat="0" applyAlignment="0" applyProtection="0"/>
    <xf numFmtId="0" fontId="40" fillId="22" borderId="45" applyNumberFormat="0" applyAlignment="0" applyProtection="0"/>
    <xf numFmtId="0" fontId="41" fillId="0" borderId="47" applyNumberFormat="0" applyFill="0" applyAlignment="0" applyProtection="0"/>
    <xf numFmtId="0" fontId="42" fillId="23" borderId="48" applyNumberFormat="0" applyAlignment="0" applyProtection="0"/>
    <xf numFmtId="0" fontId="19" fillId="0" borderId="0" applyNumberFormat="0" applyFill="0" applyBorder="0" applyAlignment="0" applyProtection="0"/>
    <xf numFmtId="0" fontId="43" fillId="0" borderId="0" applyNumberFormat="0" applyFill="0" applyBorder="0" applyAlignment="0" applyProtection="0"/>
    <xf numFmtId="0" fontId="18" fillId="0" borderId="50" applyNumberFormat="0" applyFill="0" applyAlignment="0" applyProtection="0"/>
    <xf numFmtId="0" fontId="44"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44" fillId="28" borderId="0" applyNumberFormat="0" applyBorder="0" applyAlignment="0" applyProtection="0"/>
    <xf numFmtId="0" fontId="44"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44" fillId="32" borderId="0" applyNumberFormat="0" applyBorder="0" applyAlignment="0" applyProtection="0"/>
    <xf numFmtId="0" fontId="44" fillId="33" borderId="0" applyNumberFormat="0" applyBorder="0" applyAlignment="0" applyProtection="0"/>
    <xf numFmtId="0" fontId="3" fillId="34" borderId="0" applyNumberFormat="0" applyBorder="0" applyAlignment="0" applyProtection="0"/>
    <xf numFmtId="0" fontId="3" fillId="35" borderId="0" applyNumberFormat="0" applyBorder="0" applyAlignment="0" applyProtection="0"/>
    <xf numFmtId="0" fontId="44" fillId="36" borderId="0" applyNumberFormat="0" applyBorder="0" applyAlignment="0" applyProtection="0"/>
    <xf numFmtId="0" fontId="44" fillId="37"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44" fillId="40" borderId="0" applyNumberFormat="0" applyBorder="0" applyAlignment="0" applyProtection="0"/>
    <xf numFmtId="0" fontId="44" fillId="41" borderId="0" applyNumberFormat="0" applyBorder="0" applyAlignment="0" applyProtection="0"/>
    <xf numFmtId="0" fontId="3" fillId="42" borderId="0" applyNumberFormat="0" applyBorder="0" applyAlignment="0" applyProtection="0"/>
    <xf numFmtId="0" fontId="3" fillId="43"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3" fillId="46" borderId="0" applyNumberFormat="0" applyBorder="0" applyAlignment="0" applyProtection="0"/>
    <xf numFmtId="0" fontId="3" fillId="47" borderId="0" applyNumberFormat="0" applyBorder="0" applyAlignment="0" applyProtection="0"/>
    <xf numFmtId="0" fontId="44" fillId="48" borderId="0" applyNumberFormat="0" applyBorder="0" applyAlignment="0" applyProtection="0"/>
    <xf numFmtId="0" fontId="3" fillId="0" borderId="0"/>
    <xf numFmtId="0" fontId="23" fillId="0" borderId="0"/>
    <xf numFmtId="0" fontId="3" fillId="24" borderId="49" applyNumberFormat="0" applyFont="0" applyAlignment="0" applyProtection="0"/>
    <xf numFmtId="0" fontId="23" fillId="0" borderId="0"/>
    <xf numFmtId="0" fontId="23" fillId="0" borderId="0"/>
    <xf numFmtId="0" fontId="23" fillId="0" borderId="0"/>
    <xf numFmtId="0" fontId="3" fillId="0" borderId="0"/>
    <xf numFmtId="0" fontId="23" fillId="0" borderId="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4" borderId="0" applyNumberFormat="0" applyBorder="0" applyAlignment="0" applyProtection="0"/>
    <xf numFmtId="0" fontId="2" fillId="35" borderId="0" applyNumberFormat="0" applyBorder="0" applyAlignment="0" applyProtection="0"/>
    <xf numFmtId="0" fontId="2" fillId="38" borderId="0" applyNumberFormat="0" applyBorder="0" applyAlignment="0" applyProtection="0"/>
    <xf numFmtId="0" fontId="2" fillId="39" borderId="0" applyNumberFormat="0" applyBorder="0" applyAlignment="0" applyProtection="0"/>
    <xf numFmtId="0" fontId="2" fillId="42" borderId="0" applyNumberFormat="0" applyBorder="0" applyAlignment="0" applyProtection="0"/>
    <xf numFmtId="0" fontId="2" fillId="43" borderId="0" applyNumberFormat="0" applyBorder="0" applyAlignment="0" applyProtection="0"/>
    <xf numFmtId="0" fontId="2" fillId="46" borderId="0" applyNumberFormat="0" applyBorder="0" applyAlignment="0" applyProtection="0"/>
    <xf numFmtId="0" fontId="2" fillId="47" borderId="0" applyNumberFormat="0" applyBorder="0" applyAlignment="0" applyProtection="0"/>
    <xf numFmtId="0" fontId="2" fillId="0" borderId="0"/>
    <xf numFmtId="0" fontId="2" fillId="24" borderId="49" applyNumberFormat="0" applyFont="0" applyAlignment="0" applyProtection="0"/>
    <xf numFmtId="0" fontId="2" fillId="0" borderId="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0" borderId="0"/>
    <xf numFmtId="0" fontId="1" fillId="24" borderId="49" applyNumberFormat="0" applyFont="0" applyAlignment="0" applyProtection="0"/>
    <xf numFmtId="0" fontId="1" fillId="0" borderId="0"/>
  </cellStyleXfs>
  <cellXfs count="402">
    <xf numFmtId="167" fontId="0" fillId="0" borderId="0" xfId="0"/>
    <xf numFmtId="167" fontId="6" fillId="0" borderId="0" xfId="1" applyFont="1" applyBorder="1" applyAlignment="1">
      <alignment vertical="top" wrapText="1"/>
    </xf>
    <xf numFmtId="167" fontId="8" fillId="0" borderId="0" xfId="1" applyFont="1"/>
    <xf numFmtId="167" fontId="9" fillId="0" borderId="3" xfId="1" applyFont="1" applyBorder="1" applyAlignment="1"/>
    <xf numFmtId="167" fontId="8" fillId="0" borderId="7" xfId="1" applyFont="1" applyBorder="1" applyAlignment="1">
      <alignment horizontal="left"/>
    </xf>
    <xf numFmtId="167" fontId="8" fillId="0" borderId="8" xfId="1" applyFont="1" applyBorder="1" applyAlignment="1">
      <alignment horizontal="left"/>
    </xf>
    <xf numFmtId="167" fontId="8" fillId="0" borderId="9" xfId="1" applyFont="1" applyBorder="1" applyAlignment="1">
      <alignment horizontal="left"/>
    </xf>
    <xf numFmtId="167" fontId="8" fillId="0" borderId="10" xfId="1" applyFont="1" applyBorder="1" applyAlignment="1">
      <alignment horizontal="left"/>
    </xf>
    <xf numFmtId="167" fontId="8" fillId="0" borderId="12" xfId="1" applyFont="1" applyBorder="1" applyAlignment="1">
      <alignment horizontal="left"/>
    </xf>
    <xf numFmtId="167" fontId="8" fillId="0" borderId="13" xfId="1" applyFont="1" applyBorder="1" applyAlignment="1">
      <alignment horizontal="left"/>
    </xf>
    <xf numFmtId="167" fontId="8" fillId="0" borderId="0" xfId="1" applyFont="1" applyAlignment="1"/>
    <xf numFmtId="167" fontId="8" fillId="0" borderId="16" xfId="1" applyFont="1" applyBorder="1" applyAlignment="1">
      <alignment horizontal="left"/>
    </xf>
    <xf numFmtId="167" fontId="8" fillId="0" borderId="17" xfId="1" applyFont="1" applyBorder="1" applyAlignment="1">
      <alignment horizontal="center"/>
    </xf>
    <xf numFmtId="167" fontId="8" fillId="0" borderId="18" xfId="1" applyFont="1" applyBorder="1" applyAlignment="1">
      <alignment horizontal="left"/>
    </xf>
    <xf numFmtId="167" fontId="8" fillId="0" borderId="0" xfId="1" applyFont="1" applyBorder="1"/>
    <xf numFmtId="167" fontId="8" fillId="0" borderId="0" xfId="1" applyFont="1" applyBorder="1" applyAlignment="1">
      <alignment horizontal="center"/>
    </xf>
    <xf numFmtId="167" fontId="9" fillId="0" borderId="0" xfId="1" applyFont="1" applyBorder="1" applyAlignment="1">
      <alignment horizontal="center"/>
    </xf>
    <xf numFmtId="167" fontId="11" fillId="0" borderId="0" xfId="1" applyFont="1" applyBorder="1" applyAlignment="1">
      <alignment horizontal="left"/>
    </xf>
    <xf numFmtId="167" fontId="12" fillId="0" borderId="0" xfId="1" applyFont="1" applyBorder="1" applyAlignment="1">
      <alignment horizontal="center"/>
    </xf>
    <xf numFmtId="167" fontId="11" fillId="0" borderId="0" xfId="1" applyFont="1" applyBorder="1"/>
    <xf numFmtId="167" fontId="11" fillId="0" borderId="0" xfId="1" applyFont="1" applyAlignment="1">
      <alignment horizontal="center"/>
    </xf>
    <xf numFmtId="167" fontId="12" fillId="0" borderId="0" xfId="1" applyFont="1"/>
    <xf numFmtId="167" fontId="11" fillId="0" borderId="0" xfId="1" applyFont="1" applyBorder="1" applyAlignment="1"/>
    <xf numFmtId="167" fontId="11" fillId="0" borderId="0" xfId="1" applyFont="1"/>
    <xf numFmtId="2" fontId="8" fillId="0" borderId="7" xfId="1" applyNumberFormat="1" applyFont="1" applyBorder="1" applyAlignment="1">
      <alignment horizontal="center"/>
    </xf>
    <xf numFmtId="167" fontId="8" fillId="0" borderId="7" xfId="1" applyNumberFormat="1" applyFont="1" applyBorder="1" applyAlignment="1" applyProtection="1">
      <alignment horizontal="center"/>
      <protection locked="0"/>
    </xf>
    <xf numFmtId="9" fontId="13" fillId="0" borderId="1" xfId="1" applyNumberFormat="1" applyFont="1" applyFill="1" applyBorder="1" applyAlignment="1">
      <alignment vertical="center"/>
    </xf>
    <xf numFmtId="164" fontId="8" fillId="0" borderId="9" xfId="1" applyNumberFormat="1" applyFont="1" applyFill="1" applyBorder="1" applyAlignment="1">
      <alignment horizontal="center" vertical="center"/>
    </xf>
    <xf numFmtId="164" fontId="8" fillId="0" borderId="0" xfId="1" applyNumberFormat="1" applyFont="1" applyFill="1" applyBorder="1" applyAlignment="1">
      <alignment horizontal="center" vertical="center"/>
    </xf>
    <xf numFmtId="164" fontId="8" fillId="0" borderId="10" xfId="1" applyNumberFormat="1" applyFont="1" applyBorder="1" applyAlignment="1">
      <alignment horizontal="center"/>
    </xf>
    <xf numFmtId="164" fontId="8" fillId="0" borderId="18" xfId="1" applyNumberFormat="1" applyFont="1" applyFill="1" applyBorder="1" applyAlignment="1">
      <alignment horizontal="center" vertical="center"/>
    </xf>
    <xf numFmtId="165" fontId="14" fillId="0" borderId="0" xfId="1" applyNumberFormat="1" applyFont="1" applyFill="1" applyBorder="1" applyAlignment="1">
      <alignment vertical="center"/>
    </xf>
    <xf numFmtId="2" fontId="8" fillId="0" borderId="16" xfId="1" applyNumberFormat="1" applyFont="1" applyBorder="1" applyAlignment="1">
      <alignment horizontal="center"/>
    </xf>
    <xf numFmtId="1" fontId="8" fillId="0" borderId="0" xfId="1" applyNumberFormat="1" applyFont="1"/>
    <xf numFmtId="166" fontId="8" fillId="0" borderId="0" xfId="1" applyNumberFormat="1" applyFont="1"/>
    <xf numFmtId="164" fontId="8" fillId="0" borderId="0" xfId="1" applyNumberFormat="1" applyFont="1"/>
    <xf numFmtId="164" fontId="9" fillId="0" borderId="1" xfId="1" applyNumberFormat="1" applyFont="1" applyBorder="1" applyAlignment="1">
      <alignment horizontal="center"/>
    </xf>
    <xf numFmtId="167" fontId="9" fillId="0" borderId="7" xfId="1" applyNumberFormat="1" applyFont="1" applyBorder="1" applyAlignment="1" applyProtection="1">
      <alignment horizontal="center"/>
      <protection locked="0"/>
    </xf>
    <xf numFmtId="2" fontId="9" fillId="0" borderId="7" xfId="1" applyNumberFormat="1" applyFont="1" applyBorder="1" applyAlignment="1" applyProtection="1">
      <alignment horizontal="center"/>
      <protection locked="0"/>
    </xf>
    <xf numFmtId="2" fontId="9" fillId="0" borderId="13" xfId="1" applyNumberFormat="1" applyFont="1" applyBorder="1" applyAlignment="1" applyProtection="1">
      <alignment horizontal="center"/>
      <protection locked="0"/>
    </xf>
    <xf numFmtId="2" fontId="8" fillId="0" borderId="0" xfId="1" applyNumberFormat="1" applyFont="1"/>
    <xf numFmtId="167" fontId="8" fillId="3" borderId="22" xfId="1" applyFont="1" applyFill="1" applyBorder="1" applyAlignment="1">
      <alignment horizontal="center"/>
    </xf>
    <xf numFmtId="167" fontId="8" fillId="3" borderId="23" xfId="1" applyFont="1" applyFill="1" applyBorder="1" applyAlignment="1">
      <alignment horizontal="center"/>
    </xf>
    <xf numFmtId="167" fontId="15" fillId="0" borderId="0" xfId="1" applyFont="1"/>
    <xf numFmtId="2" fontId="15" fillId="0" borderId="0" xfId="1" applyNumberFormat="1" applyFont="1"/>
    <xf numFmtId="2" fontId="9" fillId="6" borderId="11" xfId="1" applyNumberFormat="1" applyFont="1" applyFill="1" applyBorder="1" applyAlignment="1">
      <alignment horizontal="center"/>
    </xf>
    <xf numFmtId="165" fontId="17" fillId="0" borderId="29" xfId="1" applyNumberFormat="1" applyFont="1" applyFill="1" applyBorder="1" applyAlignment="1">
      <alignment vertical="center"/>
    </xf>
    <xf numFmtId="1" fontId="8" fillId="0" borderId="12" xfId="1" applyNumberFormat="1" applyFont="1" applyBorder="1" applyAlignment="1" applyProtection="1">
      <alignment horizontal="center"/>
    </xf>
    <xf numFmtId="0" fontId="8" fillId="0" borderId="32" xfId="1" applyNumberFormat="1" applyFont="1" applyFill="1" applyBorder="1" applyAlignment="1">
      <alignment horizontal="center" vertical="center"/>
    </xf>
    <xf numFmtId="2" fontId="8" fillId="0" borderId="31" xfId="1" applyNumberFormat="1" applyFont="1" applyBorder="1" applyAlignment="1">
      <alignment horizontal="center"/>
    </xf>
    <xf numFmtId="167" fontId="8" fillId="0" borderId="0" xfId="1" applyFont="1" applyAlignment="1">
      <alignment horizontal="center"/>
    </xf>
    <xf numFmtId="167" fontId="8" fillId="0" borderId="0" xfId="1" applyFont="1" applyBorder="1" applyAlignment="1">
      <alignment horizontal="center" vertical="center"/>
    </xf>
    <xf numFmtId="167" fontId="8" fillId="0" borderId="5" xfId="1" applyFont="1" applyBorder="1" applyAlignment="1">
      <alignment horizontal="center"/>
    </xf>
    <xf numFmtId="167" fontId="8" fillId="0" borderId="15" xfId="1" applyFont="1" applyBorder="1" applyAlignment="1">
      <alignment horizontal="left"/>
    </xf>
    <xf numFmtId="2" fontId="0" fillId="0" borderId="1" xfId="0" applyNumberFormat="1" applyBorder="1"/>
    <xf numFmtId="167" fontId="8" fillId="0" borderId="0" xfId="1" applyFont="1" applyBorder="1" applyAlignment="1">
      <alignment horizontal="center" vertical="center"/>
    </xf>
    <xf numFmtId="167" fontId="8" fillId="0" borderId="0" xfId="1" applyFont="1" applyAlignment="1">
      <alignment horizontal="center"/>
    </xf>
    <xf numFmtId="167" fontId="8" fillId="0" borderId="0" xfId="1" applyFont="1" applyBorder="1" applyAlignment="1">
      <alignment horizontal="center" vertical="center"/>
    </xf>
    <xf numFmtId="167" fontId="8" fillId="0" borderId="0" xfId="1" applyFont="1" applyAlignment="1">
      <alignment horizontal="center"/>
    </xf>
    <xf numFmtId="167" fontId="20" fillId="0" borderId="1" xfId="1" applyFont="1" applyBorder="1" applyAlignment="1">
      <alignment vertical="top"/>
    </xf>
    <xf numFmtId="167" fontId="20" fillId="0" borderId="1" xfId="1" applyFont="1" applyBorder="1" applyAlignment="1">
      <alignment horizontal="left" vertical="top"/>
    </xf>
    <xf numFmtId="167" fontId="0" fillId="0" borderId="0" xfId="0" applyAlignment="1">
      <alignment horizontal="left" vertical="top"/>
    </xf>
    <xf numFmtId="167" fontId="20" fillId="2" borderId="1" xfId="1" applyFont="1" applyFill="1" applyBorder="1" applyAlignment="1">
      <alignment horizontal="left" vertical="top"/>
    </xf>
    <xf numFmtId="0" fontId="8" fillId="0" borderId="3" xfId="1" applyNumberFormat="1" applyFont="1" applyBorder="1" applyAlignment="1"/>
    <xf numFmtId="0" fontId="8" fillId="0" borderId="3" xfId="1" applyNumberFormat="1" applyFont="1" applyBorder="1" applyAlignment="1">
      <alignment horizontal="left"/>
    </xf>
    <xf numFmtId="0" fontId="9" fillId="0" borderId="7" xfId="1" applyNumberFormat="1" applyFont="1" applyBorder="1" applyAlignment="1" applyProtection="1">
      <alignment horizontal="center"/>
      <protection locked="0"/>
    </xf>
    <xf numFmtId="168" fontId="9" fillId="0" borderId="7" xfId="1" applyNumberFormat="1" applyFont="1" applyBorder="1" applyAlignment="1" applyProtection="1">
      <alignment horizontal="center"/>
      <protection locked="0"/>
    </xf>
    <xf numFmtId="0" fontId="9" fillId="0" borderId="13" xfId="1" applyNumberFormat="1" applyFont="1" applyBorder="1" applyAlignment="1">
      <alignment horizontal="center"/>
    </xf>
    <xf numFmtId="0" fontId="9" fillId="0" borderId="13" xfId="1" applyNumberFormat="1" applyFont="1" applyBorder="1" applyAlignment="1" applyProtection="1">
      <alignment horizontal="center"/>
      <protection locked="0"/>
    </xf>
    <xf numFmtId="167" fontId="21" fillId="0" borderId="0" xfId="0" applyFont="1" applyAlignment="1">
      <alignment horizontal="left" vertical="top"/>
    </xf>
    <xf numFmtId="167" fontId="21" fillId="3" borderId="1" xfId="0" applyFont="1" applyFill="1" applyBorder="1" applyAlignment="1">
      <alignment horizontal="left" vertical="top"/>
    </xf>
    <xf numFmtId="167" fontId="10" fillId="0" borderId="2" xfId="1" applyFont="1" applyBorder="1" applyAlignment="1">
      <alignment vertical="top" wrapText="1"/>
    </xf>
    <xf numFmtId="0" fontId="10" fillId="0" borderId="2" xfId="1" applyNumberFormat="1" applyFont="1" applyBorder="1" applyAlignment="1">
      <alignment horizontal="left" vertical="top" wrapText="1"/>
    </xf>
    <xf numFmtId="167" fontId="20" fillId="3" borderId="1" xfId="1" applyFont="1" applyFill="1" applyBorder="1" applyAlignment="1">
      <alignment horizontal="left" vertical="center"/>
    </xf>
    <xf numFmtId="167" fontId="20" fillId="12" borderId="1" xfId="1" applyFont="1" applyFill="1" applyBorder="1"/>
    <xf numFmtId="0" fontId="0" fillId="0" borderId="0" xfId="0" applyNumberFormat="1"/>
    <xf numFmtId="167" fontId="0" fillId="0" borderId="0" xfId="0" applyNumberFormat="1"/>
    <xf numFmtId="167" fontId="0" fillId="0" borderId="0" xfId="0" applyAlignment="1">
      <alignment horizontal="left" vertical="top" wrapText="1"/>
    </xf>
    <xf numFmtId="167" fontId="20" fillId="9" borderId="1" xfId="1" applyFont="1" applyFill="1" applyBorder="1" applyAlignment="1"/>
    <xf numFmtId="167" fontId="21" fillId="9" borderId="1" xfId="0" applyFont="1" applyFill="1" applyBorder="1" applyAlignment="1">
      <alignment horizontal="left" vertical="top"/>
    </xf>
    <xf numFmtId="167" fontId="8" fillId="0" borderId="0" xfId="1" applyFont="1" applyAlignment="1">
      <alignment horizontal="center"/>
    </xf>
    <xf numFmtId="167" fontId="8" fillId="0" borderId="0" xfId="1" applyFont="1" applyBorder="1" applyAlignment="1">
      <alignment horizontal="center" vertical="center"/>
    </xf>
    <xf numFmtId="167" fontId="11" fillId="12" borderId="27" xfId="1" applyFont="1" applyFill="1" applyBorder="1" applyAlignment="1">
      <alignment horizontal="left" vertical="center"/>
    </xf>
    <xf numFmtId="167" fontId="16" fillId="12" borderId="1" xfId="1" applyFont="1" applyFill="1" applyBorder="1" applyAlignment="1">
      <alignment vertical="center" wrapText="1"/>
    </xf>
    <xf numFmtId="0" fontId="9" fillId="12" borderId="1" xfId="1" applyNumberFormat="1" applyFont="1" applyFill="1" applyBorder="1" applyAlignment="1">
      <alignment horizontal="center"/>
    </xf>
    <xf numFmtId="164" fontId="8" fillId="0" borderId="11" xfId="1" applyNumberFormat="1" applyFont="1" applyBorder="1" applyAlignment="1">
      <alignment horizontal="center"/>
    </xf>
    <xf numFmtId="164" fontId="17" fillId="0" borderId="1" xfId="1" applyNumberFormat="1" applyFont="1" applyFill="1" applyBorder="1" applyAlignment="1">
      <alignment vertical="center"/>
    </xf>
    <xf numFmtId="167" fontId="12" fillId="12" borderId="28" xfId="1" applyFont="1" applyFill="1" applyBorder="1" applyAlignment="1">
      <alignment horizontal="left" vertical="center"/>
    </xf>
    <xf numFmtId="167" fontId="20" fillId="10" borderId="1" xfId="1" applyFont="1" applyFill="1" applyBorder="1" applyAlignment="1">
      <alignment vertical="top" wrapText="1"/>
    </xf>
    <xf numFmtId="164" fontId="8" fillId="0" borderId="7" xfId="1" applyNumberFormat="1" applyFont="1" applyBorder="1" applyAlignment="1">
      <alignment horizontal="center"/>
    </xf>
    <xf numFmtId="2" fontId="9" fillId="5" borderId="20" xfId="1" applyNumberFormat="1" applyFont="1" applyFill="1" applyBorder="1" applyAlignment="1">
      <alignment horizontal="center" vertical="center"/>
    </xf>
    <xf numFmtId="168" fontId="8" fillId="0" borderId="7" xfId="1" applyNumberFormat="1" applyFont="1" applyBorder="1" applyAlignment="1" applyProtection="1">
      <alignment horizontal="center"/>
      <protection locked="0"/>
    </xf>
    <xf numFmtId="168" fontId="0" fillId="0" borderId="1" xfId="0" applyNumberFormat="1" applyBorder="1"/>
    <xf numFmtId="167" fontId="0" fillId="0" borderId="1" xfId="0" applyNumberFormat="1" applyBorder="1"/>
    <xf numFmtId="0" fontId="0" fillId="0" borderId="1" xfId="0" applyNumberFormat="1" applyBorder="1"/>
    <xf numFmtId="1" fontId="0" fillId="0" borderId="1" xfId="0" applyNumberFormat="1" applyBorder="1"/>
    <xf numFmtId="167" fontId="8" fillId="0" borderId="0" xfId="1" applyFont="1" applyBorder="1" applyAlignment="1">
      <alignment horizontal="center" vertical="center"/>
    </xf>
    <xf numFmtId="167" fontId="8" fillId="0" borderId="0" xfId="1" applyFont="1" applyAlignment="1">
      <alignment horizontal="center"/>
    </xf>
    <xf numFmtId="167" fontId="8" fillId="0" borderId="0" xfId="1" applyFont="1" applyAlignment="1">
      <alignment horizontal="center"/>
    </xf>
    <xf numFmtId="0" fontId="21" fillId="0" borderId="0" xfId="0" applyNumberFormat="1" applyFont="1" applyAlignment="1">
      <alignment horizontal="left" vertical="top" wrapText="1"/>
    </xf>
    <xf numFmtId="167" fontId="8" fillId="0" borderId="0" xfId="1" applyFont="1" applyBorder="1" applyAlignment="1">
      <alignment horizontal="center" vertical="center"/>
    </xf>
    <xf numFmtId="167" fontId="8" fillId="0" borderId="5" xfId="1" applyFont="1" applyBorder="1" applyAlignment="1">
      <alignment horizontal="center"/>
    </xf>
    <xf numFmtId="167" fontId="8" fillId="0" borderId="0" xfId="1" applyFont="1" applyAlignment="1">
      <alignment horizontal="center"/>
    </xf>
    <xf numFmtId="0" fontId="8" fillId="0" borderId="0" xfId="1" applyNumberFormat="1" applyFont="1" applyBorder="1" applyAlignment="1">
      <alignment horizontal="left"/>
    </xf>
    <xf numFmtId="167" fontId="10" fillId="0" borderId="0" xfId="1" applyFont="1" applyBorder="1" applyAlignment="1">
      <alignment vertical="top" wrapText="1"/>
    </xf>
    <xf numFmtId="167" fontId="8" fillId="0" borderId="0" xfId="1" applyFont="1" applyFill="1" applyBorder="1" applyAlignment="1">
      <alignment horizontal="center" vertical="center"/>
    </xf>
    <xf numFmtId="167" fontId="8" fillId="0" borderId="0" xfId="1" applyNumberFormat="1" applyFont="1" applyBorder="1" applyAlignment="1" applyProtection="1">
      <alignment horizontal="center"/>
      <protection locked="0"/>
    </xf>
    <xf numFmtId="165" fontId="17" fillId="0" borderId="0" xfId="1" applyNumberFormat="1" applyFont="1" applyFill="1" applyBorder="1" applyAlignment="1">
      <alignment vertical="center"/>
    </xf>
    <xf numFmtId="167" fontId="16" fillId="12" borderId="0" xfId="1" applyFont="1" applyFill="1" applyBorder="1" applyAlignment="1">
      <alignment vertical="center" wrapText="1"/>
    </xf>
    <xf numFmtId="0" fontId="9" fillId="12" borderId="0" xfId="1" applyNumberFormat="1" applyFont="1" applyFill="1" applyBorder="1" applyAlignment="1">
      <alignment horizontal="center"/>
    </xf>
    <xf numFmtId="0" fontId="21" fillId="11" borderId="39" xfId="0" applyNumberFormat="1" applyFont="1" applyFill="1" applyBorder="1" applyAlignment="1">
      <alignment horizontal="center" vertical="top" wrapText="1"/>
    </xf>
    <xf numFmtId="167" fontId="8" fillId="3" borderId="17" xfId="1" applyFont="1" applyFill="1" applyBorder="1" applyAlignment="1">
      <alignment horizontal="center"/>
    </xf>
    <xf numFmtId="1" fontId="9" fillId="0" borderId="7" xfId="1" applyNumberFormat="1" applyFont="1" applyBorder="1" applyAlignment="1" applyProtection="1">
      <alignment horizontal="center"/>
      <protection locked="0"/>
    </xf>
    <xf numFmtId="167" fontId="8" fillId="0" borderId="0" xfId="1" applyFont="1" applyBorder="1" applyAlignment="1">
      <alignment horizontal="center" vertical="center"/>
    </xf>
    <xf numFmtId="167" fontId="8" fillId="0" borderId="5" xfId="1" applyFont="1" applyBorder="1" applyAlignment="1">
      <alignment horizontal="center"/>
    </xf>
    <xf numFmtId="167" fontId="8" fillId="0" borderId="0" xfId="1" applyFont="1" applyAlignment="1">
      <alignment horizontal="center"/>
    </xf>
    <xf numFmtId="167" fontId="9" fillId="2" borderId="4" xfId="1" applyFont="1" applyFill="1" applyBorder="1" applyAlignment="1">
      <alignment horizontal="center"/>
    </xf>
    <xf numFmtId="167" fontId="9" fillId="2" borderId="5" xfId="1" applyFont="1" applyFill="1" applyBorder="1" applyAlignment="1">
      <alignment horizontal="center"/>
    </xf>
    <xf numFmtId="167" fontId="9" fillId="2" borderId="6" xfId="1" applyFont="1" applyFill="1" applyBorder="1" applyAlignment="1">
      <alignment horizontal="center"/>
    </xf>
    <xf numFmtId="167" fontId="8" fillId="0" borderId="0" xfId="1" applyFont="1" applyAlignment="1">
      <alignment horizontal="center"/>
    </xf>
    <xf numFmtId="167" fontId="8" fillId="0" borderId="0" xfId="1" applyFont="1" applyBorder="1" applyAlignment="1">
      <alignment horizontal="center" vertical="center"/>
    </xf>
    <xf numFmtId="167" fontId="8" fillId="0" borderId="5" xfId="1" applyFont="1" applyBorder="1" applyAlignment="1">
      <alignment horizontal="center"/>
    </xf>
    <xf numFmtId="168" fontId="0" fillId="12" borderId="1" xfId="0" applyNumberFormat="1" applyFill="1" applyBorder="1"/>
    <xf numFmtId="167" fontId="0" fillId="12" borderId="1" xfId="0" applyNumberFormat="1" applyFill="1" applyBorder="1"/>
    <xf numFmtId="0" fontId="0" fillId="12" borderId="1" xfId="0" applyNumberFormat="1" applyFill="1" applyBorder="1"/>
    <xf numFmtId="2" fontId="0" fillId="12" borderId="1" xfId="0" applyNumberFormat="1" applyFill="1" applyBorder="1"/>
    <xf numFmtId="1" fontId="0" fillId="12" borderId="1" xfId="0" applyNumberFormat="1" applyFill="1" applyBorder="1"/>
    <xf numFmtId="2" fontId="8" fillId="4" borderId="31" xfId="1" applyNumberFormat="1" applyFont="1" applyFill="1" applyBorder="1" applyAlignment="1">
      <alignment horizontal="center"/>
    </xf>
    <xf numFmtId="2" fontId="8" fillId="4" borderId="30" xfId="1" applyNumberFormat="1" applyFont="1" applyFill="1" applyBorder="1" applyAlignment="1">
      <alignment horizontal="center"/>
    </xf>
    <xf numFmtId="2" fontId="8" fillId="7" borderId="31" xfId="1" applyNumberFormat="1" applyFont="1" applyFill="1" applyBorder="1" applyAlignment="1">
      <alignment horizontal="center"/>
    </xf>
    <xf numFmtId="2" fontId="8" fillId="13" borderId="31" xfId="1" applyNumberFormat="1" applyFont="1" applyFill="1" applyBorder="1" applyAlignment="1">
      <alignment horizontal="center"/>
    </xf>
    <xf numFmtId="2" fontId="8" fillId="13" borderId="30" xfId="1" applyNumberFormat="1" applyFont="1" applyFill="1" applyBorder="1" applyAlignment="1">
      <alignment horizontal="center"/>
    </xf>
    <xf numFmtId="2" fontId="8" fillId="7" borderId="30" xfId="1" applyNumberFormat="1" applyFont="1" applyFill="1" applyBorder="1" applyAlignment="1">
      <alignment horizontal="center"/>
    </xf>
    <xf numFmtId="2" fontId="8" fillId="12" borderId="31" xfId="1" applyNumberFormat="1" applyFont="1" applyFill="1" applyBorder="1" applyAlignment="1">
      <alignment horizontal="center"/>
    </xf>
    <xf numFmtId="2" fontId="8" fillId="12" borderId="30" xfId="1" applyNumberFormat="1" applyFont="1" applyFill="1" applyBorder="1" applyAlignment="1">
      <alignment horizontal="center"/>
    </xf>
    <xf numFmtId="2" fontId="6" fillId="0" borderId="0" xfId="1" applyNumberFormat="1" applyFont="1" applyBorder="1" applyAlignment="1">
      <alignment vertical="top" wrapText="1"/>
    </xf>
    <xf numFmtId="167" fontId="8" fillId="0" borderId="0" xfId="1" applyFont="1" applyAlignment="1">
      <alignment horizontal="center"/>
    </xf>
    <xf numFmtId="2" fontId="25" fillId="0" borderId="0" xfId="1" applyNumberFormat="1" applyFont="1"/>
    <xf numFmtId="167" fontId="8" fillId="0" borderId="0" xfId="1" applyFont="1" applyBorder="1" applyAlignment="1">
      <alignment horizontal="center" vertical="center"/>
    </xf>
    <xf numFmtId="167" fontId="8" fillId="0" borderId="5" xfId="1" applyFont="1" applyBorder="1" applyAlignment="1">
      <alignment horizontal="center"/>
    </xf>
    <xf numFmtId="167" fontId="8" fillId="0" borderId="0" xfId="1" applyFont="1" applyAlignment="1">
      <alignment horizontal="center"/>
    </xf>
    <xf numFmtId="167" fontId="9" fillId="2" borderId="4" xfId="1" applyFont="1" applyFill="1" applyBorder="1" applyAlignment="1">
      <alignment horizontal="center"/>
    </xf>
    <xf numFmtId="167" fontId="9" fillId="2" borderId="5" xfId="1" applyFont="1" applyFill="1" applyBorder="1" applyAlignment="1">
      <alignment horizontal="center"/>
    </xf>
    <xf numFmtId="167" fontId="9" fillId="2" borderId="6" xfId="1" applyFont="1" applyFill="1" applyBorder="1" applyAlignment="1">
      <alignment horizontal="center"/>
    </xf>
    <xf numFmtId="167" fontId="0" fillId="7" borderId="0" xfId="0" applyFill="1" applyAlignment="1">
      <alignment horizontal="left" vertical="top"/>
    </xf>
    <xf numFmtId="2" fontId="17" fillId="0" borderId="0" xfId="1" applyNumberFormat="1" applyFont="1" applyFill="1" applyBorder="1" applyAlignment="1">
      <alignment vertical="center"/>
    </xf>
    <xf numFmtId="2" fontId="0" fillId="0" borderId="1" xfId="4" applyNumberFormat="1" applyFont="1" applyBorder="1"/>
    <xf numFmtId="2" fontId="24" fillId="14" borderId="31" xfId="1" applyNumberFormat="1" applyFont="1" applyFill="1" applyBorder="1" applyAlignment="1">
      <alignment horizontal="center"/>
    </xf>
    <xf numFmtId="2" fontId="24" fillId="14" borderId="30" xfId="1" applyNumberFormat="1" applyFont="1" applyFill="1" applyBorder="1" applyAlignment="1">
      <alignment horizontal="center"/>
    </xf>
    <xf numFmtId="2" fontId="8" fillId="15" borderId="31" xfId="1" applyNumberFormat="1" applyFont="1" applyFill="1" applyBorder="1" applyAlignment="1">
      <alignment horizontal="center"/>
    </xf>
    <xf numFmtId="2" fontId="8" fillId="15" borderId="30" xfId="1" applyNumberFormat="1" applyFont="1" applyFill="1" applyBorder="1" applyAlignment="1">
      <alignment horizontal="center"/>
    </xf>
    <xf numFmtId="2" fontId="8" fillId="16" borderId="31" xfId="1" applyNumberFormat="1" applyFont="1" applyFill="1" applyBorder="1" applyAlignment="1">
      <alignment horizontal="center"/>
    </xf>
    <xf numFmtId="2" fontId="8" fillId="16" borderId="30" xfId="1" applyNumberFormat="1" applyFont="1" applyFill="1" applyBorder="1" applyAlignment="1">
      <alignment horizontal="center"/>
    </xf>
    <xf numFmtId="2" fontId="4" fillId="0" borderId="39" xfId="1" applyNumberFormat="1" applyFont="1" applyBorder="1" applyAlignment="1" applyProtection="1">
      <alignment horizontal="center" vertical="top" wrapText="1"/>
      <protection locked="0"/>
    </xf>
    <xf numFmtId="167" fontId="4" fillId="3" borderId="1" xfId="1" applyFont="1" applyFill="1" applyBorder="1" applyAlignment="1">
      <alignment horizontal="left" vertical="top" wrapText="1"/>
    </xf>
    <xf numFmtId="167" fontId="4" fillId="3" borderId="1" xfId="1" applyFont="1" applyFill="1" applyBorder="1" applyAlignment="1">
      <alignment horizontal="left" vertical="top"/>
    </xf>
    <xf numFmtId="167" fontId="28" fillId="0" borderId="0" xfId="0" applyFont="1" applyAlignment="1">
      <alignment horizontal="left" vertical="top"/>
    </xf>
    <xf numFmtId="167" fontId="0" fillId="0" borderId="0" xfId="0" applyAlignment="1">
      <alignment horizontal="center" vertical="center"/>
    </xf>
    <xf numFmtId="167" fontId="20" fillId="7" borderId="39" xfId="1" applyFont="1" applyFill="1" applyBorder="1" applyAlignment="1">
      <alignment vertical="top"/>
    </xf>
    <xf numFmtId="167" fontId="20" fillId="10" borderId="39" xfId="1" applyFont="1" applyFill="1" applyBorder="1" applyAlignment="1">
      <alignment vertical="top"/>
    </xf>
    <xf numFmtId="2" fontId="8" fillId="0" borderId="11" xfId="1" applyNumberFormat="1" applyFont="1" applyBorder="1" applyAlignment="1">
      <alignment horizontal="center"/>
    </xf>
    <xf numFmtId="167" fontId="20" fillId="16" borderId="1" xfId="1" quotePrefix="1" applyFont="1" applyFill="1" applyBorder="1" applyAlignment="1">
      <alignment horizontal="left" vertical="top"/>
    </xf>
    <xf numFmtId="167" fontId="0" fillId="16" borderId="0" xfId="0" applyFill="1" applyAlignment="1">
      <alignment horizontal="left" vertical="top"/>
    </xf>
    <xf numFmtId="167" fontId="4" fillId="5" borderId="1" xfId="1" applyFont="1" applyFill="1" applyBorder="1" applyAlignment="1">
      <alignment horizontal="left" vertical="top" wrapText="1"/>
    </xf>
    <xf numFmtId="167" fontId="4" fillId="3" borderId="1" xfId="1" quotePrefix="1" applyFont="1" applyFill="1" applyBorder="1" applyAlignment="1">
      <alignment horizontal="left" vertical="top" wrapText="1"/>
    </xf>
    <xf numFmtId="167" fontId="30" fillId="3" borderId="1" xfId="0" applyFont="1" applyFill="1" applyBorder="1" applyAlignment="1">
      <alignment horizontal="center" vertical="top" wrapText="1"/>
    </xf>
    <xf numFmtId="167" fontId="28" fillId="0" borderId="0" xfId="0" applyFont="1"/>
    <xf numFmtId="49" fontId="20" fillId="0" borderId="1" xfId="1" applyNumberFormat="1" applyFont="1" applyBorder="1" applyAlignment="1">
      <alignment vertical="top"/>
    </xf>
    <xf numFmtId="49" fontId="0" fillId="0" borderId="0" xfId="0" applyNumberFormat="1" applyAlignment="1">
      <alignment horizontal="left" vertical="top"/>
    </xf>
    <xf numFmtId="167" fontId="4" fillId="0" borderId="1" xfId="1" applyFont="1" applyBorder="1" applyAlignment="1">
      <alignment vertical="top"/>
    </xf>
    <xf numFmtId="0" fontId="0" fillId="16" borderId="1" xfId="0" applyNumberFormat="1" applyFill="1" applyBorder="1" applyAlignment="1">
      <alignment vertical="top" wrapText="1"/>
    </xf>
    <xf numFmtId="167" fontId="4" fillId="3" borderId="1" xfId="1" applyFont="1" applyFill="1" applyBorder="1" applyAlignment="1">
      <alignment horizontal="left" vertical="top" wrapText="1"/>
    </xf>
    <xf numFmtId="167" fontId="4" fillId="17" borderId="1" xfId="1" applyFont="1" applyFill="1" applyBorder="1" applyAlignment="1">
      <alignment horizontal="left" vertical="top" wrapText="1"/>
    </xf>
    <xf numFmtId="2" fontId="0" fillId="0" borderId="0" xfId="0" applyNumberFormat="1" applyAlignment="1">
      <alignment vertical="top"/>
    </xf>
    <xf numFmtId="2" fontId="0" fillId="0" borderId="0" xfId="0" pivotButton="1" applyNumberFormat="1" applyAlignment="1">
      <alignment vertical="top" wrapText="1"/>
    </xf>
    <xf numFmtId="2" fontId="0" fillId="0" borderId="0" xfId="0" applyNumberFormat="1" applyAlignment="1">
      <alignment vertical="top" wrapText="1"/>
    </xf>
    <xf numFmtId="2" fontId="0" fillId="0" borderId="0" xfId="0" applyNumberFormat="1" applyAlignment="1">
      <alignment horizontal="left" vertical="top" wrapText="1"/>
    </xf>
    <xf numFmtId="2" fontId="0" fillId="0" borderId="0" xfId="0" pivotButton="1" applyNumberFormat="1" applyAlignment="1">
      <alignment vertical="top"/>
    </xf>
    <xf numFmtId="167" fontId="0" fillId="0" borderId="0" xfId="0" applyAlignment="1">
      <alignment vertical="top"/>
    </xf>
    <xf numFmtId="2" fontId="0" fillId="0" borderId="0" xfId="0" applyNumberFormat="1" applyAlignment="1">
      <alignment horizontal="left" vertical="top"/>
    </xf>
    <xf numFmtId="167" fontId="0" fillId="0" borderId="0" xfId="0" applyAlignment="1">
      <alignment vertical="top" wrapText="1"/>
    </xf>
    <xf numFmtId="0" fontId="0" fillId="0" borderId="0" xfId="0" pivotButton="1" applyNumberFormat="1" applyAlignment="1">
      <alignment vertical="top"/>
    </xf>
    <xf numFmtId="0" fontId="0" fillId="0" borderId="0" xfId="0" applyNumberFormat="1" applyAlignment="1">
      <alignment vertical="top" wrapText="1"/>
    </xf>
    <xf numFmtId="0" fontId="0" fillId="0" borderId="0" xfId="0" applyNumberFormat="1" applyAlignment="1">
      <alignment vertical="top"/>
    </xf>
    <xf numFmtId="0" fontId="0" fillId="0" borderId="0" xfId="0" applyNumberFormat="1" applyAlignment="1">
      <alignment horizontal="left" vertical="top"/>
    </xf>
    <xf numFmtId="169" fontId="0" fillId="0" borderId="0" xfId="0" applyNumberFormat="1" applyAlignment="1">
      <alignment horizontal="center" vertical="top" wrapText="1"/>
    </xf>
    <xf numFmtId="0" fontId="0" fillId="4" borderId="0" xfId="0" applyNumberFormat="1" applyFill="1" applyAlignment="1">
      <alignment vertical="top"/>
    </xf>
    <xf numFmtId="0" fontId="0" fillId="4" borderId="0" xfId="0" applyNumberFormat="1" applyFill="1" applyAlignment="1">
      <alignment vertical="top" wrapText="1"/>
    </xf>
    <xf numFmtId="167" fontId="4" fillId="3" borderId="1" xfId="1" applyFont="1" applyFill="1" applyBorder="1" applyAlignment="1" applyProtection="1">
      <alignment horizontal="center" vertical="top" wrapText="1"/>
      <protection locked="0"/>
    </xf>
    <xf numFmtId="0" fontId="20" fillId="3" borderId="34" xfId="1" applyNumberFormat="1" applyFont="1" applyFill="1" applyBorder="1" applyAlignment="1" applyProtection="1">
      <alignment horizontal="left" vertical="top" wrapText="1"/>
      <protection locked="0"/>
    </xf>
    <xf numFmtId="0" fontId="27" fillId="3" borderId="1" xfId="0" applyNumberFormat="1" applyFont="1" applyFill="1" applyBorder="1" applyAlignment="1" applyProtection="1">
      <alignment horizontal="left" vertical="top" wrapText="1"/>
      <protection locked="0"/>
    </xf>
    <xf numFmtId="0" fontId="21" fillId="0" borderId="33" xfId="0" applyNumberFormat="1" applyFont="1" applyBorder="1" applyAlignment="1" applyProtection="1">
      <alignment horizontal="center" vertical="top" wrapText="1"/>
      <protection locked="0"/>
    </xf>
    <xf numFmtId="0" fontId="21" fillId="0" borderId="34" xfId="0" applyNumberFormat="1" applyFont="1" applyBorder="1" applyAlignment="1" applyProtection="1">
      <alignment horizontal="center" vertical="top" wrapText="1"/>
      <protection locked="0"/>
    </xf>
    <xf numFmtId="0" fontId="21" fillId="0" borderId="1" xfId="0" applyNumberFormat="1" applyFont="1" applyBorder="1" applyAlignment="1" applyProtection="1">
      <alignment horizontal="center" vertical="center" wrapText="1"/>
      <protection locked="0"/>
    </xf>
    <xf numFmtId="167" fontId="0" fillId="4" borderId="0" xfId="0" applyFill="1"/>
    <xf numFmtId="0" fontId="21" fillId="0" borderId="1" xfId="0" applyNumberFormat="1" applyFont="1" applyBorder="1" applyAlignment="1" applyProtection="1">
      <alignment horizontal="left" vertical="top" wrapText="1"/>
      <protection locked="0"/>
    </xf>
    <xf numFmtId="2" fontId="20" fillId="11" borderId="1" xfId="1" applyNumberFormat="1" applyFont="1" applyFill="1" applyBorder="1" applyAlignment="1" applyProtection="1">
      <alignment horizontal="center" vertical="top" wrapText="1"/>
    </xf>
    <xf numFmtId="167" fontId="0" fillId="0" borderId="0" xfId="0"/>
    <xf numFmtId="167" fontId="45" fillId="4" borderId="1" xfId="0" applyFont="1" applyFill="1" applyBorder="1" applyAlignment="1">
      <alignment horizontal="center" vertical="top"/>
    </xf>
    <xf numFmtId="0" fontId="0" fillId="0" borderId="0" xfId="0" applyNumberFormat="1" applyAlignment="1">
      <alignment vertical="top" wrapText="1"/>
    </xf>
    <xf numFmtId="169" fontId="0" fillId="4" borderId="0" xfId="0" applyNumberFormat="1" applyFill="1" applyAlignment="1">
      <alignment horizontal="center" vertical="top" wrapText="1"/>
    </xf>
    <xf numFmtId="0" fontId="21" fillId="3" borderId="1" xfId="0" applyNumberFormat="1" applyFont="1" applyFill="1" applyBorder="1" applyAlignment="1" applyProtection="1">
      <alignment horizontal="left" vertical="top" wrapText="1"/>
      <protection locked="0"/>
    </xf>
    <xf numFmtId="0" fontId="0" fillId="0" borderId="1" xfId="0" applyNumberFormat="1" applyBorder="1" applyAlignment="1">
      <alignment vertical="top" wrapText="1"/>
    </xf>
    <xf numFmtId="0" fontId="0" fillId="0" borderId="1" xfId="0" applyNumberFormat="1" applyBorder="1" applyAlignment="1">
      <alignment horizontal="left" vertical="top"/>
    </xf>
    <xf numFmtId="0" fontId="0" fillId="0" borderId="1" xfId="0" pivotButton="1" applyNumberFormat="1" applyBorder="1" applyAlignment="1">
      <alignment vertical="top"/>
    </xf>
    <xf numFmtId="2" fontId="0" fillId="0" borderId="1" xfId="0" applyNumberFormat="1" applyBorder="1" applyAlignment="1">
      <alignment vertical="top" wrapText="1"/>
    </xf>
    <xf numFmtId="2" fontId="0" fillId="0" borderId="1" xfId="0" pivotButton="1" applyNumberFormat="1" applyBorder="1" applyAlignment="1">
      <alignment vertical="top"/>
    </xf>
    <xf numFmtId="2" fontId="0" fillId="0" borderId="1" xfId="0" applyNumberFormat="1" applyBorder="1" applyAlignment="1">
      <alignment horizontal="left" vertical="top"/>
    </xf>
    <xf numFmtId="0" fontId="0" fillId="0" borderId="0" xfId="0" applyNumberFormat="1" applyAlignment="1">
      <alignment vertical="top"/>
    </xf>
    <xf numFmtId="169" fontId="0" fillId="0" borderId="1" xfId="0" applyNumberFormat="1" applyBorder="1" applyAlignment="1">
      <alignment horizontal="center" vertical="top" wrapText="1"/>
    </xf>
    <xf numFmtId="167" fontId="0" fillId="0" borderId="0" xfId="0"/>
    <xf numFmtId="167" fontId="45" fillId="4" borderId="39" xfId="0" applyFont="1" applyFill="1" applyBorder="1" applyAlignment="1">
      <alignment horizontal="center" vertical="top"/>
    </xf>
    <xf numFmtId="0" fontId="0" fillId="0" borderId="0" xfId="0" applyNumberFormat="1" applyAlignment="1">
      <alignment vertical="top" wrapText="1"/>
    </xf>
    <xf numFmtId="167" fontId="45" fillId="4" borderId="39" xfId="0" applyFont="1" applyFill="1" applyBorder="1" applyAlignment="1">
      <alignment horizontal="center" vertical="top"/>
    </xf>
    <xf numFmtId="0" fontId="20" fillId="3" borderId="33" xfId="1" applyNumberFormat="1" applyFont="1" applyFill="1" applyBorder="1" applyAlignment="1" applyProtection="1">
      <alignment horizontal="left" vertical="top" wrapText="1"/>
      <protection locked="0"/>
    </xf>
    <xf numFmtId="167" fontId="4" fillId="3" borderId="1" xfId="1" applyFont="1" applyFill="1" applyBorder="1" applyAlignment="1" applyProtection="1">
      <alignment horizontal="left" vertical="top" wrapText="1"/>
      <protection locked="0"/>
    </xf>
    <xf numFmtId="167" fontId="20" fillId="9" borderId="1" xfId="1" applyFont="1" applyFill="1" applyBorder="1" applyAlignment="1" applyProtection="1">
      <alignment vertical="top" wrapText="1"/>
      <protection locked="0"/>
    </xf>
    <xf numFmtId="167" fontId="0" fillId="0" borderId="0" xfId="0"/>
    <xf numFmtId="0" fontId="0" fillId="0" borderId="0" xfId="0" applyNumberFormat="1" applyAlignment="1">
      <alignment vertical="top" wrapText="1"/>
    </xf>
    <xf numFmtId="0" fontId="21" fillId="9" borderId="1" xfId="0" applyNumberFormat="1" applyFont="1" applyFill="1" applyBorder="1" applyAlignment="1" applyProtection="1">
      <alignment horizontal="left" vertical="top" wrapText="1"/>
      <protection locked="0"/>
    </xf>
    <xf numFmtId="167" fontId="45" fillId="4" borderId="39" xfId="0" applyFont="1" applyFill="1" applyBorder="1" applyAlignment="1">
      <alignment horizontal="center" vertical="top"/>
    </xf>
    <xf numFmtId="0" fontId="0" fillId="0" borderId="0" xfId="0" applyNumberFormat="1" applyAlignment="1">
      <alignment vertical="top" wrapText="1"/>
    </xf>
    <xf numFmtId="0" fontId="0" fillId="0" borderId="0" xfId="0" applyNumberFormat="1" applyAlignment="1">
      <alignment vertical="top"/>
    </xf>
    <xf numFmtId="2" fontId="0" fillId="4" borderId="0" xfId="0" applyNumberFormat="1" applyFill="1" applyAlignment="1">
      <alignment vertical="top" wrapText="1"/>
    </xf>
    <xf numFmtId="2" fontId="0" fillId="4" borderId="0" xfId="0" applyNumberFormat="1" applyFill="1" applyAlignment="1">
      <alignment vertical="top"/>
    </xf>
    <xf numFmtId="2" fontId="0" fillId="5" borderId="1" xfId="0" applyNumberFormat="1" applyFill="1" applyBorder="1" applyAlignment="1">
      <alignment vertical="top"/>
    </xf>
    <xf numFmtId="2" fontId="0" fillId="3" borderId="1" xfId="0" applyNumberFormat="1" applyFill="1" applyBorder="1" applyAlignment="1">
      <alignment vertical="top" wrapText="1"/>
    </xf>
    <xf numFmtId="0" fontId="0" fillId="5" borderId="0" xfId="0" applyNumberFormat="1" applyFill="1"/>
    <xf numFmtId="0" fontId="18" fillId="5" borderId="1" xfId="0" applyNumberFormat="1" applyFont="1" applyFill="1" applyBorder="1" applyAlignment="1">
      <alignment vertical="top"/>
    </xf>
    <xf numFmtId="0" fontId="18" fillId="5" borderId="1" xfId="0" applyNumberFormat="1" applyFont="1" applyFill="1" applyBorder="1" applyAlignment="1">
      <alignment vertical="top" wrapText="1"/>
    </xf>
    <xf numFmtId="0" fontId="0" fillId="5" borderId="1" xfId="0" applyNumberFormat="1" applyFill="1" applyBorder="1"/>
    <xf numFmtId="2" fontId="0" fillId="0" borderId="0" xfId="0" applyNumberFormat="1" applyAlignment="1">
      <alignment vertical="top" wrapText="1"/>
    </xf>
    <xf numFmtId="0" fontId="0" fillId="5" borderId="0" xfId="0" applyNumberFormat="1" applyFill="1"/>
    <xf numFmtId="0" fontId="0" fillId="5" borderId="1" xfId="0" applyNumberFormat="1" applyFill="1" applyBorder="1"/>
    <xf numFmtId="9" fontId="0" fillId="5" borderId="1" xfId="4" applyFont="1" applyFill="1" applyBorder="1"/>
    <xf numFmtId="0" fontId="18" fillId="5" borderId="1" xfId="0" applyNumberFormat="1" applyFont="1" applyFill="1" applyBorder="1" applyAlignment="1">
      <alignment vertical="top"/>
    </xf>
    <xf numFmtId="0" fontId="18" fillId="5" borderId="1" xfId="0" applyNumberFormat="1" applyFont="1" applyFill="1" applyBorder="1" applyAlignment="1">
      <alignment vertical="top" wrapText="1"/>
    </xf>
    <xf numFmtId="9" fontId="0" fillId="5" borderId="1" xfId="4" applyFont="1" applyFill="1" applyBorder="1"/>
    <xf numFmtId="0" fontId="18" fillId="5" borderId="1" xfId="0" applyNumberFormat="1" applyFont="1" applyFill="1" applyBorder="1" applyAlignment="1">
      <alignment vertical="top" wrapText="1"/>
    </xf>
    <xf numFmtId="0" fontId="0" fillId="0" borderId="1" xfId="0" applyNumberFormat="1" applyBorder="1" applyAlignment="1">
      <alignment vertical="top"/>
    </xf>
    <xf numFmtId="2" fontId="0" fillId="10" borderId="0" xfId="0" applyNumberFormat="1" applyFill="1" applyAlignment="1">
      <alignment vertical="top" wrapText="1"/>
    </xf>
    <xf numFmtId="167" fontId="20" fillId="4" borderId="1" xfId="1" applyFont="1" applyFill="1" applyBorder="1" applyAlignment="1">
      <alignment horizontal="left" vertical="top"/>
    </xf>
    <xf numFmtId="167" fontId="0" fillId="4" borderId="0" xfId="0" applyFill="1" applyAlignment="1">
      <alignment horizontal="left" vertical="top"/>
    </xf>
    <xf numFmtId="167" fontId="20" fillId="4" borderId="1" xfId="1" applyFont="1" applyFill="1" applyBorder="1" applyAlignment="1">
      <alignment horizontal="left"/>
    </xf>
    <xf numFmtId="49" fontId="20" fillId="4" borderId="1" xfId="1" applyNumberFormat="1" applyFont="1" applyFill="1" applyBorder="1" applyAlignment="1">
      <alignment horizontal="left" vertical="top"/>
    </xf>
    <xf numFmtId="49" fontId="0" fillId="4" borderId="0" xfId="0" applyNumberFormat="1" applyFill="1" applyAlignment="1">
      <alignment horizontal="left" vertical="top"/>
    </xf>
    <xf numFmtId="167" fontId="20" fillId="6" borderId="1" xfId="1" applyFont="1" applyFill="1" applyBorder="1" applyAlignment="1">
      <alignment vertical="top"/>
    </xf>
    <xf numFmtId="167" fontId="0" fillId="6" borderId="0" xfId="0" applyFill="1" applyAlignment="1">
      <alignment horizontal="left" vertical="top"/>
    </xf>
    <xf numFmtId="167" fontId="20" fillId="4" borderId="1" xfId="1" applyFont="1" applyFill="1" applyBorder="1" applyAlignment="1">
      <alignment horizontal="left" vertical="top" wrapText="1"/>
    </xf>
    <xf numFmtId="167" fontId="0" fillId="4" borderId="0" xfId="0" applyFill="1" applyAlignment="1">
      <alignment horizontal="right" vertical="top" wrapText="1" readingOrder="2"/>
    </xf>
    <xf numFmtId="2" fontId="47" fillId="50" borderId="1" xfId="1" applyNumberFormat="1" applyFont="1" applyFill="1" applyBorder="1" applyAlignment="1" applyProtection="1">
      <alignment horizontal="center" vertical="center" wrapText="1"/>
      <protection locked="0"/>
    </xf>
    <xf numFmtId="167" fontId="48" fillId="50" borderId="39" xfId="1" applyFont="1" applyFill="1" applyBorder="1" applyAlignment="1">
      <alignment vertical="top"/>
    </xf>
    <xf numFmtId="167" fontId="48" fillId="49" borderId="39" xfId="1" applyFont="1" applyFill="1" applyBorder="1" applyAlignment="1">
      <alignment vertical="top"/>
    </xf>
    <xf numFmtId="2" fontId="47" fillId="49" borderId="1" xfId="1" applyNumberFormat="1" applyFont="1" applyFill="1" applyBorder="1" applyAlignment="1" applyProtection="1">
      <alignment horizontal="center" vertical="center" wrapText="1"/>
      <protection locked="0"/>
    </xf>
    <xf numFmtId="167" fontId="50" fillId="10" borderId="1" xfId="0" applyFont="1" applyFill="1" applyBorder="1" applyAlignment="1">
      <alignment horizontal="left" vertical="top" wrapText="1"/>
    </xf>
    <xf numFmtId="167" fontId="8" fillId="0" borderId="0" xfId="1" applyFont="1" applyAlignment="1">
      <alignment horizontal="center"/>
    </xf>
    <xf numFmtId="167" fontId="8" fillId="0" borderId="0" xfId="1" applyFont="1" applyBorder="1" applyAlignment="1">
      <alignment horizontal="center" vertical="center"/>
    </xf>
    <xf numFmtId="167" fontId="8" fillId="0" borderId="0" xfId="1" applyFont="1" applyBorder="1" applyAlignment="1">
      <alignment horizontal="center" vertical="center"/>
    </xf>
    <xf numFmtId="167" fontId="8" fillId="0" borderId="0" xfId="1" applyFont="1" applyAlignment="1">
      <alignment horizontal="center"/>
    </xf>
    <xf numFmtId="167" fontId="8" fillId="0" borderId="0" xfId="1" applyFont="1" applyAlignment="1">
      <alignment horizontal="center"/>
    </xf>
    <xf numFmtId="167" fontId="8" fillId="0" borderId="0" xfId="1" applyFont="1" applyBorder="1" applyAlignment="1">
      <alignment horizontal="center" vertical="center"/>
    </xf>
    <xf numFmtId="167" fontId="8" fillId="0" borderId="5" xfId="1" applyFont="1" applyBorder="1" applyAlignment="1">
      <alignment horizontal="center"/>
    </xf>
    <xf numFmtId="167" fontId="9" fillId="2" borderId="4" xfId="1" applyFont="1" applyFill="1" applyBorder="1" applyAlignment="1">
      <alignment horizontal="center"/>
    </xf>
    <xf numFmtId="167" fontId="9" fillId="2" borderId="5" xfId="1" applyFont="1" applyFill="1" applyBorder="1" applyAlignment="1">
      <alignment horizontal="center"/>
    </xf>
    <xf numFmtId="167" fontId="9" fillId="2" borderId="6" xfId="1" applyFont="1" applyFill="1" applyBorder="1" applyAlignment="1">
      <alignment horizontal="center"/>
    </xf>
    <xf numFmtId="167" fontId="8" fillId="0" borderId="0" xfId="1" applyFont="1" applyBorder="1" applyAlignment="1">
      <alignment horizontal="center" vertical="center"/>
    </xf>
    <xf numFmtId="167" fontId="8" fillId="0" borderId="5" xfId="1" applyFont="1" applyBorder="1" applyAlignment="1">
      <alignment horizontal="center"/>
    </xf>
    <xf numFmtId="167" fontId="8" fillId="0" borderId="0" xfId="1" applyFont="1" applyAlignment="1">
      <alignment horizontal="center"/>
    </xf>
    <xf numFmtId="167" fontId="9" fillId="2" borderId="4" xfId="1" applyFont="1" applyFill="1" applyBorder="1" applyAlignment="1">
      <alignment horizontal="center"/>
    </xf>
    <xf numFmtId="167" fontId="9" fillId="2" borderId="5" xfId="1" applyFont="1" applyFill="1" applyBorder="1" applyAlignment="1">
      <alignment horizontal="center"/>
    </xf>
    <xf numFmtId="167" fontId="9" fillId="2" borderId="6" xfId="1" applyFont="1" applyFill="1" applyBorder="1" applyAlignment="1">
      <alignment horizontal="center"/>
    </xf>
    <xf numFmtId="167" fontId="8" fillId="0" borderId="0" xfId="1" applyFont="1" applyBorder="1" applyAlignment="1">
      <alignment horizontal="center" vertical="center"/>
    </xf>
    <xf numFmtId="167" fontId="8" fillId="0" borderId="0" xfId="1" applyFont="1" applyAlignment="1">
      <alignment horizontal="center"/>
    </xf>
    <xf numFmtId="0" fontId="0" fillId="0" borderId="0" xfId="0" applyNumberFormat="1" applyBorder="1"/>
    <xf numFmtId="49" fontId="0" fillId="0" borderId="39" xfId="0" applyNumberFormat="1" applyBorder="1"/>
    <xf numFmtId="2" fontId="0" fillId="0" borderId="0" xfId="0" applyNumberFormat="1" applyBorder="1"/>
    <xf numFmtId="2" fontId="0" fillId="0" borderId="29" xfId="0" applyNumberFormat="1" applyBorder="1"/>
    <xf numFmtId="2" fontId="0" fillId="0" borderId="54" xfId="0" applyNumberFormat="1" applyBorder="1"/>
    <xf numFmtId="2" fontId="0" fillId="0" borderId="0" xfId="0" quotePrefix="1" applyNumberFormat="1" applyBorder="1"/>
    <xf numFmtId="167" fontId="8" fillId="0" borderId="0" xfId="1" applyFont="1" applyBorder="1" applyAlignment="1">
      <alignment horizontal="center" vertical="center"/>
    </xf>
    <xf numFmtId="167" fontId="8" fillId="0" borderId="0" xfId="1" applyFont="1" applyAlignment="1">
      <alignment horizontal="center"/>
    </xf>
    <xf numFmtId="167" fontId="9" fillId="2" borderId="4" xfId="1" applyFont="1" applyFill="1" applyBorder="1" applyAlignment="1" applyProtection="1">
      <alignment horizontal="center"/>
    </xf>
    <xf numFmtId="167" fontId="9" fillId="2" borderId="6" xfId="1" applyFont="1" applyFill="1" applyBorder="1" applyAlignment="1" applyProtection="1">
      <alignment horizontal="center"/>
    </xf>
    <xf numFmtId="167" fontId="9" fillId="2" borderId="5" xfId="1" applyFont="1" applyFill="1" applyBorder="1" applyAlignment="1" applyProtection="1">
      <alignment horizontal="center"/>
    </xf>
    <xf numFmtId="167" fontId="8" fillId="0" borderId="13" xfId="1" applyFont="1" applyBorder="1" applyAlignment="1" applyProtection="1">
      <alignment horizontal="left"/>
    </xf>
    <xf numFmtId="0" fontId="9" fillId="0" borderId="13" xfId="1" applyNumberFormat="1" applyFont="1" applyBorder="1" applyAlignment="1" applyProtection="1">
      <alignment horizontal="center"/>
    </xf>
    <xf numFmtId="167" fontId="8" fillId="0" borderId="10" xfId="1" applyFont="1" applyBorder="1" applyAlignment="1" applyProtection="1">
      <alignment horizontal="left"/>
    </xf>
    <xf numFmtId="167" fontId="8" fillId="0" borderId="16" xfId="1" applyFont="1" applyBorder="1" applyAlignment="1" applyProtection="1">
      <alignment horizontal="left"/>
    </xf>
    <xf numFmtId="167" fontId="8" fillId="3" borderId="17" xfId="1" applyFont="1" applyFill="1" applyBorder="1" applyAlignment="1" applyProtection="1">
      <alignment horizontal="center"/>
    </xf>
    <xf numFmtId="2" fontId="9" fillId="0" borderId="13" xfId="1" applyNumberFormat="1" applyFont="1" applyBorder="1" applyAlignment="1" applyProtection="1">
      <alignment horizontal="center"/>
    </xf>
    <xf numFmtId="167" fontId="8" fillId="0" borderId="0" xfId="1" applyFont="1" applyProtection="1"/>
    <xf numFmtId="167" fontId="8" fillId="0" borderId="7" xfId="1" applyFont="1" applyBorder="1" applyAlignment="1" applyProtection="1">
      <alignment horizontal="left"/>
    </xf>
    <xf numFmtId="0" fontId="9" fillId="0" borderId="7" xfId="1" applyNumberFormat="1" applyFont="1" applyBorder="1" applyAlignment="1" applyProtection="1">
      <alignment horizontal="center"/>
    </xf>
    <xf numFmtId="167" fontId="8" fillId="0" borderId="8" xfId="1" applyFont="1" applyBorder="1" applyAlignment="1" applyProtection="1">
      <alignment horizontal="left"/>
    </xf>
    <xf numFmtId="167" fontId="8" fillId="0" borderId="9" xfId="1" applyFont="1" applyBorder="1" applyAlignment="1" applyProtection="1">
      <alignment horizontal="left"/>
    </xf>
    <xf numFmtId="168" fontId="9" fillId="0" borderId="7" xfId="1" applyNumberFormat="1" applyFont="1" applyBorder="1" applyAlignment="1" applyProtection="1">
      <alignment horizontal="center"/>
    </xf>
    <xf numFmtId="167" fontId="8" fillId="0" borderId="12" xfId="1" applyFont="1" applyBorder="1" applyAlignment="1" applyProtection="1">
      <alignment horizontal="left"/>
    </xf>
    <xf numFmtId="1" fontId="9" fillId="0" borderId="7" xfId="1" applyNumberFormat="1" applyFont="1" applyBorder="1" applyAlignment="1" applyProtection="1">
      <alignment horizontal="center"/>
    </xf>
    <xf numFmtId="167" fontId="8" fillId="0" borderId="15" xfId="1" applyFont="1" applyBorder="1" applyAlignment="1" applyProtection="1">
      <alignment horizontal="left"/>
    </xf>
    <xf numFmtId="167" fontId="8" fillId="0" borderId="0" xfId="1" applyFont="1" applyAlignment="1" applyProtection="1"/>
    <xf numFmtId="2" fontId="9" fillId="0" borderId="7" xfId="1" applyNumberFormat="1" applyFont="1" applyBorder="1" applyAlignment="1" applyProtection="1">
      <alignment horizontal="center"/>
    </xf>
    <xf numFmtId="167" fontId="8" fillId="0" borderId="0" xfId="1" applyFont="1" applyAlignment="1" applyProtection="1">
      <alignment horizontal="center"/>
    </xf>
    <xf numFmtId="167" fontId="8" fillId="0" borderId="18" xfId="1" applyFont="1" applyBorder="1" applyAlignment="1" applyProtection="1">
      <alignment horizontal="left"/>
    </xf>
    <xf numFmtId="167" fontId="8" fillId="3" borderId="22" xfId="1" applyFont="1" applyFill="1" applyBorder="1" applyAlignment="1" applyProtection="1">
      <alignment horizontal="center"/>
    </xf>
    <xf numFmtId="167" fontId="8" fillId="3" borderId="23" xfId="1" applyFont="1" applyFill="1" applyBorder="1" applyAlignment="1" applyProtection="1">
      <alignment horizontal="center"/>
    </xf>
    <xf numFmtId="167" fontId="9" fillId="0" borderId="7" xfId="1" applyNumberFormat="1" applyFont="1" applyBorder="1" applyAlignment="1" applyProtection="1">
      <alignment horizontal="center"/>
    </xf>
    <xf numFmtId="167" fontId="8" fillId="0" borderId="0" xfId="1" applyFont="1" applyBorder="1" applyProtection="1"/>
    <xf numFmtId="164" fontId="9" fillId="0" borderId="1" xfId="1" applyNumberFormat="1" applyFont="1" applyBorder="1" applyAlignment="1" applyProtection="1">
      <alignment horizontal="center"/>
    </xf>
    <xf numFmtId="167" fontId="8" fillId="0" borderId="0" xfId="1" applyFont="1" applyBorder="1" applyAlignment="1" applyProtection="1">
      <alignment horizontal="center"/>
    </xf>
    <xf numFmtId="0" fontId="20" fillId="7" borderId="40" xfId="1" applyNumberFormat="1" applyFont="1" applyFill="1" applyBorder="1" applyAlignment="1" applyProtection="1">
      <alignment horizontal="center" vertical="top" wrapText="1"/>
      <protection locked="0"/>
    </xf>
    <xf numFmtId="0" fontId="20" fillId="7" borderId="41" xfId="1" applyNumberFormat="1" applyFont="1" applyFill="1" applyBorder="1" applyAlignment="1" applyProtection="1">
      <alignment horizontal="center" vertical="top" wrapText="1"/>
      <protection locked="0"/>
    </xf>
    <xf numFmtId="167" fontId="20" fillId="4" borderId="39" xfId="1" applyFont="1" applyFill="1" applyBorder="1" applyAlignment="1" applyProtection="1">
      <alignment horizontal="center" vertical="top" wrapText="1"/>
      <protection locked="0"/>
    </xf>
    <xf numFmtId="167" fontId="20" fillId="4" borderId="35" xfId="1" applyFont="1" applyFill="1" applyBorder="1" applyAlignment="1" applyProtection="1">
      <alignment horizontal="center" vertical="top" wrapText="1"/>
      <protection locked="0"/>
    </xf>
    <xf numFmtId="167" fontId="20" fillId="0" borderId="39" xfId="1" applyFont="1" applyBorder="1" applyAlignment="1" applyProtection="1">
      <alignment horizontal="center" vertical="top" wrapText="1"/>
      <protection locked="0"/>
    </xf>
    <xf numFmtId="167" fontId="20" fillId="0" borderId="35" xfId="1" applyFont="1" applyBorder="1" applyAlignment="1" applyProtection="1">
      <alignment horizontal="center" vertical="top" wrapText="1"/>
      <protection locked="0"/>
    </xf>
    <xf numFmtId="0" fontId="21" fillId="3" borderId="39" xfId="0" applyNumberFormat="1" applyFont="1" applyFill="1" applyBorder="1" applyAlignment="1" applyProtection="1">
      <alignment horizontal="center" vertical="top" wrapText="1"/>
      <protection locked="0"/>
    </xf>
    <xf numFmtId="0" fontId="21" fillId="3" borderId="35" xfId="0" applyNumberFormat="1" applyFont="1" applyFill="1" applyBorder="1" applyAlignment="1" applyProtection="1">
      <alignment horizontal="center" vertical="top" wrapText="1"/>
      <protection locked="0"/>
    </xf>
    <xf numFmtId="2" fontId="20" fillId="4" borderId="39" xfId="1" applyNumberFormat="1" applyFont="1" applyFill="1" applyBorder="1" applyAlignment="1" applyProtection="1">
      <alignment horizontal="center" vertical="top" wrapText="1"/>
      <protection locked="0"/>
    </xf>
    <xf numFmtId="2" fontId="20" fillId="4" borderId="35" xfId="1" applyNumberFormat="1" applyFont="1" applyFill="1" applyBorder="1" applyAlignment="1" applyProtection="1">
      <alignment horizontal="center" vertical="top" wrapText="1"/>
      <protection locked="0"/>
    </xf>
    <xf numFmtId="49" fontId="20" fillId="4" borderId="39" xfId="1" applyNumberFormat="1" applyFont="1" applyFill="1" applyBorder="1" applyAlignment="1" applyProtection="1">
      <alignment horizontal="center" vertical="top" wrapText="1"/>
      <protection locked="0"/>
    </xf>
    <xf numFmtId="49" fontId="20" fillId="4" borderId="35" xfId="1" applyNumberFormat="1" applyFont="1" applyFill="1" applyBorder="1" applyAlignment="1" applyProtection="1">
      <alignment horizontal="center" vertical="top" wrapText="1"/>
      <protection locked="0"/>
    </xf>
    <xf numFmtId="0" fontId="20" fillId="10" borderId="39" xfId="1" applyNumberFormat="1" applyFont="1" applyFill="1" applyBorder="1" applyAlignment="1" applyProtection="1">
      <alignment horizontal="center" vertical="top" wrapText="1"/>
      <protection locked="0"/>
    </xf>
    <xf numFmtId="0" fontId="20" fillId="10" borderId="35" xfId="1" applyNumberFormat="1" applyFont="1" applyFill="1" applyBorder="1" applyAlignment="1" applyProtection="1">
      <alignment horizontal="center" vertical="top" wrapText="1"/>
      <protection locked="0"/>
    </xf>
    <xf numFmtId="0" fontId="4" fillId="12" borderId="52" xfId="1" applyNumberFormat="1" applyFont="1" applyFill="1" applyBorder="1" applyAlignment="1" applyProtection="1">
      <alignment horizontal="center" vertical="top" wrapText="1"/>
      <protection locked="0"/>
    </xf>
    <xf numFmtId="0" fontId="4" fillId="12" borderId="53" xfId="1" applyNumberFormat="1" applyFont="1" applyFill="1" applyBorder="1" applyAlignment="1" applyProtection="1">
      <alignment horizontal="center" vertical="top" wrapText="1"/>
      <protection locked="0"/>
    </xf>
    <xf numFmtId="0" fontId="49" fillId="4" borderId="39" xfId="1" applyNumberFormat="1" applyFont="1" applyFill="1" applyBorder="1" applyAlignment="1" applyProtection="1">
      <alignment horizontal="left" vertical="top" wrapText="1" readingOrder="2"/>
      <protection locked="0"/>
    </xf>
    <xf numFmtId="0" fontId="49" fillId="4" borderId="35" xfId="1" applyNumberFormat="1" applyFont="1" applyFill="1" applyBorder="1" applyAlignment="1" applyProtection="1">
      <alignment horizontal="left" vertical="top" wrapText="1" readingOrder="2"/>
      <protection locked="0"/>
    </xf>
    <xf numFmtId="0" fontId="20" fillId="3" borderId="39" xfId="1" applyNumberFormat="1" applyFont="1" applyFill="1" applyBorder="1" applyAlignment="1" applyProtection="1">
      <alignment horizontal="center" vertical="top" wrapText="1"/>
      <protection locked="0"/>
    </xf>
    <xf numFmtId="0" fontId="20" fillId="3" borderId="35" xfId="1" applyNumberFormat="1" applyFont="1" applyFill="1" applyBorder="1" applyAlignment="1" applyProtection="1">
      <alignment horizontal="center" vertical="top" wrapText="1"/>
      <protection locked="0"/>
    </xf>
    <xf numFmtId="0" fontId="20" fillId="6" borderId="39" xfId="1" applyNumberFormat="1" applyFont="1" applyFill="1" applyBorder="1" applyAlignment="1" applyProtection="1">
      <alignment horizontal="center" vertical="top" wrapText="1"/>
      <protection locked="0"/>
    </xf>
    <xf numFmtId="0" fontId="20" fillId="6" borderId="35" xfId="1" applyNumberFormat="1" applyFont="1" applyFill="1" applyBorder="1" applyAlignment="1" applyProtection="1">
      <alignment horizontal="center" vertical="top" wrapText="1"/>
      <protection locked="0"/>
    </xf>
    <xf numFmtId="0" fontId="20" fillId="0" borderId="39" xfId="1" applyNumberFormat="1" applyFont="1" applyBorder="1" applyAlignment="1" applyProtection="1">
      <alignment horizontal="center" vertical="top" wrapText="1"/>
      <protection locked="0"/>
    </xf>
    <xf numFmtId="0" fontId="20" fillId="0" borderId="35" xfId="1" applyNumberFormat="1" applyFont="1" applyBorder="1" applyAlignment="1" applyProtection="1">
      <alignment horizontal="center" vertical="top" wrapText="1"/>
      <protection locked="0"/>
    </xf>
    <xf numFmtId="0" fontId="21" fillId="0" borderId="39" xfId="0" applyNumberFormat="1" applyFont="1" applyBorder="1" applyAlignment="1" applyProtection="1">
      <alignment horizontal="center" vertical="top" wrapText="1"/>
      <protection locked="0"/>
    </xf>
    <xf numFmtId="0" fontId="21" fillId="0" borderId="35" xfId="0" applyNumberFormat="1" applyFont="1" applyBorder="1" applyAlignment="1" applyProtection="1">
      <alignment horizontal="center" vertical="top" wrapText="1"/>
      <protection locked="0"/>
    </xf>
    <xf numFmtId="168" fontId="20" fillId="0" borderId="39" xfId="1" applyNumberFormat="1" applyFont="1" applyBorder="1" applyAlignment="1" applyProtection="1">
      <alignment horizontal="center" vertical="top" wrapText="1"/>
      <protection locked="0"/>
    </xf>
    <xf numFmtId="168" fontId="20" fillId="0" borderId="35" xfId="1" applyNumberFormat="1" applyFont="1" applyBorder="1" applyAlignment="1" applyProtection="1">
      <alignment horizontal="center" vertical="top" wrapText="1"/>
      <protection locked="0"/>
    </xf>
    <xf numFmtId="167" fontId="20" fillId="4" borderId="39" xfId="1" applyNumberFormat="1" applyFont="1" applyFill="1" applyBorder="1" applyAlignment="1" applyProtection="1">
      <alignment horizontal="center" vertical="top" wrapText="1"/>
      <protection locked="0"/>
    </xf>
    <xf numFmtId="167" fontId="20" fillId="4" borderId="35" xfId="1" applyNumberFormat="1" applyFont="1" applyFill="1" applyBorder="1" applyAlignment="1" applyProtection="1">
      <alignment horizontal="center" vertical="top" wrapText="1"/>
      <protection locked="0"/>
    </xf>
    <xf numFmtId="1" fontId="20" fillId="16" borderId="39" xfId="1" applyNumberFormat="1" applyFont="1" applyFill="1" applyBorder="1" applyAlignment="1" applyProtection="1">
      <alignment horizontal="center" vertical="top" wrapText="1"/>
      <protection locked="0"/>
    </xf>
    <xf numFmtId="1" fontId="20" fillId="16" borderId="35" xfId="1" applyNumberFormat="1" applyFont="1" applyFill="1" applyBorder="1" applyAlignment="1" applyProtection="1">
      <alignment horizontal="center" vertical="top" wrapText="1"/>
      <protection locked="0"/>
    </xf>
    <xf numFmtId="49" fontId="20" fillId="0" borderId="39" xfId="1" applyNumberFormat="1" applyFont="1" applyBorder="1" applyAlignment="1" applyProtection="1">
      <alignment horizontal="center" vertical="top"/>
      <protection locked="0"/>
    </xf>
    <xf numFmtId="49" fontId="20" fillId="0" borderId="35" xfId="1" applyNumberFormat="1" applyFont="1" applyBorder="1" applyAlignment="1" applyProtection="1">
      <alignment horizontal="center" vertical="top"/>
      <protection locked="0"/>
    </xf>
    <xf numFmtId="0" fontId="49" fillId="4" borderId="39" xfId="1" applyNumberFormat="1" applyFont="1" applyFill="1" applyBorder="1" applyAlignment="1" applyProtection="1">
      <alignment horizontal="left" vertical="top" wrapText="1"/>
      <protection locked="0"/>
    </xf>
    <xf numFmtId="0" fontId="49" fillId="4" borderId="35" xfId="1" applyNumberFormat="1" applyFont="1" applyFill="1" applyBorder="1" applyAlignment="1" applyProtection="1">
      <alignment horizontal="left" vertical="top" wrapText="1"/>
      <protection locked="0"/>
    </xf>
    <xf numFmtId="0" fontId="29" fillId="8" borderId="39" xfId="3" applyNumberFormat="1" applyFont="1" applyFill="1" applyBorder="1" applyAlignment="1">
      <alignment horizontal="center" vertical="top" wrapText="1"/>
    </xf>
    <xf numFmtId="0" fontId="29" fillId="8" borderId="35" xfId="3" applyNumberFormat="1" applyFont="1" applyFill="1" applyBorder="1" applyAlignment="1">
      <alignment horizontal="center" vertical="top" wrapText="1"/>
    </xf>
    <xf numFmtId="167" fontId="8" fillId="0" borderId="19" xfId="1" applyFont="1" applyFill="1" applyBorder="1" applyAlignment="1">
      <alignment horizontal="center" vertical="center"/>
    </xf>
    <xf numFmtId="167" fontId="8" fillId="0" borderId="20" xfId="1" applyFont="1" applyFill="1" applyBorder="1" applyAlignment="1">
      <alignment horizontal="center" vertical="center"/>
    </xf>
    <xf numFmtId="167" fontId="7" fillId="0" borderId="0" xfId="1" applyFont="1" applyAlignment="1">
      <alignment horizontal="center"/>
    </xf>
    <xf numFmtId="167" fontId="8" fillId="0" borderId="0" xfId="1" applyFont="1" applyAlignment="1">
      <alignment horizontal="center"/>
    </xf>
    <xf numFmtId="167" fontId="8" fillId="0" borderId="14" xfId="1" applyFont="1" applyBorder="1" applyAlignment="1">
      <alignment horizontal="center"/>
    </xf>
    <xf numFmtId="167" fontId="8" fillId="0" borderId="15" xfId="1" applyFont="1" applyBorder="1" applyAlignment="1">
      <alignment horizontal="center"/>
    </xf>
    <xf numFmtId="164" fontId="8" fillId="0" borderId="36" xfId="1" applyNumberFormat="1" applyFont="1" applyFill="1" applyBorder="1" applyAlignment="1">
      <alignment horizontal="center" vertical="center"/>
    </xf>
    <xf numFmtId="164" fontId="8" fillId="0" borderId="5" xfId="1" applyNumberFormat="1" applyFont="1" applyFill="1" applyBorder="1" applyAlignment="1">
      <alignment horizontal="center" vertical="center"/>
    </xf>
    <xf numFmtId="167" fontId="8" fillId="0" borderId="37" xfId="1" applyFont="1" applyBorder="1" applyAlignment="1">
      <alignment horizontal="center"/>
    </xf>
    <xf numFmtId="167" fontId="8" fillId="0" borderId="38" xfId="1" applyFont="1" applyBorder="1" applyAlignment="1">
      <alignment horizontal="center"/>
    </xf>
    <xf numFmtId="167" fontId="8" fillId="0" borderId="11" xfId="1" applyFont="1" applyBorder="1" applyAlignment="1">
      <alignment horizontal="center"/>
    </xf>
    <xf numFmtId="167" fontId="8" fillId="0" borderId="12" xfId="1" applyFont="1" applyBorder="1" applyAlignment="1">
      <alignment horizontal="center"/>
    </xf>
    <xf numFmtId="167" fontId="8" fillId="0" borderId="0" xfId="1" applyFont="1" applyBorder="1" applyAlignment="1">
      <alignment horizontal="center" vertical="center"/>
    </xf>
    <xf numFmtId="167" fontId="8" fillId="0" borderId="30" xfId="1" applyFont="1" applyFill="1" applyBorder="1" applyAlignment="1">
      <alignment horizontal="center" vertical="center"/>
    </xf>
    <xf numFmtId="167" fontId="8" fillId="0" borderId="4" xfId="1" applyFont="1" applyBorder="1" applyAlignment="1">
      <alignment horizontal="center"/>
    </xf>
    <xf numFmtId="167" fontId="8" fillId="0" borderId="5" xfId="1" applyFont="1" applyBorder="1" applyAlignment="1">
      <alignment horizontal="center"/>
    </xf>
    <xf numFmtId="167" fontId="8" fillId="0" borderId="1" xfId="1" applyFont="1" applyBorder="1" applyAlignment="1">
      <alignment horizontal="center"/>
    </xf>
    <xf numFmtId="0" fontId="46" fillId="5" borderId="51" xfId="0" applyNumberFormat="1" applyFont="1" applyFill="1" applyBorder="1" applyAlignment="1">
      <alignment horizontal="center"/>
    </xf>
    <xf numFmtId="167" fontId="8" fillId="0" borderId="4" xfId="1" applyFont="1" applyBorder="1" applyAlignment="1" applyProtection="1"/>
    <xf numFmtId="167" fontId="8" fillId="0" borderId="5" xfId="1" applyFont="1" applyBorder="1" applyAlignment="1" applyProtection="1"/>
    <xf numFmtId="2" fontId="9" fillId="0" borderId="8" xfId="1" applyNumberFormat="1" applyFont="1" applyBorder="1" applyAlignment="1" applyProtection="1">
      <alignment horizontal="center"/>
    </xf>
    <xf numFmtId="2" fontId="9" fillId="0" borderId="9" xfId="1" applyNumberFormat="1" applyFont="1" applyBorder="1" applyAlignment="1" applyProtection="1">
      <alignment horizontal="center"/>
    </xf>
    <xf numFmtId="167" fontId="8" fillId="2" borderId="21" xfId="1" applyFont="1" applyFill="1" applyBorder="1" applyAlignment="1" applyProtection="1">
      <alignment horizontal="center"/>
    </xf>
    <xf numFmtId="167" fontId="8" fillId="2" borderId="22" xfId="1" applyFont="1" applyFill="1" applyBorder="1" applyAlignment="1" applyProtection="1">
      <alignment horizontal="center"/>
    </xf>
    <xf numFmtId="167" fontId="8" fillId="0" borderId="24" xfId="1" applyFont="1" applyBorder="1" applyAlignment="1" applyProtection="1">
      <alignment horizontal="center"/>
    </xf>
    <xf numFmtId="167" fontId="8" fillId="0" borderId="1" xfId="1" applyFont="1" applyBorder="1" applyAlignment="1" applyProtection="1">
      <alignment horizontal="center"/>
    </xf>
    <xf numFmtId="167" fontId="8" fillId="0" borderId="25" xfId="1" applyFont="1" applyBorder="1" applyAlignment="1" applyProtection="1">
      <alignment horizontal="center"/>
    </xf>
    <xf numFmtId="167" fontId="8" fillId="0" borderId="26" xfId="1" applyFont="1" applyBorder="1" applyAlignment="1" applyProtection="1">
      <alignment horizontal="center"/>
    </xf>
    <xf numFmtId="167" fontId="9" fillId="2" borderId="4" xfId="1" applyFont="1" applyFill="1" applyBorder="1" applyAlignment="1" applyProtection="1">
      <alignment horizontal="center"/>
    </xf>
    <xf numFmtId="167" fontId="9" fillId="2" borderId="5" xfId="1" applyFont="1" applyFill="1" applyBorder="1" applyAlignment="1" applyProtection="1">
      <alignment horizontal="center"/>
    </xf>
    <xf numFmtId="167" fontId="9" fillId="2" borderId="6" xfId="1" applyFont="1" applyFill="1" applyBorder="1" applyAlignment="1" applyProtection="1">
      <alignment horizontal="center"/>
    </xf>
    <xf numFmtId="167" fontId="9" fillId="0" borderId="4" xfId="1" applyFont="1" applyBorder="1" applyAlignment="1" applyProtection="1">
      <alignment horizontal="center"/>
    </xf>
    <xf numFmtId="167" fontId="9" fillId="0" borderId="5" xfId="1" applyFont="1" applyBorder="1" applyAlignment="1" applyProtection="1">
      <alignment horizontal="center"/>
    </xf>
    <xf numFmtId="0" fontId="26" fillId="4" borderId="0" xfId="1" applyNumberFormat="1" applyFont="1" applyFill="1" applyBorder="1" applyAlignment="1">
      <alignment horizontal="left" vertical="top" wrapText="1"/>
    </xf>
    <xf numFmtId="1" fontId="26" fillId="4" borderId="0" xfId="1" applyNumberFormat="1" applyFont="1" applyFill="1" applyBorder="1" applyAlignment="1">
      <alignment horizontal="left" vertical="top" wrapText="1"/>
    </xf>
    <xf numFmtId="0" fontId="10" fillId="4" borderId="0" xfId="1" applyNumberFormat="1" applyFont="1" applyFill="1" applyBorder="1" applyAlignment="1">
      <alignment horizontal="left" vertical="top" wrapText="1"/>
    </xf>
    <xf numFmtId="167" fontId="8" fillId="0" borderId="24" xfId="1" applyFont="1" applyBorder="1" applyAlignment="1">
      <alignment horizontal="center"/>
    </xf>
    <xf numFmtId="167" fontId="8" fillId="0" borderId="4" xfId="1" applyFont="1" applyBorder="1" applyAlignment="1"/>
    <xf numFmtId="167" fontId="8" fillId="0" borderId="5" xfId="1" applyFont="1" applyBorder="1" applyAlignment="1"/>
    <xf numFmtId="167" fontId="8" fillId="0" borderId="25" xfId="1" applyFont="1" applyBorder="1" applyAlignment="1">
      <alignment horizontal="center"/>
    </xf>
    <xf numFmtId="167" fontId="8" fillId="0" borderId="26" xfId="1" applyFont="1" applyBorder="1" applyAlignment="1">
      <alignment horizontal="center"/>
    </xf>
    <xf numFmtId="2" fontId="9" fillId="0" borderId="8" xfId="1" applyNumberFormat="1" applyFont="1" applyBorder="1" applyAlignment="1" applyProtection="1">
      <alignment horizontal="center"/>
      <protection locked="0"/>
    </xf>
    <xf numFmtId="2" fontId="9" fillId="0" borderId="9" xfId="1" applyNumberFormat="1" applyFont="1" applyBorder="1" applyAlignment="1" applyProtection="1">
      <alignment horizontal="center"/>
      <protection locked="0"/>
    </xf>
    <xf numFmtId="167" fontId="8" fillId="2" borderId="21" xfId="1" applyFont="1" applyFill="1" applyBorder="1" applyAlignment="1">
      <alignment horizontal="center"/>
    </xf>
    <xf numFmtId="167" fontId="8" fillId="2" borderId="22" xfId="1" applyFont="1" applyFill="1" applyBorder="1" applyAlignment="1">
      <alignment horizontal="center"/>
    </xf>
    <xf numFmtId="167" fontId="9" fillId="2" borderId="4" xfId="1" applyFont="1" applyFill="1" applyBorder="1" applyAlignment="1">
      <alignment horizontal="center"/>
    </xf>
    <xf numFmtId="167" fontId="9" fillId="2" borderId="5" xfId="1" applyFont="1" applyFill="1" applyBorder="1" applyAlignment="1">
      <alignment horizontal="center"/>
    </xf>
    <xf numFmtId="167" fontId="9" fillId="2" borderId="6" xfId="1" applyFont="1" applyFill="1" applyBorder="1" applyAlignment="1">
      <alignment horizontal="center"/>
    </xf>
    <xf numFmtId="167" fontId="9" fillId="0" borderId="4" xfId="1" applyFont="1" applyBorder="1" applyAlignment="1" applyProtection="1">
      <alignment horizontal="center"/>
      <protection locked="0"/>
    </xf>
    <xf numFmtId="167" fontId="9" fillId="0" borderId="5" xfId="1" applyFont="1" applyBorder="1" applyAlignment="1" applyProtection="1">
      <alignment horizontal="center"/>
      <protection locked="0"/>
    </xf>
    <xf numFmtId="167" fontId="8" fillId="0" borderId="39" xfId="1" applyFont="1" applyBorder="1" applyAlignment="1">
      <alignment horizontal="center"/>
    </xf>
    <xf numFmtId="167" fontId="8" fillId="0" borderId="55" xfId="1" applyFont="1" applyBorder="1" applyAlignment="1">
      <alignment horizontal="center"/>
    </xf>
    <xf numFmtId="167" fontId="8" fillId="0" borderId="35" xfId="1" applyFont="1" applyBorder="1" applyAlignment="1">
      <alignment horizontal="center"/>
    </xf>
    <xf numFmtId="164" fontId="8" fillId="0" borderId="56" xfId="1" applyNumberFormat="1" applyFont="1" applyFill="1" applyBorder="1" applyAlignment="1">
      <alignment horizontal="center" vertical="center"/>
    </xf>
    <xf numFmtId="164" fontId="8" fillId="0" borderId="57" xfId="1" applyNumberFormat="1" applyFont="1" applyFill="1" applyBorder="1" applyAlignment="1">
      <alignment horizontal="center" vertical="center"/>
    </xf>
  </cellXfs>
  <cellStyles count="83">
    <cellStyle name="20% - Accent1" xfId="22" builtinId="30" customBuiltin="1"/>
    <cellStyle name="20% - Accent1 2" xfId="53"/>
    <cellStyle name="20% - Accent1 3" xfId="68"/>
    <cellStyle name="20% - Accent2" xfId="26" builtinId="34" customBuiltin="1"/>
    <cellStyle name="20% - Accent2 2" xfId="55"/>
    <cellStyle name="20% - Accent2 3" xfId="70"/>
    <cellStyle name="20% - Accent3" xfId="30" builtinId="38" customBuiltin="1"/>
    <cellStyle name="20% - Accent3 2" xfId="57"/>
    <cellStyle name="20% - Accent3 3" xfId="72"/>
    <cellStyle name="20% - Accent4" xfId="34" builtinId="42" customBuiltin="1"/>
    <cellStyle name="20% - Accent4 2" xfId="59"/>
    <cellStyle name="20% - Accent4 3" xfId="74"/>
    <cellStyle name="20% - Accent5" xfId="38" builtinId="46" customBuiltin="1"/>
    <cellStyle name="20% - Accent5 2" xfId="61"/>
    <cellStyle name="20% - Accent5 3" xfId="76"/>
    <cellStyle name="20% - Accent6" xfId="42" builtinId="50" customBuiltin="1"/>
    <cellStyle name="20% - Accent6 2" xfId="63"/>
    <cellStyle name="20% - Accent6 3" xfId="78"/>
    <cellStyle name="40% - Accent1" xfId="23" builtinId="31" customBuiltin="1"/>
    <cellStyle name="40% - Accent1 2" xfId="54"/>
    <cellStyle name="40% - Accent1 3" xfId="69"/>
    <cellStyle name="40% - Accent2" xfId="27" builtinId="35" customBuiltin="1"/>
    <cellStyle name="40% - Accent2 2" xfId="56"/>
    <cellStyle name="40% - Accent2 3" xfId="71"/>
    <cellStyle name="40% - Accent3" xfId="31" builtinId="39" customBuiltin="1"/>
    <cellStyle name="40% - Accent3 2" xfId="58"/>
    <cellStyle name="40% - Accent3 3" xfId="73"/>
    <cellStyle name="40% - Accent4" xfId="35" builtinId="43" customBuiltin="1"/>
    <cellStyle name="40% - Accent4 2" xfId="60"/>
    <cellStyle name="40% - Accent4 3" xfId="75"/>
    <cellStyle name="40% - Accent5" xfId="39" builtinId="47" customBuiltin="1"/>
    <cellStyle name="40% - Accent5 2" xfId="62"/>
    <cellStyle name="40% - Accent5 3" xfId="77"/>
    <cellStyle name="40% - Accent6" xfId="43" builtinId="51" customBuiltin="1"/>
    <cellStyle name="40% - Accent6 2" xfId="64"/>
    <cellStyle name="40% - Accent6 3" xfId="79"/>
    <cellStyle name="60% - Accent1" xfId="24" builtinId="32" customBuiltin="1"/>
    <cellStyle name="60% - Accent2" xfId="28" builtinId="36" customBuiltin="1"/>
    <cellStyle name="60% - Accent3" xfId="32" builtinId="40" customBuiltin="1"/>
    <cellStyle name="60% - Accent4" xfId="36" builtinId="44" customBuiltin="1"/>
    <cellStyle name="60% - Accent5" xfId="40" builtinId="48" customBuiltin="1"/>
    <cellStyle name="60% - Accent6" xfId="44" builtinId="52" customBuiltin="1"/>
    <cellStyle name="Accent1" xfId="21" builtinId="29" customBuiltin="1"/>
    <cellStyle name="Accent2" xfId="25" builtinId="33" customBuiltin="1"/>
    <cellStyle name="Accent3" xfId="29" builtinId="37" customBuiltin="1"/>
    <cellStyle name="Accent4" xfId="33" builtinId="41" customBuiltin="1"/>
    <cellStyle name="Accent5" xfId="37" builtinId="45" customBuiltin="1"/>
    <cellStyle name="Accent6" xfId="41" builtinId="49" customBuiltin="1"/>
    <cellStyle name="Bad" xfId="11" builtinId="27" customBuiltin="1"/>
    <cellStyle name="Calculation" xfId="15" builtinId="22" customBuiltin="1"/>
    <cellStyle name="Check Cell" xfId="17" builtinId="23" customBuiltin="1"/>
    <cellStyle name="Explanatory Text" xfId="19" builtinId="53" customBuiltin="1"/>
    <cellStyle name="Good" xfId="10" builtinId="26" customBuiltin="1"/>
    <cellStyle name="Heading 1" xfId="6" builtinId="16" customBuiltin="1"/>
    <cellStyle name="Heading 2" xfId="7" builtinId="17" customBuiltin="1"/>
    <cellStyle name="Heading 3" xfId="8" builtinId="18" customBuiltin="1"/>
    <cellStyle name="Heading 4" xfId="9" builtinId="19" customBuiltin="1"/>
    <cellStyle name="Hyperlink" xfId="3" builtinId="8"/>
    <cellStyle name="Input" xfId="13" builtinId="20" customBuiltin="1"/>
    <cellStyle name="Linked Cell" xfId="16" builtinId="24" customBuiltin="1"/>
    <cellStyle name="Neutral" xfId="12" builtinId="28" customBuiltin="1"/>
    <cellStyle name="Normal" xfId="0" builtinId="0"/>
    <cellStyle name="Normal 2" xfId="1"/>
    <cellStyle name="Normal 2 2" xfId="52"/>
    <cellStyle name="Normal 3" xfId="51"/>
    <cellStyle name="Normal 3 2" xfId="67"/>
    <cellStyle name="Normal 3 3" xfId="82"/>
    <cellStyle name="Normal 4" xfId="50"/>
    <cellStyle name="Normal 5" xfId="45"/>
    <cellStyle name="Normal 5 2" xfId="65"/>
    <cellStyle name="Normal 5 3" xfId="80"/>
    <cellStyle name="Normal 6" xfId="46"/>
    <cellStyle name="Normal 7" xfId="49"/>
    <cellStyle name="Normal 8" xfId="48"/>
    <cellStyle name="Note 2" xfId="47"/>
    <cellStyle name="Note 2 2" xfId="66"/>
    <cellStyle name="Note 2 3" xfId="81"/>
    <cellStyle name="Output" xfId="14" builtinId="21" customBuiltin="1"/>
    <cellStyle name="Percent" xfId="4" builtinId="5"/>
    <cellStyle name="Title" xfId="5" builtinId="15" customBuiltin="1"/>
    <cellStyle name="Total" xfId="20" builtinId="25" customBuiltin="1"/>
    <cellStyle name="Warning Text" xfId="18" builtinId="11" customBuiltin="1"/>
    <cellStyle name="표준_Test Log2" xfId="2"/>
  </cellStyles>
  <dxfs count="59">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indent="0" readingOrder="0"/>
    </dxf>
    <dxf>
      <alignment wrapText="1" readingOrder="0"/>
    </dxf>
    <dxf>
      <alignment wrapText="1" readingOrder="0"/>
    </dxf>
    <dxf>
      <alignment horizontal="center" readingOrder="0"/>
    </dxf>
    <dxf>
      <numFmt numFmtId="169" formatCode="0.0000"/>
    </dxf>
    <dxf>
      <numFmt numFmtId="0" formatCode="General"/>
    </dxf>
    <dxf>
      <fill>
        <patternFill patternType="solid">
          <bgColor rgb="FFFFFF00"/>
        </patternFill>
      </fill>
    </dxf>
    <dxf>
      <fill>
        <patternFill patternType="solid">
          <bgColor rgb="FFFFFF00"/>
        </patternFill>
      </fill>
    </dxf>
    <dxf>
      <fill>
        <patternFill patternType="solid">
          <bgColor rgb="FFFFFF00"/>
        </patternFill>
      </fill>
    </dxf>
    <dxf>
      <alignment vertical="top" indent="0" readingOrder="0"/>
    </dxf>
    <dxf>
      <alignment wrapText="1" readingOrder="0"/>
    </dxf>
    <dxf>
      <alignment wrapText="1" readingOrder="0"/>
    </dxf>
    <dxf>
      <alignment horizontal="center" readingOrder="0"/>
    </dxf>
    <dxf>
      <numFmt numFmtId="169" formatCode="0.0000"/>
    </dxf>
    <dxf>
      <numFmt numFmtId="0" formatCode="General"/>
    </dxf>
    <dxf>
      <fill>
        <patternFill patternType="solid">
          <bgColor rgb="FFFFFF00"/>
        </patternFill>
      </fill>
    </dxf>
    <dxf>
      <fill>
        <patternFill patternType="solid">
          <bgColor rgb="FFFFFF00"/>
        </patternFill>
      </fill>
    </dxf>
    <dxf>
      <fill>
        <patternFill patternType="solid">
          <bgColor rgb="FFFFFF00"/>
        </patternFill>
      </fill>
    </dxf>
    <dxf>
      <alignment vertical="top" indent="0" readingOrder="0"/>
    </dxf>
    <dxf>
      <alignment wrapText="1" readingOrder="0"/>
    </dxf>
    <dxf>
      <alignment wrapText="1" readingOrder="0"/>
    </dxf>
    <dxf>
      <alignment horizontal="center" readingOrder="0"/>
    </dxf>
    <dxf>
      <numFmt numFmtId="169" formatCode="0.0000"/>
    </dxf>
    <dxf>
      <numFmt numFmtId="0" formatCode="General"/>
    </dxf>
    <dxf>
      <fill>
        <patternFill patternType="solid">
          <bgColor rgb="FFFFFF00"/>
        </patternFill>
      </fill>
    </dxf>
    <dxf>
      <fill>
        <patternFill patternType="solid">
          <bgColor rgb="FFFFFF00"/>
        </patternFill>
      </fill>
    </dxf>
    <dxf>
      <fill>
        <patternFill patternType="solid">
          <bgColor rgb="FFFFFF00"/>
        </patternFill>
      </fill>
    </dxf>
    <dxf>
      <alignment vertical="top" indent="0" readingOrder="0"/>
    </dxf>
    <dxf>
      <alignment wrapText="1" readingOrder="0"/>
    </dxf>
    <dxf>
      <alignment wrapText="1" readingOrder="0"/>
    </dxf>
    <dxf>
      <alignment horizontal="center" readingOrder="0"/>
    </dxf>
    <dxf>
      <numFmt numFmtId="169" formatCode="0.0000"/>
    </dxf>
    <dxf>
      <numFmt numFmtId="0" formatCode="General"/>
    </dxf>
    <dxf>
      <alignment vertical="top" readingOrder="0"/>
    </dxf>
    <dxf>
      <alignment wrapText="1" readingOrder="0"/>
    </dxf>
    <dxf>
      <numFmt numFmtId="2" formatCode="0.00"/>
    </dxf>
    <dxf>
      <alignment vertical="top" readingOrder="0"/>
    </dxf>
    <dxf>
      <alignment wrapText="1" readingOrder="0"/>
    </dxf>
    <dxf>
      <alignment wrapText="1" readingOrder="0"/>
    </dxf>
    <dxf>
      <numFmt numFmtId="2" formatCode="0.00"/>
    </dxf>
    <dxf>
      <alignment vertical="top" readingOrder="0"/>
    </dxf>
    <dxf>
      <alignment wrapText="1" readingOrder="0"/>
    </dxf>
    <dxf>
      <numFmt numFmtId="2" formatCode="0.00"/>
    </dxf>
    <dxf>
      <alignment vertical="top" readingOrder="0"/>
    </dxf>
    <dxf>
      <alignment wrapText="1" readingOrder="0"/>
    </dxf>
    <dxf>
      <alignment wrapText="1" readingOrder="0"/>
    </dxf>
    <dxf>
      <numFmt numFmtId="2" formatCode="0.00"/>
    </dxf>
    <dxf>
      <alignment vertical="top" readingOrder="0"/>
    </dxf>
    <dxf>
      <alignment wrapText="1" readingOrder="0"/>
    </dxf>
    <dxf>
      <numFmt numFmtId="2" formatCode="0.00"/>
    </dxf>
    <dxf>
      <alignment vertical="top" readingOrder="0"/>
    </dxf>
    <dxf>
      <alignment wrapText="1" readingOrder="0"/>
    </dxf>
    <dxf>
      <alignment wrapText="1" readingOrder="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2" formatCode="0.00"/>
    </dxf>
  </dxfs>
  <tableStyles count="0" defaultTableStyle="TableStyleMedium9" defaultPivotStyle="PivotStyleLight16"/>
  <colors>
    <mruColors>
      <color rgb="FFFFFF99"/>
      <color rgb="FF99FF99"/>
      <color rgb="FFFF9966"/>
      <color rgb="FFFF7C80"/>
      <color rgb="FFFF99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microsoft.com/office/2007/relationships/slicerCache" Target="slicerCaches/slicerCache1.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microsoft.com/office/2007/relationships/slicerCache" Target="slicerCaches/slicerCache2.xml"/><Relationship Id="rId8" Type="http://schemas.openxmlformats.org/officeDocument/2006/relationships/worksheet" Target="worksheets/sheet8.xml"/><Relationship Id="rId51"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076965741317245E-2"/>
          <c:y val="6.6882494538689649E-2"/>
          <c:w val="0.91597633136094658"/>
          <c:h val="0.88899630808360819"/>
        </c:manualLayout>
      </c:layout>
      <c:scatterChart>
        <c:scatterStyle val="lineMarker"/>
        <c:varyColors val="0"/>
        <c:ser>
          <c:idx val="0"/>
          <c:order val="0"/>
          <c:spPr>
            <a:ln w="28575">
              <a:noFill/>
            </a:ln>
          </c:spPr>
          <c:marker>
            <c:symbol val="diamond"/>
            <c:size val="15"/>
            <c:spPr>
              <a:solidFill>
                <a:srgbClr val="000000"/>
              </a:solidFill>
              <a:ln>
                <a:solidFill>
                  <a:srgbClr val="FF0000"/>
                </a:solidFill>
                <a:prstDash val="solid"/>
              </a:ln>
            </c:spPr>
          </c:marker>
          <c:dPt>
            <c:idx val="0"/>
            <c:marker>
              <c:spPr>
                <a:solidFill>
                  <a:srgbClr val="00B050"/>
                </a:solidFill>
                <a:ln>
                  <a:solidFill>
                    <a:srgbClr val="FF0000"/>
                  </a:solidFill>
                  <a:prstDash val="solid"/>
                </a:ln>
              </c:spPr>
            </c:marker>
            <c:bubble3D val="0"/>
          </c:dPt>
          <c:dPt>
            <c:idx val="1"/>
            <c:marker>
              <c:spPr>
                <a:solidFill>
                  <a:srgbClr val="FFFF00"/>
                </a:solidFill>
                <a:ln>
                  <a:solidFill>
                    <a:srgbClr val="FF0000"/>
                  </a:solidFill>
                  <a:prstDash val="solid"/>
                </a:ln>
              </c:spPr>
            </c:marker>
            <c:bubble3D val="0"/>
          </c:dPt>
          <c:dPt>
            <c:idx val="2"/>
            <c:marker>
              <c:spPr>
                <a:solidFill>
                  <a:srgbClr val="FFC000"/>
                </a:solidFill>
                <a:ln>
                  <a:solidFill>
                    <a:srgbClr val="FF0000"/>
                  </a:solidFill>
                  <a:prstDash val="solid"/>
                </a:ln>
              </c:spPr>
            </c:marker>
            <c:bubble3D val="0"/>
          </c:dPt>
          <c:dPt>
            <c:idx val="4"/>
            <c:marker>
              <c:spPr>
                <a:solidFill>
                  <a:schemeClr val="accent4"/>
                </a:solidFill>
                <a:ln>
                  <a:solidFill>
                    <a:srgbClr val="FF0000"/>
                  </a:solidFill>
                  <a:prstDash val="solid"/>
                </a:ln>
              </c:spPr>
            </c:marker>
            <c:bubble3D val="0"/>
          </c:dPt>
          <c:dPt>
            <c:idx val="5"/>
            <c:marker>
              <c:spPr>
                <a:solidFill>
                  <a:schemeClr val="bg1"/>
                </a:solidFill>
                <a:ln>
                  <a:solidFill>
                    <a:srgbClr val="FF0000"/>
                  </a:solidFill>
                  <a:prstDash val="solid"/>
                </a:ln>
              </c:spPr>
            </c:marker>
            <c:bubble3D val="0"/>
          </c:dPt>
          <c:dPt>
            <c:idx val="6"/>
            <c:marker>
              <c:spPr>
                <a:solidFill>
                  <a:srgbClr val="FF7C80"/>
                </a:solidFill>
                <a:ln>
                  <a:solidFill>
                    <a:srgbClr val="FF0000"/>
                  </a:solidFill>
                  <a:prstDash val="solid"/>
                </a:ln>
              </c:spPr>
            </c:marker>
            <c:bubble3D val="0"/>
          </c:dPt>
          <c:trendline>
            <c:trendlineType val="log"/>
            <c:dispRSqr val="0"/>
            <c:dispEq val="0"/>
          </c:trendline>
          <c:xVal>
            <c:numRef>
              <c:f>'Output Graph'!$D$6:$D$45</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xVal>
          <c:yVal>
            <c:numRef>
              <c:f>'Output Graph'!$E$6:$E$45</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yVal>
          <c:smooth val="0"/>
        </c:ser>
        <c:ser>
          <c:idx val="1"/>
          <c:order val="1"/>
          <c:tx>
            <c:v>Mean Point</c:v>
          </c:tx>
          <c:spPr>
            <a:ln w="28575">
              <a:noFill/>
            </a:ln>
          </c:spPr>
          <c:marker>
            <c:symbol val="circle"/>
            <c:size val="18"/>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'Output Graph'!$D$47</c:f>
              <c:numCache>
                <c:formatCode>0.0</c:formatCode>
                <c:ptCount val="1"/>
                <c:pt idx="0">
                  <c:v>0</c:v>
                </c:pt>
              </c:numCache>
            </c:numRef>
          </c:xVal>
          <c:yVal>
            <c:numRef>
              <c:f>'Output Graph'!$E$47</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'Output Graph'!$H$56:$H$60</c:f>
              <c:numCache>
                <c:formatCode>0.00</c:formatCode>
                <c:ptCount val="5"/>
                <c:pt idx="0">
                  <c:v>114.99999999999999</c:v>
                </c:pt>
                <c:pt idx="1">
                  <c:v>115</c:v>
                </c:pt>
                <c:pt idx="2">
                  <c:v>-114.99999999999999</c:v>
                </c:pt>
                <c:pt idx="3">
                  <c:v>-114.99999999999999</c:v>
                </c:pt>
                <c:pt idx="4">
                  <c:v>114.99999999999999</c:v>
                </c:pt>
              </c:numCache>
            </c:numRef>
          </c:xVal>
          <c:yVal>
            <c:numRef>
              <c:f>'Output Graph'!$I$56:$I$60</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'Output Graph'!$M$53:$M$57</c:f>
              <c:numCache>
                <c:formatCode>0.00</c:formatCode>
                <c:ptCount val="5"/>
                <c:pt idx="3">
                  <c:v>0</c:v>
                </c:pt>
                <c:pt idx="4">
                  <c:v>0</c:v>
                </c:pt>
              </c:numCache>
            </c:numRef>
          </c:xVal>
          <c:yVal>
            <c:numRef>
              <c:f>'Output Graph'!$N$53:$N$57</c:f>
              <c:numCache>
                <c:formatCode>0.00</c:formatCode>
                <c:ptCount val="5"/>
              </c:numCache>
            </c:numRef>
          </c:yVal>
          <c:smooth val="0"/>
        </c:ser>
        <c:dLbls>
          <c:showLegendKey val="0"/>
          <c:showVal val="0"/>
          <c:showCatName val="0"/>
          <c:showSerName val="0"/>
          <c:showPercent val="0"/>
          <c:showBubbleSize val="0"/>
        </c:dLbls>
        <c:axId val="188313984"/>
        <c:axId val="188315520"/>
      </c:scatterChart>
      <c:valAx>
        <c:axId val="188313984"/>
        <c:scaling>
          <c:orientation val="minMax"/>
          <c:max val="150"/>
          <c:min val="-1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8315520"/>
        <c:crosses val="autoZero"/>
        <c:crossBetween val="midCat"/>
        <c:majorUnit val="50"/>
        <c:minorUnit val="50"/>
      </c:valAx>
      <c:valAx>
        <c:axId val="188315520"/>
        <c:scaling>
          <c:orientation val="minMax"/>
          <c:max val="150"/>
          <c:min val="-1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8313984"/>
        <c:crosses val="autoZero"/>
        <c:crossBetween val="midCat"/>
        <c:majorUnit val="50"/>
        <c:minorUnit val="50"/>
      </c:valAx>
      <c:spPr>
        <a:solidFill>
          <a:srgbClr val="C0C0C0"/>
        </a:solidFill>
        <a:ln w="12700">
          <a:solidFill>
            <a:srgbClr val="808080"/>
          </a:solidFill>
          <a:prstDash val="solid"/>
        </a:ln>
      </c:spPr>
    </c:plotArea>
    <c:plotVisOnly val="1"/>
    <c:dispBlanksAs val="gap"/>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Fire Report_new Template with 100 Rows 40 Sheets ver3.xlsx]Histogram!PivotTable30</c:name>
    <c:fmtId val="0"/>
  </c:pivotSource>
  <c:chart>
    <c:title>
      <c:tx>
        <c:rich>
          <a:bodyPr/>
          <a:lstStyle/>
          <a:p>
            <a:pPr>
              <a:defRPr/>
            </a:pPr>
            <a:r>
              <a:rPr lang="en-US"/>
              <a:t>MPI</a:t>
            </a:r>
            <a:r>
              <a:rPr lang="en-US" baseline="0"/>
              <a:t> TRV ABS</a:t>
            </a:r>
            <a:endParaRPr lang="en-US"/>
          </a:p>
        </c:rich>
      </c:tx>
      <c:overlay val="0"/>
    </c:title>
    <c:autoTitleDeleted val="0"/>
    <c:pivotFmts>
      <c:pivotFmt>
        <c:idx val="0"/>
        <c:spPr>
          <a:ln>
            <a:solidFill>
              <a:srgbClr val="7030A0"/>
            </a:solidFill>
          </a:ln>
        </c:spPr>
        <c:marker>
          <c:symbol val="none"/>
        </c:marker>
      </c:pivotFmt>
    </c:pivotFmts>
    <c:plotArea>
      <c:layout/>
      <c:barChart>
        <c:barDir val="col"/>
        <c:grouping val="clustered"/>
        <c:varyColors val="0"/>
        <c:ser>
          <c:idx val="0"/>
          <c:order val="0"/>
          <c:tx>
            <c:strRef>
              <c:f>Histogram!$B$3</c:f>
              <c:strCache>
                <c:ptCount val="1"/>
                <c:pt idx="0">
                  <c:v>Total</c:v>
                </c:pt>
              </c:strCache>
            </c:strRef>
          </c:tx>
          <c:spPr>
            <a:ln>
              <a:solidFill>
                <a:srgbClr val="7030A0"/>
              </a:solidFill>
            </a:ln>
          </c:spPr>
          <c:invertIfNegative val="0"/>
          <c:cat>
            <c:strRef>
              <c:f>Histogram!$A$4:$A$8</c:f>
              <c:strCache>
                <c:ptCount val="4"/>
                <c:pt idx="0">
                  <c:v>0-0.1</c:v>
                </c:pt>
                <c:pt idx="1">
                  <c:v>0.1-0.2</c:v>
                </c:pt>
                <c:pt idx="2">
                  <c:v>0.2-0.3</c:v>
                </c:pt>
                <c:pt idx="3">
                  <c:v>0.3-0.4</c:v>
                </c:pt>
              </c:strCache>
            </c:strRef>
          </c:cat>
          <c:val>
            <c:numRef>
              <c:f>Histogram!$B$4:$B$8</c:f>
              <c:numCache>
                <c:formatCode>0.00</c:formatCode>
                <c:ptCount val="4"/>
                <c:pt idx="0">
                  <c:v>8</c:v>
                </c:pt>
                <c:pt idx="1">
                  <c:v>4</c:v>
                </c:pt>
                <c:pt idx="2">
                  <c:v>6</c:v>
                </c:pt>
                <c:pt idx="3">
                  <c:v>2</c:v>
                </c:pt>
              </c:numCache>
            </c:numRef>
          </c:val>
        </c:ser>
        <c:dLbls>
          <c:showLegendKey val="0"/>
          <c:showVal val="0"/>
          <c:showCatName val="0"/>
          <c:showSerName val="0"/>
          <c:showPercent val="0"/>
          <c:showBubbleSize val="0"/>
        </c:dLbls>
        <c:gapWidth val="0"/>
        <c:axId val="187189120"/>
        <c:axId val="187199488"/>
      </c:barChart>
      <c:catAx>
        <c:axId val="187189120"/>
        <c:scaling>
          <c:orientation val="minMax"/>
        </c:scaling>
        <c:delete val="0"/>
        <c:axPos val="b"/>
        <c:title>
          <c:overlay val="0"/>
        </c:title>
        <c:majorTickMark val="none"/>
        <c:minorTickMark val="none"/>
        <c:tickLblPos val="nextTo"/>
        <c:crossAx val="187199488"/>
        <c:crosses val="autoZero"/>
        <c:auto val="1"/>
        <c:lblAlgn val="ctr"/>
        <c:lblOffset val="100"/>
        <c:noMultiLvlLbl val="0"/>
      </c:catAx>
      <c:valAx>
        <c:axId val="187199488"/>
        <c:scaling>
          <c:orientation val="minMax"/>
        </c:scaling>
        <c:delete val="0"/>
        <c:axPos val="l"/>
        <c:title>
          <c:tx>
            <c:rich>
              <a:bodyPr/>
              <a:lstStyle/>
              <a:p>
                <a:pPr>
                  <a:defRPr/>
                </a:pPr>
                <a:r>
                  <a:rPr lang="en-US"/>
                  <a:t>Frequency</a:t>
                </a:r>
              </a:p>
            </c:rich>
          </c:tx>
          <c:overlay val="0"/>
        </c:title>
        <c:numFmt formatCode="0.00" sourceLinked="1"/>
        <c:majorTickMark val="out"/>
        <c:minorTickMark val="none"/>
        <c:tickLblPos val="nextTo"/>
        <c:crossAx val="187189120"/>
        <c:crosses val="autoZero"/>
        <c:crossBetween val="between"/>
      </c:valAx>
      <c:spPr>
        <a:ln>
          <a:solidFill>
            <a:srgbClr val="7030A0"/>
          </a:solidFill>
        </a:ln>
      </c:spPr>
    </c:plotArea>
    <c:plotVisOnly val="1"/>
    <c:dispBlanksAs val="gap"/>
    <c:showDLblsOverMax val="0"/>
  </c:chart>
  <c:spPr>
    <a:solidFill>
      <a:srgbClr val="99FF99"/>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Fire Report_new Template with 100 Rows 40 Sheets ver3.xlsx]Histogram!PivotTable31</c:name>
    <c:fmtId val="0"/>
  </c:pivotSource>
  <c:chart>
    <c:title>
      <c:tx>
        <c:rich>
          <a:bodyPr/>
          <a:lstStyle/>
          <a:p>
            <a:pPr>
              <a:defRPr/>
            </a:pPr>
            <a:r>
              <a:rPr lang="en-US"/>
              <a:t>MPI ELV ABS</a:t>
            </a:r>
          </a:p>
        </c:rich>
      </c:tx>
      <c:overlay val="0"/>
    </c:title>
    <c:autoTitleDeleted val="0"/>
    <c:pivotFmts>
      <c:pivotFmt>
        <c:idx val="0"/>
        <c:spPr>
          <a:ln>
            <a:solidFill>
              <a:srgbClr val="7030A0"/>
            </a:solidFill>
          </a:ln>
        </c:spPr>
        <c:marker>
          <c:symbol val="none"/>
        </c:marker>
      </c:pivotFmt>
    </c:pivotFmts>
    <c:plotArea>
      <c:layout/>
      <c:barChart>
        <c:barDir val="col"/>
        <c:grouping val="clustered"/>
        <c:varyColors val="0"/>
        <c:ser>
          <c:idx val="0"/>
          <c:order val="0"/>
          <c:tx>
            <c:strRef>
              <c:f>Histogram!$L$3</c:f>
              <c:strCache>
                <c:ptCount val="1"/>
                <c:pt idx="0">
                  <c:v>Total</c:v>
                </c:pt>
              </c:strCache>
            </c:strRef>
          </c:tx>
          <c:spPr>
            <a:ln>
              <a:solidFill>
                <a:srgbClr val="7030A0"/>
              </a:solidFill>
            </a:ln>
          </c:spPr>
          <c:invertIfNegative val="0"/>
          <c:cat>
            <c:strRef>
              <c:f>Histogram!$K$4:$K$8</c:f>
              <c:strCache>
                <c:ptCount val="4"/>
                <c:pt idx="0">
                  <c:v>0-0.1</c:v>
                </c:pt>
                <c:pt idx="1">
                  <c:v>0.1-0.2</c:v>
                </c:pt>
                <c:pt idx="2">
                  <c:v>0.2-0.3</c:v>
                </c:pt>
                <c:pt idx="3">
                  <c:v>0.3-0.4</c:v>
                </c:pt>
              </c:strCache>
            </c:strRef>
          </c:cat>
          <c:val>
            <c:numRef>
              <c:f>Histogram!$L$4:$L$8</c:f>
              <c:numCache>
                <c:formatCode>0.00</c:formatCode>
                <c:ptCount val="4"/>
                <c:pt idx="0">
                  <c:v>12</c:v>
                </c:pt>
                <c:pt idx="1">
                  <c:v>4</c:v>
                </c:pt>
                <c:pt idx="2">
                  <c:v>2</c:v>
                </c:pt>
                <c:pt idx="3">
                  <c:v>2</c:v>
                </c:pt>
              </c:numCache>
            </c:numRef>
          </c:val>
        </c:ser>
        <c:dLbls>
          <c:showLegendKey val="0"/>
          <c:showVal val="0"/>
          <c:showCatName val="0"/>
          <c:showSerName val="0"/>
          <c:showPercent val="0"/>
          <c:showBubbleSize val="0"/>
        </c:dLbls>
        <c:gapWidth val="0"/>
        <c:axId val="187224448"/>
        <c:axId val="187226368"/>
      </c:barChart>
      <c:catAx>
        <c:axId val="187224448"/>
        <c:scaling>
          <c:orientation val="minMax"/>
        </c:scaling>
        <c:delete val="0"/>
        <c:axPos val="b"/>
        <c:title>
          <c:overlay val="0"/>
        </c:title>
        <c:majorTickMark val="none"/>
        <c:minorTickMark val="none"/>
        <c:tickLblPos val="nextTo"/>
        <c:crossAx val="187226368"/>
        <c:crosses val="autoZero"/>
        <c:auto val="1"/>
        <c:lblAlgn val="ctr"/>
        <c:lblOffset val="100"/>
        <c:noMultiLvlLbl val="0"/>
      </c:catAx>
      <c:valAx>
        <c:axId val="187226368"/>
        <c:scaling>
          <c:orientation val="minMax"/>
        </c:scaling>
        <c:delete val="0"/>
        <c:axPos val="l"/>
        <c:title>
          <c:tx>
            <c:rich>
              <a:bodyPr/>
              <a:lstStyle/>
              <a:p>
                <a:pPr>
                  <a:defRPr/>
                </a:pPr>
                <a:r>
                  <a:rPr lang="en-US"/>
                  <a:t>Frequency</a:t>
                </a:r>
              </a:p>
            </c:rich>
          </c:tx>
          <c:overlay val="0"/>
        </c:title>
        <c:numFmt formatCode="0.00" sourceLinked="1"/>
        <c:majorTickMark val="out"/>
        <c:minorTickMark val="none"/>
        <c:tickLblPos val="nextTo"/>
        <c:crossAx val="187224448"/>
        <c:crosses val="autoZero"/>
        <c:crossBetween val="between"/>
      </c:valAx>
    </c:plotArea>
    <c:plotVisOnly val="1"/>
    <c:dispBlanksAs val="gap"/>
    <c:showDLblsOverMax val="0"/>
  </c:chart>
  <c:spPr>
    <a:solidFill>
      <a:srgbClr val="99FF99"/>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Fire Report_new Template with 100 Rows 40 Sheets ver3.xlsx]Histogram!PivotTable32</c:name>
    <c:fmtId val="0"/>
  </c:pivotSource>
  <c:chart>
    <c:title>
      <c:tx>
        <c:rich>
          <a:bodyPr/>
          <a:lstStyle/>
          <a:p>
            <a:pPr>
              <a:defRPr/>
            </a:pPr>
            <a:r>
              <a:rPr lang="en-US"/>
              <a:t>STD TRV</a:t>
            </a:r>
          </a:p>
        </c:rich>
      </c:tx>
      <c:overlay val="0"/>
    </c:title>
    <c:autoTitleDeleted val="0"/>
    <c:pivotFmts>
      <c:pivotFmt>
        <c:idx val="0"/>
        <c:spPr>
          <a:ln>
            <a:solidFill>
              <a:srgbClr val="7030A0"/>
            </a:solidFill>
          </a:ln>
        </c:spPr>
        <c:marker>
          <c:symbol val="none"/>
        </c:marker>
      </c:pivotFmt>
    </c:pivotFmts>
    <c:plotArea>
      <c:layout/>
      <c:barChart>
        <c:barDir val="col"/>
        <c:grouping val="clustered"/>
        <c:varyColors val="0"/>
        <c:ser>
          <c:idx val="0"/>
          <c:order val="0"/>
          <c:tx>
            <c:strRef>
              <c:f>Histogram!$B$22</c:f>
              <c:strCache>
                <c:ptCount val="1"/>
                <c:pt idx="0">
                  <c:v>Total</c:v>
                </c:pt>
              </c:strCache>
            </c:strRef>
          </c:tx>
          <c:spPr>
            <a:ln>
              <a:solidFill>
                <a:srgbClr val="7030A0"/>
              </a:solidFill>
            </a:ln>
          </c:spPr>
          <c:invertIfNegative val="0"/>
          <c:cat>
            <c:strRef>
              <c:f>Histogram!$A$23:$A$28</c:f>
              <c:strCache>
                <c:ptCount val="5"/>
                <c:pt idx="0">
                  <c:v>0.1-0.2</c:v>
                </c:pt>
                <c:pt idx="1">
                  <c:v>0.2-0.3</c:v>
                </c:pt>
                <c:pt idx="2">
                  <c:v>0.3-0.4</c:v>
                </c:pt>
                <c:pt idx="3">
                  <c:v>0.4-0.5</c:v>
                </c:pt>
                <c:pt idx="4">
                  <c:v>0.5-0.6</c:v>
                </c:pt>
              </c:strCache>
            </c:strRef>
          </c:cat>
          <c:val>
            <c:numRef>
              <c:f>Histogram!$B$23:$B$28</c:f>
              <c:numCache>
                <c:formatCode>0.00</c:formatCode>
                <c:ptCount val="5"/>
                <c:pt idx="0">
                  <c:v>2</c:v>
                </c:pt>
                <c:pt idx="1">
                  <c:v>2</c:v>
                </c:pt>
                <c:pt idx="2">
                  <c:v>6</c:v>
                </c:pt>
                <c:pt idx="3">
                  <c:v>1</c:v>
                </c:pt>
                <c:pt idx="4">
                  <c:v>4</c:v>
                </c:pt>
              </c:numCache>
            </c:numRef>
          </c:val>
        </c:ser>
        <c:dLbls>
          <c:showLegendKey val="0"/>
          <c:showVal val="0"/>
          <c:showCatName val="0"/>
          <c:showSerName val="0"/>
          <c:showPercent val="0"/>
          <c:showBubbleSize val="0"/>
        </c:dLbls>
        <c:gapWidth val="0"/>
        <c:axId val="187251328"/>
        <c:axId val="187253504"/>
      </c:barChart>
      <c:catAx>
        <c:axId val="187251328"/>
        <c:scaling>
          <c:orientation val="minMax"/>
        </c:scaling>
        <c:delete val="0"/>
        <c:axPos val="b"/>
        <c:title>
          <c:overlay val="0"/>
        </c:title>
        <c:majorTickMark val="none"/>
        <c:minorTickMark val="none"/>
        <c:tickLblPos val="nextTo"/>
        <c:crossAx val="187253504"/>
        <c:crosses val="autoZero"/>
        <c:auto val="1"/>
        <c:lblAlgn val="ctr"/>
        <c:lblOffset val="100"/>
        <c:noMultiLvlLbl val="0"/>
      </c:catAx>
      <c:valAx>
        <c:axId val="187253504"/>
        <c:scaling>
          <c:orientation val="minMax"/>
        </c:scaling>
        <c:delete val="0"/>
        <c:axPos val="l"/>
        <c:title>
          <c:overlay val="0"/>
        </c:title>
        <c:numFmt formatCode="0.00" sourceLinked="1"/>
        <c:majorTickMark val="out"/>
        <c:minorTickMark val="none"/>
        <c:tickLblPos val="nextTo"/>
        <c:crossAx val="187251328"/>
        <c:crosses val="autoZero"/>
        <c:crossBetween val="between"/>
      </c:valAx>
    </c:plotArea>
    <c:plotVisOnly val="1"/>
    <c:dispBlanksAs val="gap"/>
    <c:showDLblsOverMax val="0"/>
  </c:chart>
  <c:spPr>
    <a:solidFill>
      <a:srgbClr val="FF9966"/>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Fire Report_new Template with 100 Rows 40 Sheets ver3.xlsx]Histogram!PivotTable33</c:name>
    <c:fmtId val="0"/>
  </c:pivotSource>
  <c:chart>
    <c:title>
      <c:tx>
        <c:rich>
          <a:bodyPr/>
          <a:lstStyle/>
          <a:p>
            <a:pPr>
              <a:defRPr/>
            </a:pPr>
            <a:r>
              <a:rPr lang="en-US"/>
              <a:t>STD ELV</a:t>
            </a:r>
          </a:p>
        </c:rich>
      </c:tx>
      <c:overlay val="0"/>
    </c:title>
    <c:autoTitleDeleted val="0"/>
    <c:pivotFmts>
      <c:pivotFmt>
        <c:idx val="0"/>
        <c:spPr>
          <a:ln>
            <a:solidFill>
              <a:srgbClr val="7030A0"/>
            </a:solidFill>
          </a:ln>
        </c:spPr>
        <c:marker>
          <c:symbol val="none"/>
        </c:marker>
      </c:pivotFmt>
    </c:pivotFmts>
    <c:plotArea>
      <c:layout/>
      <c:barChart>
        <c:barDir val="col"/>
        <c:grouping val="clustered"/>
        <c:varyColors val="0"/>
        <c:ser>
          <c:idx val="0"/>
          <c:order val="0"/>
          <c:tx>
            <c:strRef>
              <c:f>Histogram!$L$22</c:f>
              <c:strCache>
                <c:ptCount val="1"/>
                <c:pt idx="0">
                  <c:v>Total</c:v>
                </c:pt>
              </c:strCache>
            </c:strRef>
          </c:tx>
          <c:spPr>
            <a:ln>
              <a:solidFill>
                <a:srgbClr val="7030A0"/>
              </a:solidFill>
            </a:ln>
          </c:spPr>
          <c:invertIfNegative val="0"/>
          <c:cat>
            <c:strRef>
              <c:f>Histogram!$K$23:$K$27</c:f>
              <c:strCache>
                <c:ptCount val="4"/>
                <c:pt idx="0">
                  <c:v>0.2-0.3</c:v>
                </c:pt>
                <c:pt idx="1">
                  <c:v>0.3-0.4</c:v>
                </c:pt>
                <c:pt idx="2">
                  <c:v>0.4-0.5</c:v>
                </c:pt>
                <c:pt idx="3">
                  <c:v>0.5-0.6</c:v>
                </c:pt>
              </c:strCache>
            </c:strRef>
          </c:cat>
          <c:val>
            <c:numRef>
              <c:f>Histogram!$L$23:$L$27</c:f>
              <c:numCache>
                <c:formatCode>0.00</c:formatCode>
                <c:ptCount val="4"/>
                <c:pt idx="0">
                  <c:v>5</c:v>
                </c:pt>
                <c:pt idx="1">
                  <c:v>4</c:v>
                </c:pt>
                <c:pt idx="2">
                  <c:v>5</c:v>
                </c:pt>
                <c:pt idx="3">
                  <c:v>1</c:v>
                </c:pt>
              </c:numCache>
            </c:numRef>
          </c:val>
        </c:ser>
        <c:dLbls>
          <c:showLegendKey val="0"/>
          <c:showVal val="0"/>
          <c:showCatName val="0"/>
          <c:showSerName val="0"/>
          <c:showPercent val="0"/>
          <c:showBubbleSize val="0"/>
        </c:dLbls>
        <c:gapWidth val="0"/>
        <c:axId val="187290752"/>
        <c:axId val="187292672"/>
      </c:barChart>
      <c:catAx>
        <c:axId val="187290752"/>
        <c:scaling>
          <c:orientation val="minMax"/>
        </c:scaling>
        <c:delete val="0"/>
        <c:axPos val="b"/>
        <c:title>
          <c:overlay val="0"/>
        </c:title>
        <c:majorTickMark val="none"/>
        <c:minorTickMark val="none"/>
        <c:tickLblPos val="nextTo"/>
        <c:crossAx val="187292672"/>
        <c:crosses val="autoZero"/>
        <c:auto val="1"/>
        <c:lblAlgn val="ctr"/>
        <c:lblOffset val="100"/>
        <c:noMultiLvlLbl val="0"/>
      </c:catAx>
      <c:valAx>
        <c:axId val="187292672"/>
        <c:scaling>
          <c:orientation val="minMax"/>
        </c:scaling>
        <c:delete val="0"/>
        <c:axPos val="l"/>
        <c:title>
          <c:overlay val="0"/>
        </c:title>
        <c:numFmt formatCode="0.00" sourceLinked="1"/>
        <c:majorTickMark val="out"/>
        <c:minorTickMark val="none"/>
        <c:tickLblPos val="nextTo"/>
        <c:crossAx val="187290752"/>
        <c:crosses val="autoZero"/>
        <c:crossBetween val="between"/>
      </c:valAx>
    </c:plotArea>
    <c:plotVisOnly val="1"/>
    <c:dispBlanksAs val="gap"/>
    <c:showDLblsOverMax val="0"/>
  </c:chart>
  <c:spPr>
    <a:solidFill>
      <a:srgbClr val="FF9966"/>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Fire Report_new Template with 100 Rows 40 Sheets ver3.xlsx]Histogram!PivotTable34</c:name>
    <c:fmtId val="1"/>
  </c:pivotSource>
  <c:chart>
    <c:title>
      <c:tx>
        <c:rich>
          <a:bodyPr/>
          <a:lstStyle/>
          <a:p>
            <a:pPr>
              <a:defRPr/>
            </a:pPr>
            <a:r>
              <a:rPr lang="en-US"/>
              <a:t>MAX ERROR TRV</a:t>
            </a:r>
          </a:p>
        </c:rich>
      </c:tx>
      <c:overlay val="0"/>
    </c:title>
    <c:autoTitleDeleted val="0"/>
    <c:pivotFmts>
      <c:pivotFmt>
        <c:idx val="0"/>
        <c:spPr>
          <a:ln>
            <a:solidFill>
              <a:srgbClr val="7030A0"/>
            </a:solidFill>
          </a:ln>
        </c:spPr>
        <c:marker>
          <c:symbol val="none"/>
        </c:marker>
      </c:pivotFmt>
    </c:pivotFmts>
    <c:plotArea>
      <c:layout/>
      <c:barChart>
        <c:barDir val="col"/>
        <c:grouping val="clustered"/>
        <c:varyColors val="0"/>
        <c:ser>
          <c:idx val="0"/>
          <c:order val="0"/>
          <c:tx>
            <c:strRef>
              <c:f>Histogram!$B$38</c:f>
              <c:strCache>
                <c:ptCount val="1"/>
                <c:pt idx="0">
                  <c:v>Total</c:v>
                </c:pt>
              </c:strCache>
            </c:strRef>
          </c:tx>
          <c:spPr>
            <a:ln>
              <a:solidFill>
                <a:srgbClr val="7030A0"/>
              </a:solidFill>
            </a:ln>
          </c:spPr>
          <c:invertIfNegative val="0"/>
          <c:cat>
            <c:strRef>
              <c:f>Histogram!$A$39:$A$46</c:f>
              <c:strCache>
                <c:ptCount val="7"/>
                <c:pt idx="0">
                  <c:v>0.1-0.2</c:v>
                </c:pt>
                <c:pt idx="1">
                  <c:v>0.2-0.3</c:v>
                </c:pt>
                <c:pt idx="2">
                  <c:v>0.4-0.5</c:v>
                </c:pt>
                <c:pt idx="3">
                  <c:v>0.5-0.6</c:v>
                </c:pt>
                <c:pt idx="4">
                  <c:v>0.6-0.7</c:v>
                </c:pt>
                <c:pt idx="5">
                  <c:v>0.7-0.8</c:v>
                </c:pt>
                <c:pt idx="6">
                  <c:v>0.8-0.9</c:v>
                </c:pt>
              </c:strCache>
            </c:strRef>
          </c:cat>
          <c:val>
            <c:numRef>
              <c:f>Histogram!$B$39:$B$46</c:f>
              <c:numCache>
                <c:formatCode>0.00</c:formatCode>
                <c:ptCount val="7"/>
                <c:pt idx="0">
                  <c:v>1</c:v>
                </c:pt>
                <c:pt idx="1">
                  <c:v>1</c:v>
                </c:pt>
                <c:pt idx="2">
                  <c:v>2</c:v>
                </c:pt>
                <c:pt idx="3">
                  <c:v>2</c:v>
                </c:pt>
                <c:pt idx="4">
                  <c:v>4</c:v>
                </c:pt>
                <c:pt idx="5">
                  <c:v>4</c:v>
                </c:pt>
                <c:pt idx="6">
                  <c:v>1</c:v>
                </c:pt>
              </c:numCache>
            </c:numRef>
          </c:val>
        </c:ser>
        <c:dLbls>
          <c:showLegendKey val="0"/>
          <c:showVal val="0"/>
          <c:showCatName val="0"/>
          <c:showSerName val="0"/>
          <c:showPercent val="0"/>
          <c:showBubbleSize val="0"/>
        </c:dLbls>
        <c:gapWidth val="0"/>
        <c:axId val="187698560"/>
        <c:axId val="187704832"/>
      </c:barChart>
      <c:catAx>
        <c:axId val="187698560"/>
        <c:scaling>
          <c:orientation val="minMax"/>
        </c:scaling>
        <c:delete val="0"/>
        <c:axPos val="b"/>
        <c:title>
          <c:overlay val="0"/>
        </c:title>
        <c:majorTickMark val="none"/>
        <c:minorTickMark val="none"/>
        <c:tickLblPos val="nextTo"/>
        <c:crossAx val="187704832"/>
        <c:crosses val="autoZero"/>
        <c:auto val="1"/>
        <c:lblAlgn val="ctr"/>
        <c:lblOffset val="100"/>
        <c:noMultiLvlLbl val="0"/>
      </c:catAx>
      <c:valAx>
        <c:axId val="187704832"/>
        <c:scaling>
          <c:orientation val="minMax"/>
        </c:scaling>
        <c:delete val="0"/>
        <c:axPos val="l"/>
        <c:title>
          <c:tx>
            <c:rich>
              <a:bodyPr/>
              <a:lstStyle/>
              <a:p>
                <a:pPr>
                  <a:defRPr/>
                </a:pPr>
                <a:r>
                  <a:rPr lang="en-US"/>
                  <a:t>Frexuency</a:t>
                </a:r>
              </a:p>
            </c:rich>
          </c:tx>
          <c:overlay val="0"/>
        </c:title>
        <c:numFmt formatCode="0.00" sourceLinked="1"/>
        <c:majorTickMark val="out"/>
        <c:minorTickMark val="none"/>
        <c:tickLblPos val="nextTo"/>
        <c:crossAx val="187698560"/>
        <c:crosses val="autoZero"/>
        <c:crossBetween val="between"/>
      </c:valAx>
    </c:plotArea>
    <c:plotVisOnly val="1"/>
    <c:dispBlanksAs val="gap"/>
    <c:showDLblsOverMax val="0"/>
  </c:chart>
  <c:spPr>
    <a:solidFill>
      <a:srgbClr val="FFFF99"/>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Fire Report_new Template with 100 Rows 40 Sheets ver3.xlsx]Histogram!PivotTable35</c:name>
    <c:fmtId val="0"/>
  </c:pivotSource>
  <c:chart>
    <c:title>
      <c:tx>
        <c:rich>
          <a:bodyPr/>
          <a:lstStyle/>
          <a:p>
            <a:pPr>
              <a:defRPr/>
            </a:pPr>
            <a:r>
              <a:rPr lang="en-US"/>
              <a:t>MAX ERROR ELV</a:t>
            </a:r>
          </a:p>
        </c:rich>
      </c:tx>
      <c:overlay val="0"/>
    </c:title>
    <c:autoTitleDeleted val="0"/>
    <c:pivotFmts>
      <c:pivotFmt>
        <c:idx val="0"/>
        <c:spPr>
          <a:ln>
            <a:solidFill>
              <a:srgbClr val="7030A0"/>
            </a:solidFill>
          </a:ln>
        </c:spPr>
        <c:marker>
          <c:symbol val="none"/>
        </c:marker>
      </c:pivotFmt>
    </c:pivotFmts>
    <c:plotArea>
      <c:layout/>
      <c:barChart>
        <c:barDir val="col"/>
        <c:grouping val="clustered"/>
        <c:varyColors val="0"/>
        <c:ser>
          <c:idx val="0"/>
          <c:order val="0"/>
          <c:tx>
            <c:strRef>
              <c:f>Histogram!$L$38</c:f>
              <c:strCache>
                <c:ptCount val="1"/>
                <c:pt idx="0">
                  <c:v>Total</c:v>
                </c:pt>
              </c:strCache>
            </c:strRef>
          </c:tx>
          <c:spPr>
            <a:ln>
              <a:solidFill>
                <a:srgbClr val="7030A0"/>
              </a:solidFill>
            </a:ln>
          </c:spPr>
          <c:invertIfNegative val="0"/>
          <c:cat>
            <c:strRef>
              <c:f>Histogram!$K$39:$K$45</c:f>
              <c:strCache>
                <c:ptCount val="6"/>
                <c:pt idx="0">
                  <c:v>0.3-0.4</c:v>
                </c:pt>
                <c:pt idx="1">
                  <c:v>0.4-0.5</c:v>
                </c:pt>
                <c:pt idx="2">
                  <c:v>0.5-0.6</c:v>
                </c:pt>
                <c:pt idx="3">
                  <c:v>0.6-0.7</c:v>
                </c:pt>
                <c:pt idx="4">
                  <c:v>0.7-0.8</c:v>
                </c:pt>
                <c:pt idx="5">
                  <c:v>0.9-1</c:v>
                </c:pt>
              </c:strCache>
            </c:strRef>
          </c:cat>
          <c:val>
            <c:numRef>
              <c:f>Histogram!$L$39:$L$45</c:f>
              <c:numCache>
                <c:formatCode>0.00</c:formatCode>
                <c:ptCount val="6"/>
                <c:pt idx="0">
                  <c:v>1</c:v>
                </c:pt>
                <c:pt idx="1">
                  <c:v>3</c:v>
                </c:pt>
                <c:pt idx="2">
                  <c:v>3</c:v>
                </c:pt>
                <c:pt idx="3">
                  <c:v>2</c:v>
                </c:pt>
                <c:pt idx="4">
                  <c:v>5</c:v>
                </c:pt>
                <c:pt idx="5">
                  <c:v>1</c:v>
                </c:pt>
              </c:numCache>
            </c:numRef>
          </c:val>
        </c:ser>
        <c:dLbls>
          <c:showLegendKey val="0"/>
          <c:showVal val="0"/>
          <c:showCatName val="0"/>
          <c:showSerName val="0"/>
          <c:showPercent val="0"/>
          <c:showBubbleSize val="0"/>
        </c:dLbls>
        <c:gapWidth val="0"/>
        <c:axId val="187737984"/>
        <c:axId val="187740160"/>
      </c:barChart>
      <c:catAx>
        <c:axId val="187737984"/>
        <c:scaling>
          <c:orientation val="minMax"/>
        </c:scaling>
        <c:delete val="0"/>
        <c:axPos val="b"/>
        <c:title>
          <c:overlay val="0"/>
        </c:title>
        <c:majorTickMark val="none"/>
        <c:minorTickMark val="none"/>
        <c:tickLblPos val="nextTo"/>
        <c:crossAx val="187740160"/>
        <c:crosses val="autoZero"/>
        <c:auto val="1"/>
        <c:lblAlgn val="ctr"/>
        <c:lblOffset val="100"/>
        <c:noMultiLvlLbl val="0"/>
      </c:catAx>
      <c:valAx>
        <c:axId val="187740160"/>
        <c:scaling>
          <c:orientation val="minMax"/>
        </c:scaling>
        <c:delete val="0"/>
        <c:axPos val="l"/>
        <c:title>
          <c:tx>
            <c:rich>
              <a:bodyPr/>
              <a:lstStyle/>
              <a:p>
                <a:pPr>
                  <a:defRPr/>
                </a:pPr>
                <a:r>
                  <a:rPr lang="en-US"/>
                  <a:t>Frequency</a:t>
                </a:r>
              </a:p>
            </c:rich>
          </c:tx>
          <c:overlay val="0"/>
        </c:title>
        <c:numFmt formatCode="0.00" sourceLinked="1"/>
        <c:majorTickMark val="out"/>
        <c:minorTickMark val="none"/>
        <c:tickLblPos val="nextTo"/>
        <c:crossAx val="187737984"/>
        <c:crosses val="autoZero"/>
        <c:crossBetween val="between"/>
      </c:valAx>
    </c:plotArea>
    <c:plotVisOnly val="1"/>
    <c:dispBlanksAs val="gap"/>
    <c:showDLblsOverMax val="0"/>
  </c:chart>
  <c:spPr>
    <a:solidFill>
      <a:srgbClr val="FFFF99"/>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541274731962853E-2"/>
          <c:y val="4.8535705422049838E-2"/>
          <c:w val="0.57811730055482191"/>
          <c:h val="0.77119422646714297"/>
        </c:manualLayout>
      </c:layout>
      <c:barChart>
        <c:barDir val="col"/>
        <c:grouping val="clustered"/>
        <c:varyColors val="0"/>
        <c:ser>
          <c:idx val="0"/>
          <c:order val="0"/>
          <c:tx>
            <c:strRef>
              <c:f>Histogram!$W$4</c:f>
              <c:strCache>
                <c:ptCount val="1"/>
                <c:pt idx="0">
                  <c:v>MPI TRV</c:v>
                </c:pt>
              </c:strCache>
            </c:strRef>
          </c:tx>
          <c:invertIfNegative val="0"/>
          <c:cat>
            <c:strRef>
              <c:f>Histogram!$V$5:$V$14</c:f>
              <c:strCache>
                <c:ptCount val="10"/>
                <c:pt idx="0">
                  <c:v>0-0.1</c:v>
                </c:pt>
                <c:pt idx="1">
                  <c:v>0.1-0.2</c:v>
                </c:pt>
                <c:pt idx="2">
                  <c:v>0.2-0.3</c:v>
                </c:pt>
                <c:pt idx="3">
                  <c:v>0.3-0.4</c:v>
                </c:pt>
                <c:pt idx="4">
                  <c:v>0.4-0.5</c:v>
                </c:pt>
                <c:pt idx="5">
                  <c:v>0.5-0.6</c:v>
                </c:pt>
                <c:pt idx="6">
                  <c:v>0.6-0.7</c:v>
                </c:pt>
                <c:pt idx="7">
                  <c:v>0.7-0.8</c:v>
                </c:pt>
                <c:pt idx="8">
                  <c:v>0.8-0.9</c:v>
                </c:pt>
                <c:pt idx="9">
                  <c:v>0.9-1</c:v>
                </c:pt>
              </c:strCache>
            </c:strRef>
          </c:cat>
          <c:val>
            <c:numRef>
              <c:f>Histogram!$W$5:$W$14</c:f>
              <c:numCache>
                <c:formatCode>0.00</c:formatCode>
                <c:ptCount val="10"/>
                <c:pt idx="0">
                  <c:v>8</c:v>
                </c:pt>
                <c:pt idx="1">
                  <c:v>4</c:v>
                </c:pt>
                <c:pt idx="2">
                  <c:v>6</c:v>
                </c:pt>
                <c:pt idx="3">
                  <c:v>2</c:v>
                </c:pt>
                <c:pt idx="4">
                  <c:v>0</c:v>
                </c:pt>
                <c:pt idx="5">
                  <c:v>0</c:v>
                </c:pt>
                <c:pt idx="6">
                  <c:v>0</c:v>
                </c:pt>
                <c:pt idx="7">
                  <c:v>0</c:v>
                </c:pt>
                <c:pt idx="8">
                  <c:v>0</c:v>
                </c:pt>
                <c:pt idx="9">
                  <c:v>0</c:v>
                </c:pt>
              </c:numCache>
            </c:numRef>
          </c:val>
        </c:ser>
        <c:ser>
          <c:idx val="1"/>
          <c:order val="1"/>
          <c:tx>
            <c:strRef>
              <c:f>Histogram!$X$4</c:f>
              <c:strCache>
                <c:ptCount val="1"/>
                <c:pt idx="0">
                  <c:v>MPI ELV</c:v>
                </c:pt>
              </c:strCache>
            </c:strRef>
          </c:tx>
          <c:invertIfNegative val="0"/>
          <c:cat>
            <c:strRef>
              <c:f>Histogram!$V$5:$V$14</c:f>
              <c:strCache>
                <c:ptCount val="10"/>
                <c:pt idx="0">
                  <c:v>0-0.1</c:v>
                </c:pt>
                <c:pt idx="1">
                  <c:v>0.1-0.2</c:v>
                </c:pt>
                <c:pt idx="2">
                  <c:v>0.2-0.3</c:v>
                </c:pt>
                <c:pt idx="3">
                  <c:v>0.3-0.4</c:v>
                </c:pt>
                <c:pt idx="4">
                  <c:v>0.4-0.5</c:v>
                </c:pt>
                <c:pt idx="5">
                  <c:v>0.5-0.6</c:v>
                </c:pt>
                <c:pt idx="6">
                  <c:v>0.6-0.7</c:v>
                </c:pt>
                <c:pt idx="7">
                  <c:v>0.7-0.8</c:v>
                </c:pt>
                <c:pt idx="8">
                  <c:v>0.8-0.9</c:v>
                </c:pt>
                <c:pt idx="9">
                  <c:v>0.9-1</c:v>
                </c:pt>
              </c:strCache>
            </c:strRef>
          </c:cat>
          <c:val>
            <c:numRef>
              <c:f>Histogram!$X$5:$X$14</c:f>
              <c:numCache>
                <c:formatCode>0.00</c:formatCode>
                <c:ptCount val="10"/>
                <c:pt idx="0">
                  <c:v>12</c:v>
                </c:pt>
                <c:pt idx="1">
                  <c:v>4</c:v>
                </c:pt>
                <c:pt idx="2">
                  <c:v>2</c:v>
                </c:pt>
                <c:pt idx="3">
                  <c:v>2</c:v>
                </c:pt>
                <c:pt idx="4">
                  <c:v>0</c:v>
                </c:pt>
                <c:pt idx="5">
                  <c:v>0</c:v>
                </c:pt>
                <c:pt idx="6">
                  <c:v>0</c:v>
                </c:pt>
                <c:pt idx="7">
                  <c:v>0</c:v>
                </c:pt>
                <c:pt idx="8">
                  <c:v>0</c:v>
                </c:pt>
                <c:pt idx="9">
                  <c:v>0</c:v>
                </c:pt>
              </c:numCache>
            </c:numRef>
          </c:val>
        </c:ser>
        <c:dLbls>
          <c:showLegendKey val="0"/>
          <c:showVal val="0"/>
          <c:showCatName val="0"/>
          <c:showSerName val="0"/>
          <c:showPercent val="0"/>
          <c:showBubbleSize val="0"/>
        </c:dLbls>
        <c:gapWidth val="150"/>
        <c:axId val="188513664"/>
        <c:axId val="188519552"/>
      </c:barChart>
      <c:lineChart>
        <c:grouping val="standard"/>
        <c:varyColors val="0"/>
        <c:ser>
          <c:idx val="2"/>
          <c:order val="2"/>
          <c:tx>
            <c:strRef>
              <c:f>Histogram!$Y$4</c:f>
              <c:strCache>
                <c:ptCount val="1"/>
                <c:pt idx="0">
                  <c:v>MPI Cummulative TRV</c:v>
                </c:pt>
              </c:strCache>
            </c:strRef>
          </c:tx>
          <c:marker>
            <c:symbol val="none"/>
          </c:marker>
          <c:cat>
            <c:strRef>
              <c:f>Histogram!$V$5:$V$14</c:f>
              <c:strCache>
                <c:ptCount val="10"/>
                <c:pt idx="0">
                  <c:v>0-0.1</c:v>
                </c:pt>
                <c:pt idx="1">
                  <c:v>0.1-0.2</c:v>
                </c:pt>
                <c:pt idx="2">
                  <c:v>0.2-0.3</c:v>
                </c:pt>
                <c:pt idx="3">
                  <c:v>0.3-0.4</c:v>
                </c:pt>
                <c:pt idx="4">
                  <c:v>0.4-0.5</c:v>
                </c:pt>
                <c:pt idx="5">
                  <c:v>0.5-0.6</c:v>
                </c:pt>
                <c:pt idx="6">
                  <c:v>0.6-0.7</c:v>
                </c:pt>
                <c:pt idx="7">
                  <c:v>0.7-0.8</c:v>
                </c:pt>
                <c:pt idx="8">
                  <c:v>0.8-0.9</c:v>
                </c:pt>
                <c:pt idx="9">
                  <c:v>0.9-1</c:v>
                </c:pt>
              </c:strCache>
            </c:strRef>
          </c:cat>
          <c:val>
            <c:numRef>
              <c:f>Histogram!$Y$5:$Y$14</c:f>
              <c:numCache>
                <c:formatCode>0%</c:formatCode>
                <c:ptCount val="10"/>
                <c:pt idx="0">
                  <c:v>0.4</c:v>
                </c:pt>
                <c:pt idx="1">
                  <c:v>0.6</c:v>
                </c:pt>
                <c:pt idx="2">
                  <c:v>0.9</c:v>
                </c:pt>
                <c:pt idx="3">
                  <c:v>1</c:v>
                </c:pt>
                <c:pt idx="4">
                  <c:v>1</c:v>
                </c:pt>
                <c:pt idx="5">
                  <c:v>1</c:v>
                </c:pt>
                <c:pt idx="6">
                  <c:v>1</c:v>
                </c:pt>
                <c:pt idx="7">
                  <c:v>1</c:v>
                </c:pt>
                <c:pt idx="8">
                  <c:v>1</c:v>
                </c:pt>
                <c:pt idx="9">
                  <c:v>1</c:v>
                </c:pt>
              </c:numCache>
            </c:numRef>
          </c:val>
          <c:smooth val="0"/>
        </c:ser>
        <c:ser>
          <c:idx val="3"/>
          <c:order val="3"/>
          <c:tx>
            <c:strRef>
              <c:f>Histogram!$Z$4</c:f>
              <c:strCache>
                <c:ptCount val="1"/>
                <c:pt idx="0">
                  <c:v>MPI Cummulative ELV</c:v>
                </c:pt>
              </c:strCache>
            </c:strRef>
          </c:tx>
          <c:marker>
            <c:symbol val="none"/>
          </c:marker>
          <c:cat>
            <c:strRef>
              <c:f>Histogram!$V$5:$V$14</c:f>
              <c:strCache>
                <c:ptCount val="10"/>
                <c:pt idx="0">
                  <c:v>0-0.1</c:v>
                </c:pt>
                <c:pt idx="1">
                  <c:v>0.1-0.2</c:v>
                </c:pt>
                <c:pt idx="2">
                  <c:v>0.2-0.3</c:v>
                </c:pt>
                <c:pt idx="3">
                  <c:v>0.3-0.4</c:v>
                </c:pt>
                <c:pt idx="4">
                  <c:v>0.4-0.5</c:v>
                </c:pt>
                <c:pt idx="5">
                  <c:v>0.5-0.6</c:v>
                </c:pt>
                <c:pt idx="6">
                  <c:v>0.6-0.7</c:v>
                </c:pt>
                <c:pt idx="7">
                  <c:v>0.7-0.8</c:v>
                </c:pt>
                <c:pt idx="8">
                  <c:v>0.8-0.9</c:v>
                </c:pt>
                <c:pt idx="9">
                  <c:v>0.9-1</c:v>
                </c:pt>
              </c:strCache>
            </c:strRef>
          </c:cat>
          <c:val>
            <c:numRef>
              <c:f>Histogram!$Z$5:$Z$14</c:f>
              <c:numCache>
                <c:formatCode>0%</c:formatCode>
                <c:ptCount val="10"/>
                <c:pt idx="0">
                  <c:v>0.6</c:v>
                </c:pt>
                <c:pt idx="1">
                  <c:v>0.8</c:v>
                </c:pt>
                <c:pt idx="2">
                  <c:v>0.9</c:v>
                </c:pt>
                <c:pt idx="3">
                  <c:v>1</c:v>
                </c:pt>
                <c:pt idx="4">
                  <c:v>1</c:v>
                </c:pt>
                <c:pt idx="5">
                  <c:v>1</c:v>
                </c:pt>
                <c:pt idx="6">
                  <c:v>1</c:v>
                </c:pt>
                <c:pt idx="7">
                  <c:v>1</c:v>
                </c:pt>
                <c:pt idx="8">
                  <c:v>1</c:v>
                </c:pt>
                <c:pt idx="9">
                  <c:v>1</c:v>
                </c:pt>
              </c:numCache>
            </c:numRef>
          </c:val>
          <c:smooth val="0"/>
        </c:ser>
        <c:dLbls>
          <c:showLegendKey val="0"/>
          <c:showVal val="0"/>
          <c:showCatName val="0"/>
          <c:showSerName val="0"/>
          <c:showPercent val="0"/>
          <c:showBubbleSize val="0"/>
        </c:dLbls>
        <c:marker val="1"/>
        <c:smooth val="0"/>
        <c:axId val="188522880"/>
        <c:axId val="188521088"/>
      </c:lineChart>
      <c:catAx>
        <c:axId val="188513664"/>
        <c:scaling>
          <c:orientation val="minMax"/>
        </c:scaling>
        <c:delete val="0"/>
        <c:axPos val="b"/>
        <c:numFmt formatCode="General" sourceLinked="1"/>
        <c:majorTickMark val="out"/>
        <c:minorTickMark val="none"/>
        <c:tickLblPos val="nextTo"/>
        <c:crossAx val="188519552"/>
        <c:crosses val="autoZero"/>
        <c:auto val="1"/>
        <c:lblAlgn val="ctr"/>
        <c:lblOffset val="100"/>
        <c:noMultiLvlLbl val="0"/>
      </c:catAx>
      <c:valAx>
        <c:axId val="188519552"/>
        <c:scaling>
          <c:orientation val="minMax"/>
        </c:scaling>
        <c:delete val="0"/>
        <c:axPos val="l"/>
        <c:majorGridlines/>
        <c:numFmt formatCode="0.00" sourceLinked="1"/>
        <c:majorTickMark val="out"/>
        <c:minorTickMark val="none"/>
        <c:tickLblPos val="nextTo"/>
        <c:crossAx val="188513664"/>
        <c:crosses val="autoZero"/>
        <c:crossBetween val="between"/>
      </c:valAx>
      <c:valAx>
        <c:axId val="188521088"/>
        <c:scaling>
          <c:orientation val="minMax"/>
        </c:scaling>
        <c:delete val="0"/>
        <c:axPos val="r"/>
        <c:numFmt formatCode="0%" sourceLinked="1"/>
        <c:majorTickMark val="out"/>
        <c:minorTickMark val="none"/>
        <c:tickLblPos val="nextTo"/>
        <c:crossAx val="188522880"/>
        <c:crosses val="max"/>
        <c:crossBetween val="between"/>
      </c:valAx>
      <c:catAx>
        <c:axId val="188522880"/>
        <c:scaling>
          <c:orientation val="minMax"/>
        </c:scaling>
        <c:delete val="1"/>
        <c:axPos val="b"/>
        <c:numFmt formatCode="General" sourceLinked="1"/>
        <c:majorTickMark val="out"/>
        <c:minorTickMark val="none"/>
        <c:tickLblPos val="nextTo"/>
        <c:crossAx val="188521088"/>
        <c:crosses val="autoZero"/>
        <c:auto val="1"/>
        <c:lblAlgn val="ctr"/>
        <c:lblOffset val="100"/>
        <c:noMultiLvlLbl val="0"/>
      </c:catAx>
    </c:plotArea>
    <c:legend>
      <c:legendPos val="r"/>
      <c:layout>
        <c:manualLayout>
          <c:xMode val="edge"/>
          <c:yMode val="edge"/>
          <c:x val="0.75493345940453105"/>
          <c:y val="0.14517580863296822"/>
          <c:w val="0.21414072906415496"/>
          <c:h val="0.3201401265627799"/>
        </c:manualLayout>
      </c:layout>
      <c:overlay val="0"/>
      <c:spPr>
        <a:ln>
          <a:solidFill>
            <a:sysClr val="windowText" lastClr="000000"/>
          </a:solidFill>
        </a:ln>
      </c:spPr>
    </c:legend>
    <c:plotVisOnly val="1"/>
    <c:dispBlanksAs val="gap"/>
    <c:showDLblsOverMax val="0"/>
  </c:chart>
  <c:spPr>
    <a:solidFill>
      <a:schemeClr val="bg1">
        <a:lumMod val="65000"/>
      </a:schemeClr>
    </a:solidFill>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541274731962853E-2"/>
          <c:y val="4.8535705422049838E-2"/>
          <c:w val="0.57811730055482191"/>
          <c:h val="0.77119422646714297"/>
        </c:manualLayout>
      </c:layout>
      <c:barChart>
        <c:barDir val="col"/>
        <c:grouping val="clustered"/>
        <c:varyColors val="0"/>
        <c:ser>
          <c:idx val="0"/>
          <c:order val="0"/>
          <c:tx>
            <c:strRef>
              <c:f>Histogram!$W$23</c:f>
              <c:strCache>
                <c:ptCount val="1"/>
                <c:pt idx="0">
                  <c:v>STD TRV</c:v>
                </c:pt>
              </c:strCache>
            </c:strRef>
          </c:tx>
          <c:invertIfNegative val="0"/>
          <c:cat>
            <c:strRef>
              <c:f>Histogram!$V$24:$V$33</c:f>
              <c:strCache>
                <c:ptCount val="10"/>
                <c:pt idx="0">
                  <c:v>0-0.1</c:v>
                </c:pt>
                <c:pt idx="1">
                  <c:v>0.1-0.2</c:v>
                </c:pt>
                <c:pt idx="2">
                  <c:v>0.2-0.3</c:v>
                </c:pt>
                <c:pt idx="3">
                  <c:v>0.3-0.4</c:v>
                </c:pt>
                <c:pt idx="4">
                  <c:v>0.4-0.5</c:v>
                </c:pt>
                <c:pt idx="5">
                  <c:v>0.5-0.6</c:v>
                </c:pt>
                <c:pt idx="6">
                  <c:v>0.6-0.7</c:v>
                </c:pt>
                <c:pt idx="7">
                  <c:v>0.7-0.8</c:v>
                </c:pt>
                <c:pt idx="8">
                  <c:v>0.8-0.9</c:v>
                </c:pt>
                <c:pt idx="9">
                  <c:v>0.9-1</c:v>
                </c:pt>
              </c:strCache>
            </c:strRef>
          </c:cat>
          <c:val>
            <c:numRef>
              <c:f>Histogram!$W$24:$W$33</c:f>
              <c:numCache>
                <c:formatCode>0.00</c:formatCode>
                <c:ptCount val="10"/>
                <c:pt idx="1">
                  <c:v>2</c:v>
                </c:pt>
                <c:pt idx="2">
                  <c:v>2</c:v>
                </c:pt>
                <c:pt idx="3">
                  <c:v>6</c:v>
                </c:pt>
                <c:pt idx="4">
                  <c:v>1</c:v>
                </c:pt>
                <c:pt idx="5">
                  <c:v>4</c:v>
                </c:pt>
              </c:numCache>
            </c:numRef>
          </c:val>
        </c:ser>
        <c:ser>
          <c:idx val="1"/>
          <c:order val="1"/>
          <c:tx>
            <c:strRef>
              <c:f>Histogram!$X$23</c:f>
              <c:strCache>
                <c:ptCount val="1"/>
                <c:pt idx="0">
                  <c:v>STD ELV</c:v>
                </c:pt>
              </c:strCache>
            </c:strRef>
          </c:tx>
          <c:invertIfNegative val="0"/>
          <c:cat>
            <c:strRef>
              <c:f>Histogram!$V$24:$V$33</c:f>
              <c:strCache>
                <c:ptCount val="10"/>
                <c:pt idx="0">
                  <c:v>0-0.1</c:v>
                </c:pt>
                <c:pt idx="1">
                  <c:v>0.1-0.2</c:v>
                </c:pt>
                <c:pt idx="2">
                  <c:v>0.2-0.3</c:v>
                </c:pt>
                <c:pt idx="3">
                  <c:v>0.3-0.4</c:v>
                </c:pt>
                <c:pt idx="4">
                  <c:v>0.4-0.5</c:v>
                </c:pt>
                <c:pt idx="5">
                  <c:v>0.5-0.6</c:v>
                </c:pt>
                <c:pt idx="6">
                  <c:v>0.6-0.7</c:v>
                </c:pt>
                <c:pt idx="7">
                  <c:v>0.7-0.8</c:v>
                </c:pt>
                <c:pt idx="8">
                  <c:v>0.8-0.9</c:v>
                </c:pt>
                <c:pt idx="9">
                  <c:v>0.9-1</c:v>
                </c:pt>
              </c:strCache>
            </c:strRef>
          </c:cat>
          <c:val>
            <c:numRef>
              <c:f>Histogram!$X$24:$X$33</c:f>
              <c:numCache>
                <c:formatCode>0.00</c:formatCode>
                <c:ptCount val="10"/>
                <c:pt idx="2">
                  <c:v>5</c:v>
                </c:pt>
                <c:pt idx="3">
                  <c:v>4</c:v>
                </c:pt>
                <c:pt idx="4">
                  <c:v>5</c:v>
                </c:pt>
                <c:pt idx="5">
                  <c:v>1</c:v>
                </c:pt>
              </c:numCache>
            </c:numRef>
          </c:val>
        </c:ser>
        <c:dLbls>
          <c:showLegendKey val="0"/>
          <c:showVal val="0"/>
          <c:showCatName val="0"/>
          <c:showSerName val="0"/>
          <c:showPercent val="0"/>
          <c:showBubbleSize val="0"/>
        </c:dLbls>
        <c:gapWidth val="150"/>
        <c:axId val="189996416"/>
        <c:axId val="190002304"/>
      </c:barChart>
      <c:lineChart>
        <c:grouping val="standard"/>
        <c:varyColors val="0"/>
        <c:ser>
          <c:idx val="2"/>
          <c:order val="2"/>
          <c:tx>
            <c:strRef>
              <c:f>Histogram!$Y$23</c:f>
              <c:strCache>
                <c:ptCount val="1"/>
                <c:pt idx="0">
                  <c:v>STD Cummulative TRV</c:v>
                </c:pt>
              </c:strCache>
            </c:strRef>
          </c:tx>
          <c:marker>
            <c:symbol val="none"/>
          </c:marker>
          <c:cat>
            <c:strRef>
              <c:f>Histogram!$V$24:$V$33</c:f>
              <c:strCache>
                <c:ptCount val="10"/>
                <c:pt idx="0">
                  <c:v>0-0.1</c:v>
                </c:pt>
                <c:pt idx="1">
                  <c:v>0.1-0.2</c:v>
                </c:pt>
                <c:pt idx="2">
                  <c:v>0.2-0.3</c:v>
                </c:pt>
                <c:pt idx="3">
                  <c:v>0.3-0.4</c:v>
                </c:pt>
                <c:pt idx="4">
                  <c:v>0.4-0.5</c:v>
                </c:pt>
                <c:pt idx="5">
                  <c:v>0.5-0.6</c:v>
                </c:pt>
                <c:pt idx="6">
                  <c:v>0.6-0.7</c:v>
                </c:pt>
                <c:pt idx="7">
                  <c:v>0.7-0.8</c:v>
                </c:pt>
                <c:pt idx="8">
                  <c:v>0.8-0.9</c:v>
                </c:pt>
                <c:pt idx="9">
                  <c:v>0.9-1</c:v>
                </c:pt>
              </c:strCache>
            </c:strRef>
          </c:cat>
          <c:val>
            <c:numRef>
              <c:f>Histogram!$Y$24:$Y$33</c:f>
              <c:numCache>
                <c:formatCode>0%</c:formatCode>
                <c:ptCount val="10"/>
                <c:pt idx="0">
                  <c:v>0</c:v>
                </c:pt>
                <c:pt idx="1">
                  <c:v>0.13333333333333333</c:v>
                </c:pt>
                <c:pt idx="2">
                  <c:v>0.26666666666666666</c:v>
                </c:pt>
                <c:pt idx="3">
                  <c:v>0.66666666666666663</c:v>
                </c:pt>
                <c:pt idx="4">
                  <c:v>0.73333333333333328</c:v>
                </c:pt>
                <c:pt idx="5">
                  <c:v>1</c:v>
                </c:pt>
                <c:pt idx="6">
                  <c:v>1</c:v>
                </c:pt>
                <c:pt idx="7">
                  <c:v>1</c:v>
                </c:pt>
                <c:pt idx="8">
                  <c:v>1</c:v>
                </c:pt>
                <c:pt idx="9">
                  <c:v>1</c:v>
                </c:pt>
              </c:numCache>
            </c:numRef>
          </c:val>
          <c:smooth val="0"/>
        </c:ser>
        <c:ser>
          <c:idx val="3"/>
          <c:order val="3"/>
          <c:tx>
            <c:strRef>
              <c:f>Histogram!$Z$23</c:f>
              <c:strCache>
                <c:ptCount val="1"/>
                <c:pt idx="0">
                  <c:v>STD Cummulative ELV</c:v>
                </c:pt>
              </c:strCache>
            </c:strRef>
          </c:tx>
          <c:marker>
            <c:symbol val="none"/>
          </c:marker>
          <c:cat>
            <c:strRef>
              <c:f>Histogram!$V$24:$V$33</c:f>
              <c:strCache>
                <c:ptCount val="10"/>
                <c:pt idx="0">
                  <c:v>0-0.1</c:v>
                </c:pt>
                <c:pt idx="1">
                  <c:v>0.1-0.2</c:v>
                </c:pt>
                <c:pt idx="2">
                  <c:v>0.2-0.3</c:v>
                </c:pt>
                <c:pt idx="3">
                  <c:v>0.3-0.4</c:v>
                </c:pt>
                <c:pt idx="4">
                  <c:v>0.4-0.5</c:v>
                </c:pt>
                <c:pt idx="5">
                  <c:v>0.5-0.6</c:v>
                </c:pt>
                <c:pt idx="6">
                  <c:v>0.6-0.7</c:v>
                </c:pt>
                <c:pt idx="7">
                  <c:v>0.7-0.8</c:v>
                </c:pt>
                <c:pt idx="8">
                  <c:v>0.8-0.9</c:v>
                </c:pt>
                <c:pt idx="9">
                  <c:v>0.9-1</c:v>
                </c:pt>
              </c:strCache>
            </c:strRef>
          </c:cat>
          <c:val>
            <c:numRef>
              <c:f>Histogram!$Z$24:$Z$33</c:f>
              <c:numCache>
                <c:formatCode>0%</c:formatCode>
                <c:ptCount val="10"/>
                <c:pt idx="0">
                  <c:v>0</c:v>
                </c:pt>
                <c:pt idx="1">
                  <c:v>0</c:v>
                </c:pt>
                <c:pt idx="2">
                  <c:v>0.33333333333333331</c:v>
                </c:pt>
                <c:pt idx="3">
                  <c:v>0.6</c:v>
                </c:pt>
                <c:pt idx="4">
                  <c:v>0.93333333333333335</c:v>
                </c:pt>
                <c:pt idx="5">
                  <c:v>1</c:v>
                </c:pt>
                <c:pt idx="6">
                  <c:v>1</c:v>
                </c:pt>
                <c:pt idx="7">
                  <c:v>1</c:v>
                </c:pt>
                <c:pt idx="8">
                  <c:v>1</c:v>
                </c:pt>
                <c:pt idx="9">
                  <c:v>1</c:v>
                </c:pt>
              </c:numCache>
            </c:numRef>
          </c:val>
          <c:smooth val="0"/>
        </c:ser>
        <c:dLbls>
          <c:showLegendKey val="0"/>
          <c:showVal val="0"/>
          <c:showCatName val="0"/>
          <c:showSerName val="0"/>
          <c:showPercent val="0"/>
          <c:showBubbleSize val="0"/>
        </c:dLbls>
        <c:marker val="1"/>
        <c:smooth val="0"/>
        <c:axId val="190005632"/>
        <c:axId val="190003840"/>
      </c:lineChart>
      <c:catAx>
        <c:axId val="189996416"/>
        <c:scaling>
          <c:orientation val="minMax"/>
        </c:scaling>
        <c:delete val="0"/>
        <c:axPos val="b"/>
        <c:numFmt formatCode="General" sourceLinked="1"/>
        <c:majorTickMark val="out"/>
        <c:minorTickMark val="none"/>
        <c:tickLblPos val="nextTo"/>
        <c:crossAx val="190002304"/>
        <c:crosses val="autoZero"/>
        <c:auto val="1"/>
        <c:lblAlgn val="ctr"/>
        <c:lblOffset val="100"/>
        <c:noMultiLvlLbl val="0"/>
      </c:catAx>
      <c:valAx>
        <c:axId val="190002304"/>
        <c:scaling>
          <c:orientation val="minMax"/>
        </c:scaling>
        <c:delete val="0"/>
        <c:axPos val="l"/>
        <c:majorGridlines/>
        <c:numFmt formatCode="0.00" sourceLinked="1"/>
        <c:majorTickMark val="out"/>
        <c:minorTickMark val="none"/>
        <c:tickLblPos val="nextTo"/>
        <c:crossAx val="189996416"/>
        <c:crosses val="autoZero"/>
        <c:crossBetween val="between"/>
      </c:valAx>
      <c:valAx>
        <c:axId val="190003840"/>
        <c:scaling>
          <c:orientation val="minMax"/>
        </c:scaling>
        <c:delete val="0"/>
        <c:axPos val="r"/>
        <c:numFmt formatCode="0%" sourceLinked="1"/>
        <c:majorTickMark val="out"/>
        <c:minorTickMark val="none"/>
        <c:tickLblPos val="nextTo"/>
        <c:crossAx val="190005632"/>
        <c:crosses val="max"/>
        <c:crossBetween val="between"/>
      </c:valAx>
      <c:catAx>
        <c:axId val="190005632"/>
        <c:scaling>
          <c:orientation val="minMax"/>
        </c:scaling>
        <c:delete val="1"/>
        <c:axPos val="b"/>
        <c:numFmt formatCode="General" sourceLinked="1"/>
        <c:majorTickMark val="out"/>
        <c:minorTickMark val="none"/>
        <c:tickLblPos val="nextTo"/>
        <c:crossAx val="190003840"/>
        <c:crosses val="autoZero"/>
        <c:auto val="1"/>
        <c:lblAlgn val="ctr"/>
        <c:lblOffset val="100"/>
        <c:noMultiLvlLbl val="0"/>
      </c:catAx>
    </c:plotArea>
    <c:legend>
      <c:legendPos val="r"/>
      <c:layout>
        <c:manualLayout>
          <c:xMode val="edge"/>
          <c:yMode val="edge"/>
          <c:x val="0.75493345940453105"/>
          <c:y val="0.14517580863296822"/>
          <c:w val="0.20332551234126037"/>
          <c:h val="0.30138248303638393"/>
        </c:manualLayout>
      </c:layout>
      <c:overlay val="0"/>
      <c:spPr>
        <a:ln>
          <a:solidFill>
            <a:sysClr val="windowText" lastClr="000000"/>
          </a:solidFill>
        </a:ln>
      </c:spPr>
    </c:legend>
    <c:plotVisOnly val="1"/>
    <c:dispBlanksAs val="gap"/>
    <c:showDLblsOverMax val="0"/>
  </c:chart>
  <c:spPr>
    <a:solidFill>
      <a:schemeClr val="bg1">
        <a:lumMod val="65000"/>
      </a:schemeClr>
    </a:solidFill>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541274731962853E-2"/>
          <c:y val="4.8535705422049838E-2"/>
          <c:w val="0.57811730055482191"/>
          <c:h val="0.77119422646714297"/>
        </c:manualLayout>
      </c:layout>
      <c:barChart>
        <c:barDir val="col"/>
        <c:grouping val="clustered"/>
        <c:varyColors val="0"/>
        <c:ser>
          <c:idx val="0"/>
          <c:order val="0"/>
          <c:tx>
            <c:strRef>
              <c:f>Histogram!$W$40</c:f>
              <c:strCache>
                <c:ptCount val="1"/>
                <c:pt idx="0">
                  <c:v>Max Err TRV</c:v>
                </c:pt>
              </c:strCache>
            </c:strRef>
          </c:tx>
          <c:invertIfNegative val="0"/>
          <c:cat>
            <c:strRef>
              <c:f>Histogram!$V$41:$V$51</c:f>
              <c:strCache>
                <c:ptCount val="11"/>
                <c:pt idx="0">
                  <c:v>0-0.1</c:v>
                </c:pt>
                <c:pt idx="1">
                  <c:v>0.1-0.2</c:v>
                </c:pt>
                <c:pt idx="2">
                  <c:v>0.2-0.3</c:v>
                </c:pt>
                <c:pt idx="3">
                  <c:v>0.3-0.4</c:v>
                </c:pt>
                <c:pt idx="4">
                  <c:v>0.4-0.5</c:v>
                </c:pt>
                <c:pt idx="5">
                  <c:v>0.5-0.6</c:v>
                </c:pt>
                <c:pt idx="6">
                  <c:v>0.6-0.7</c:v>
                </c:pt>
                <c:pt idx="7">
                  <c:v>0.7-0.8</c:v>
                </c:pt>
                <c:pt idx="8">
                  <c:v>0.8-0.9</c:v>
                </c:pt>
                <c:pt idx="9">
                  <c:v>0.9-1</c:v>
                </c:pt>
                <c:pt idx="10">
                  <c:v>Sum</c:v>
                </c:pt>
              </c:strCache>
            </c:strRef>
          </c:cat>
          <c:val>
            <c:numRef>
              <c:f>Histogram!$W$41:$W$51</c:f>
              <c:numCache>
                <c:formatCode>0.00</c:formatCode>
                <c:ptCount val="11"/>
                <c:pt idx="1">
                  <c:v>2</c:v>
                </c:pt>
                <c:pt idx="2">
                  <c:v>2</c:v>
                </c:pt>
                <c:pt idx="3">
                  <c:v>6</c:v>
                </c:pt>
                <c:pt idx="4">
                  <c:v>1</c:v>
                </c:pt>
                <c:pt idx="5">
                  <c:v>4</c:v>
                </c:pt>
                <c:pt idx="10">
                  <c:v>15</c:v>
                </c:pt>
              </c:numCache>
            </c:numRef>
          </c:val>
        </c:ser>
        <c:ser>
          <c:idx val="1"/>
          <c:order val="1"/>
          <c:tx>
            <c:strRef>
              <c:f>Histogram!$X$40</c:f>
              <c:strCache>
                <c:ptCount val="1"/>
                <c:pt idx="0">
                  <c:v>Max Err ELV</c:v>
                </c:pt>
              </c:strCache>
            </c:strRef>
          </c:tx>
          <c:invertIfNegative val="0"/>
          <c:cat>
            <c:strRef>
              <c:f>Histogram!$V$41:$V$51</c:f>
              <c:strCache>
                <c:ptCount val="11"/>
                <c:pt idx="0">
                  <c:v>0-0.1</c:v>
                </c:pt>
                <c:pt idx="1">
                  <c:v>0.1-0.2</c:v>
                </c:pt>
                <c:pt idx="2">
                  <c:v>0.2-0.3</c:v>
                </c:pt>
                <c:pt idx="3">
                  <c:v>0.3-0.4</c:v>
                </c:pt>
                <c:pt idx="4">
                  <c:v>0.4-0.5</c:v>
                </c:pt>
                <c:pt idx="5">
                  <c:v>0.5-0.6</c:v>
                </c:pt>
                <c:pt idx="6">
                  <c:v>0.6-0.7</c:v>
                </c:pt>
                <c:pt idx="7">
                  <c:v>0.7-0.8</c:v>
                </c:pt>
                <c:pt idx="8">
                  <c:v>0.8-0.9</c:v>
                </c:pt>
                <c:pt idx="9">
                  <c:v>0.9-1</c:v>
                </c:pt>
                <c:pt idx="10">
                  <c:v>Sum</c:v>
                </c:pt>
              </c:strCache>
            </c:strRef>
          </c:cat>
          <c:val>
            <c:numRef>
              <c:f>Histogram!$X$41:$X$51</c:f>
              <c:numCache>
                <c:formatCode>0.00</c:formatCode>
                <c:ptCount val="11"/>
                <c:pt idx="2">
                  <c:v>5</c:v>
                </c:pt>
                <c:pt idx="3">
                  <c:v>4</c:v>
                </c:pt>
                <c:pt idx="4">
                  <c:v>5</c:v>
                </c:pt>
                <c:pt idx="5">
                  <c:v>1</c:v>
                </c:pt>
                <c:pt idx="10">
                  <c:v>15</c:v>
                </c:pt>
              </c:numCache>
            </c:numRef>
          </c:val>
        </c:ser>
        <c:dLbls>
          <c:showLegendKey val="0"/>
          <c:showVal val="0"/>
          <c:showCatName val="0"/>
          <c:showSerName val="0"/>
          <c:showPercent val="0"/>
          <c:showBubbleSize val="0"/>
        </c:dLbls>
        <c:gapWidth val="150"/>
        <c:axId val="190033280"/>
        <c:axId val="190047360"/>
      </c:barChart>
      <c:lineChart>
        <c:grouping val="standard"/>
        <c:varyColors val="0"/>
        <c:ser>
          <c:idx val="2"/>
          <c:order val="2"/>
          <c:tx>
            <c:strRef>
              <c:f>Histogram!$Y$40</c:f>
              <c:strCache>
                <c:ptCount val="1"/>
                <c:pt idx="0">
                  <c:v>Max Error Cummulative TRV</c:v>
                </c:pt>
              </c:strCache>
            </c:strRef>
          </c:tx>
          <c:marker>
            <c:symbol val="none"/>
          </c:marker>
          <c:cat>
            <c:strRef>
              <c:f>Histogram!$V$41:$V$51</c:f>
              <c:strCache>
                <c:ptCount val="11"/>
                <c:pt idx="0">
                  <c:v>0-0.1</c:v>
                </c:pt>
                <c:pt idx="1">
                  <c:v>0.1-0.2</c:v>
                </c:pt>
                <c:pt idx="2">
                  <c:v>0.2-0.3</c:v>
                </c:pt>
                <c:pt idx="3">
                  <c:v>0.3-0.4</c:v>
                </c:pt>
                <c:pt idx="4">
                  <c:v>0.4-0.5</c:v>
                </c:pt>
                <c:pt idx="5">
                  <c:v>0.5-0.6</c:v>
                </c:pt>
                <c:pt idx="6">
                  <c:v>0.6-0.7</c:v>
                </c:pt>
                <c:pt idx="7">
                  <c:v>0.7-0.8</c:v>
                </c:pt>
                <c:pt idx="8">
                  <c:v>0.8-0.9</c:v>
                </c:pt>
                <c:pt idx="9">
                  <c:v>0.9-1</c:v>
                </c:pt>
                <c:pt idx="10">
                  <c:v>Sum</c:v>
                </c:pt>
              </c:strCache>
            </c:strRef>
          </c:cat>
          <c:val>
            <c:numRef>
              <c:f>Histogram!$Y$41:$Y$51</c:f>
              <c:numCache>
                <c:formatCode>0%</c:formatCode>
                <c:ptCount val="11"/>
                <c:pt idx="0">
                  <c:v>0</c:v>
                </c:pt>
                <c:pt idx="1">
                  <c:v>0.13333333333333333</c:v>
                </c:pt>
                <c:pt idx="2">
                  <c:v>0.26666666666666666</c:v>
                </c:pt>
                <c:pt idx="3">
                  <c:v>0.66666666666666663</c:v>
                </c:pt>
                <c:pt idx="4">
                  <c:v>0.73333333333333328</c:v>
                </c:pt>
                <c:pt idx="5">
                  <c:v>1</c:v>
                </c:pt>
                <c:pt idx="6">
                  <c:v>1</c:v>
                </c:pt>
                <c:pt idx="7">
                  <c:v>1</c:v>
                </c:pt>
                <c:pt idx="8">
                  <c:v>1</c:v>
                </c:pt>
                <c:pt idx="9">
                  <c:v>1</c:v>
                </c:pt>
              </c:numCache>
            </c:numRef>
          </c:val>
          <c:smooth val="0"/>
        </c:ser>
        <c:ser>
          <c:idx val="3"/>
          <c:order val="3"/>
          <c:tx>
            <c:strRef>
              <c:f>Histogram!$Z$40</c:f>
              <c:strCache>
                <c:ptCount val="1"/>
                <c:pt idx="0">
                  <c:v>Max Error Cummulative ELV</c:v>
                </c:pt>
              </c:strCache>
            </c:strRef>
          </c:tx>
          <c:marker>
            <c:symbol val="none"/>
          </c:marker>
          <c:cat>
            <c:strRef>
              <c:f>Histogram!$V$41:$V$51</c:f>
              <c:strCache>
                <c:ptCount val="11"/>
                <c:pt idx="0">
                  <c:v>0-0.1</c:v>
                </c:pt>
                <c:pt idx="1">
                  <c:v>0.1-0.2</c:v>
                </c:pt>
                <c:pt idx="2">
                  <c:v>0.2-0.3</c:v>
                </c:pt>
                <c:pt idx="3">
                  <c:v>0.3-0.4</c:v>
                </c:pt>
                <c:pt idx="4">
                  <c:v>0.4-0.5</c:v>
                </c:pt>
                <c:pt idx="5">
                  <c:v>0.5-0.6</c:v>
                </c:pt>
                <c:pt idx="6">
                  <c:v>0.6-0.7</c:v>
                </c:pt>
                <c:pt idx="7">
                  <c:v>0.7-0.8</c:v>
                </c:pt>
                <c:pt idx="8">
                  <c:v>0.8-0.9</c:v>
                </c:pt>
                <c:pt idx="9">
                  <c:v>0.9-1</c:v>
                </c:pt>
                <c:pt idx="10">
                  <c:v>Sum</c:v>
                </c:pt>
              </c:strCache>
            </c:strRef>
          </c:cat>
          <c:val>
            <c:numRef>
              <c:f>Histogram!$Z$41:$Z$51</c:f>
              <c:numCache>
                <c:formatCode>0%</c:formatCode>
                <c:ptCount val="11"/>
                <c:pt idx="0">
                  <c:v>0</c:v>
                </c:pt>
                <c:pt idx="1">
                  <c:v>0</c:v>
                </c:pt>
                <c:pt idx="2">
                  <c:v>0.33333333333333331</c:v>
                </c:pt>
                <c:pt idx="3">
                  <c:v>0.6</c:v>
                </c:pt>
                <c:pt idx="4">
                  <c:v>0.93333333333333335</c:v>
                </c:pt>
                <c:pt idx="5">
                  <c:v>1</c:v>
                </c:pt>
                <c:pt idx="6">
                  <c:v>1</c:v>
                </c:pt>
                <c:pt idx="7">
                  <c:v>1</c:v>
                </c:pt>
                <c:pt idx="8">
                  <c:v>1</c:v>
                </c:pt>
                <c:pt idx="9">
                  <c:v>1</c:v>
                </c:pt>
              </c:numCache>
            </c:numRef>
          </c:val>
          <c:smooth val="0"/>
        </c:ser>
        <c:dLbls>
          <c:showLegendKey val="0"/>
          <c:showVal val="0"/>
          <c:showCatName val="0"/>
          <c:showSerName val="0"/>
          <c:showPercent val="0"/>
          <c:showBubbleSize val="0"/>
        </c:dLbls>
        <c:marker val="1"/>
        <c:smooth val="0"/>
        <c:axId val="105775488"/>
        <c:axId val="190048896"/>
      </c:lineChart>
      <c:catAx>
        <c:axId val="190033280"/>
        <c:scaling>
          <c:orientation val="minMax"/>
        </c:scaling>
        <c:delete val="0"/>
        <c:axPos val="b"/>
        <c:numFmt formatCode="General" sourceLinked="1"/>
        <c:majorTickMark val="out"/>
        <c:minorTickMark val="none"/>
        <c:tickLblPos val="nextTo"/>
        <c:crossAx val="190047360"/>
        <c:crosses val="autoZero"/>
        <c:auto val="1"/>
        <c:lblAlgn val="ctr"/>
        <c:lblOffset val="100"/>
        <c:noMultiLvlLbl val="0"/>
      </c:catAx>
      <c:valAx>
        <c:axId val="190047360"/>
        <c:scaling>
          <c:orientation val="minMax"/>
        </c:scaling>
        <c:delete val="0"/>
        <c:axPos val="l"/>
        <c:majorGridlines/>
        <c:numFmt formatCode="0.00" sourceLinked="1"/>
        <c:majorTickMark val="out"/>
        <c:minorTickMark val="none"/>
        <c:tickLblPos val="nextTo"/>
        <c:crossAx val="190033280"/>
        <c:crosses val="autoZero"/>
        <c:crossBetween val="between"/>
      </c:valAx>
      <c:valAx>
        <c:axId val="190048896"/>
        <c:scaling>
          <c:orientation val="minMax"/>
        </c:scaling>
        <c:delete val="0"/>
        <c:axPos val="r"/>
        <c:numFmt formatCode="0%" sourceLinked="1"/>
        <c:majorTickMark val="out"/>
        <c:minorTickMark val="none"/>
        <c:tickLblPos val="nextTo"/>
        <c:crossAx val="105775488"/>
        <c:crosses val="max"/>
        <c:crossBetween val="between"/>
      </c:valAx>
      <c:catAx>
        <c:axId val="105775488"/>
        <c:scaling>
          <c:orientation val="minMax"/>
        </c:scaling>
        <c:delete val="1"/>
        <c:axPos val="b"/>
        <c:numFmt formatCode="General" sourceLinked="1"/>
        <c:majorTickMark val="out"/>
        <c:minorTickMark val="none"/>
        <c:tickLblPos val="nextTo"/>
        <c:crossAx val="190048896"/>
        <c:crosses val="autoZero"/>
        <c:auto val="1"/>
        <c:lblAlgn val="ctr"/>
        <c:lblOffset val="100"/>
        <c:noMultiLvlLbl val="0"/>
      </c:catAx>
    </c:plotArea>
    <c:legend>
      <c:legendPos val="r"/>
      <c:layout>
        <c:manualLayout>
          <c:xMode val="edge"/>
          <c:yMode val="edge"/>
          <c:x val="0.75493345940453105"/>
          <c:y val="0.14517580863296822"/>
          <c:w val="0.20332551234126037"/>
          <c:h val="0.30138248303638393"/>
        </c:manualLayout>
      </c:layout>
      <c:overlay val="0"/>
      <c:spPr>
        <a:ln>
          <a:solidFill>
            <a:sysClr val="windowText" lastClr="000000"/>
          </a:solidFill>
        </a:ln>
      </c:spPr>
    </c:legend>
    <c:plotVisOnly val="1"/>
    <c:dispBlanksAs val="gap"/>
    <c:showDLblsOverMax val="0"/>
  </c:chart>
  <c:spPr>
    <a:solidFill>
      <a:schemeClr val="bg1">
        <a:lumMod val="65000"/>
      </a:schemeClr>
    </a:solidFill>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'1'!$D$20:$D$49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'1'!$E$20:$E$49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'1'!$D$121</c:f>
              <c:numCache>
                <c:formatCode>0.0</c:formatCode>
                <c:ptCount val="1"/>
                <c:pt idx="0">
                  <c:v>0</c:v>
                </c:pt>
              </c:numCache>
            </c:numRef>
          </c:xVal>
          <c:yVal>
            <c:numRef>
              <c:f>'1'!$E$121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'1'!$H$134:$H$138</c:f>
              <c:numCache>
                <c:formatCode>0.00</c:formatCode>
                <c:ptCount val="5"/>
                <c:pt idx="0">
                  <c:v>114.99999999999999</c:v>
                </c:pt>
                <c:pt idx="1">
                  <c:v>115</c:v>
                </c:pt>
                <c:pt idx="2">
                  <c:v>-114.99999999999999</c:v>
                </c:pt>
                <c:pt idx="3">
                  <c:v>-114.99999999999999</c:v>
                </c:pt>
                <c:pt idx="4">
                  <c:v>114.99999999999999</c:v>
                </c:pt>
              </c:numCache>
            </c:numRef>
          </c:xVal>
          <c:yVal>
            <c:numRef>
              <c:f>'1'!$I$134:$I$138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'1'!$M$131:$M$135</c:f>
              <c:numCache>
                <c:formatCode>0.00</c:formatCode>
                <c:ptCount val="5"/>
                <c:pt idx="0">
                  <c:v>0</c:v>
                </c:pt>
                <c:pt idx="1">
                  <c:v>0</c:v>
                </c:pt>
                <c:pt idx="2">
                  <c:v>0</c:v>
                </c:pt>
                <c:pt idx="3">
                  <c:v>0</c:v>
                </c:pt>
                <c:pt idx="4">
                  <c:v>0</c:v>
                </c:pt>
              </c:numCache>
            </c:numRef>
          </c:xVal>
          <c:yVal>
            <c:numRef>
              <c:f>'1'!$N$131:$N$135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81715968"/>
        <c:axId val="81717504"/>
      </c:scatterChart>
      <c:valAx>
        <c:axId val="8171596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81717504"/>
        <c:crosses val="autoZero"/>
        <c:crossBetween val="midCat"/>
        <c:majorUnit val="50"/>
        <c:minorUnit val="50"/>
      </c:valAx>
      <c:valAx>
        <c:axId val="8171750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81715968"/>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215812468948074"/>
          <c:w val="0.91597633136094658"/>
          <c:h val="0.73429752638472767"/>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'2'!$D$20:$D$49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'2'!$E$20:$E$49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'2'!$D$121</c:f>
              <c:numCache>
                <c:formatCode>0.0</c:formatCode>
                <c:ptCount val="1"/>
                <c:pt idx="0">
                  <c:v>0</c:v>
                </c:pt>
              </c:numCache>
            </c:numRef>
          </c:xVal>
          <c:yVal>
            <c:numRef>
              <c:f>'2'!$E$121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'2'!$H$134:$H$138</c:f>
              <c:numCache>
                <c:formatCode>0.00</c:formatCode>
                <c:ptCount val="5"/>
                <c:pt idx="0">
                  <c:v>114.99999999999999</c:v>
                </c:pt>
                <c:pt idx="1">
                  <c:v>115</c:v>
                </c:pt>
                <c:pt idx="2">
                  <c:v>-114.99999999999999</c:v>
                </c:pt>
                <c:pt idx="3">
                  <c:v>-114.99999999999999</c:v>
                </c:pt>
                <c:pt idx="4">
                  <c:v>114.99999999999999</c:v>
                </c:pt>
              </c:numCache>
            </c:numRef>
          </c:xVal>
          <c:yVal>
            <c:numRef>
              <c:f>'2'!$I$134:$I$138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'2'!$M$131:$M$135</c:f>
              <c:numCache>
                <c:formatCode>0.00</c:formatCode>
                <c:ptCount val="5"/>
                <c:pt idx="0">
                  <c:v>0</c:v>
                </c:pt>
                <c:pt idx="1">
                  <c:v>0</c:v>
                </c:pt>
                <c:pt idx="2">
                  <c:v>0</c:v>
                </c:pt>
                <c:pt idx="3">
                  <c:v>0</c:v>
                </c:pt>
                <c:pt idx="4">
                  <c:v>0</c:v>
                </c:pt>
              </c:numCache>
            </c:numRef>
          </c:xVal>
          <c:yVal>
            <c:numRef>
              <c:f>'2'!$N$131:$N$135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81798656"/>
        <c:axId val="81800192"/>
      </c:scatterChart>
      <c:valAx>
        <c:axId val="81798656"/>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81800192"/>
        <c:crosses val="autoZero"/>
        <c:crossBetween val="midCat"/>
        <c:majorUnit val="50"/>
        <c:minorUnit val="50"/>
      </c:valAx>
      <c:valAx>
        <c:axId val="81800192"/>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81798656"/>
        <c:crosses val="autoZero"/>
        <c:crossBetween val="midCat"/>
        <c:majorUnit val="50"/>
        <c:minorUnit val="50"/>
      </c:valAx>
      <c:spPr>
        <a:solidFill>
          <a:srgbClr val="C0C0C0"/>
        </a:solidFill>
        <a:ln w="12700">
          <a:solidFill>
            <a:srgbClr val="808080"/>
          </a:solidFill>
          <a:prstDash val="solid"/>
        </a:ln>
      </c:spPr>
    </c:plotArea>
    <c:plotVisOnly val="1"/>
    <c:dispBlanksAs val="gap"/>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1439651084506633"/>
          <c:w val="0.91597633136094658"/>
          <c:h val="0.74148218833240642"/>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'3'!$D$20:$D$49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'3'!$E$20:$E$49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'3'!$D$121</c:f>
              <c:numCache>
                <c:formatCode>0.0</c:formatCode>
                <c:ptCount val="1"/>
                <c:pt idx="0">
                  <c:v>0</c:v>
                </c:pt>
              </c:numCache>
            </c:numRef>
          </c:xVal>
          <c:yVal>
            <c:numRef>
              <c:f>'3'!$E$121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'3'!$H$134:$H$138</c:f>
              <c:numCache>
                <c:formatCode>0.00</c:formatCode>
                <c:ptCount val="5"/>
                <c:pt idx="0">
                  <c:v>114.99999999999999</c:v>
                </c:pt>
                <c:pt idx="1">
                  <c:v>115</c:v>
                </c:pt>
                <c:pt idx="2">
                  <c:v>-114.99999999999999</c:v>
                </c:pt>
                <c:pt idx="3">
                  <c:v>-114.99999999999999</c:v>
                </c:pt>
                <c:pt idx="4">
                  <c:v>114.99999999999999</c:v>
                </c:pt>
              </c:numCache>
            </c:numRef>
          </c:xVal>
          <c:yVal>
            <c:numRef>
              <c:f>'3'!$I$134:$I$138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'3'!$M$131:$M$135</c:f>
              <c:numCache>
                <c:formatCode>0.00</c:formatCode>
                <c:ptCount val="5"/>
                <c:pt idx="0">
                  <c:v>0</c:v>
                </c:pt>
                <c:pt idx="1">
                  <c:v>0</c:v>
                </c:pt>
                <c:pt idx="2">
                  <c:v>0</c:v>
                </c:pt>
                <c:pt idx="3">
                  <c:v>0</c:v>
                </c:pt>
                <c:pt idx="4">
                  <c:v>0</c:v>
                </c:pt>
              </c:numCache>
            </c:numRef>
          </c:xVal>
          <c:yVal>
            <c:numRef>
              <c:f>'3'!$N$131:$N$135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11593728"/>
        <c:axId val="111616000"/>
      </c:scatterChart>
      <c:valAx>
        <c:axId val="11159372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11616000"/>
        <c:crosses val="autoZero"/>
        <c:crossBetween val="midCat"/>
        <c:majorUnit val="50"/>
        <c:minorUnit val="50"/>
      </c:valAx>
      <c:valAx>
        <c:axId val="111616000"/>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11593728"/>
        <c:crosses val="autoZero"/>
        <c:crossBetween val="midCat"/>
        <c:majorUnit val="50"/>
        <c:minorUnit val="50"/>
      </c:valAx>
      <c:spPr>
        <a:solidFill>
          <a:srgbClr val="C0C0C0"/>
        </a:solidFill>
        <a:ln w="12700">
          <a:solidFill>
            <a:srgbClr val="808080"/>
          </a:solidFill>
          <a:prstDash val="solid"/>
        </a:ln>
      </c:spPr>
    </c:plotArea>
    <c:plotVisOnly val="1"/>
    <c:dispBlanksAs val="gap"/>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17722181972449783"/>
          <c:w val="0.91597633136094658"/>
          <c:h val="0.7786569430499039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'4'!$D$20:$D$49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'4'!$E$20:$E$49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'4'!$D$121</c:f>
              <c:numCache>
                <c:formatCode>0.0</c:formatCode>
                <c:ptCount val="1"/>
                <c:pt idx="0">
                  <c:v>0</c:v>
                </c:pt>
              </c:numCache>
            </c:numRef>
          </c:xVal>
          <c:yVal>
            <c:numRef>
              <c:f>'4'!$E$121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'4'!$H$134:$H$138</c:f>
              <c:numCache>
                <c:formatCode>0.00</c:formatCode>
                <c:ptCount val="5"/>
                <c:pt idx="0">
                  <c:v>114.99999999999999</c:v>
                </c:pt>
                <c:pt idx="1">
                  <c:v>115</c:v>
                </c:pt>
                <c:pt idx="2">
                  <c:v>-114.99999999999999</c:v>
                </c:pt>
                <c:pt idx="3">
                  <c:v>-114.99999999999999</c:v>
                </c:pt>
                <c:pt idx="4">
                  <c:v>114.99999999999999</c:v>
                </c:pt>
              </c:numCache>
            </c:numRef>
          </c:xVal>
          <c:yVal>
            <c:numRef>
              <c:f>'4'!$I$134:$I$138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'4'!$M$131:$M$135</c:f>
              <c:numCache>
                <c:formatCode>0.00</c:formatCode>
                <c:ptCount val="5"/>
                <c:pt idx="0">
                  <c:v>0</c:v>
                </c:pt>
                <c:pt idx="1">
                  <c:v>0</c:v>
                </c:pt>
                <c:pt idx="2">
                  <c:v>0</c:v>
                </c:pt>
                <c:pt idx="3">
                  <c:v>0</c:v>
                </c:pt>
                <c:pt idx="4">
                  <c:v>0</c:v>
                </c:pt>
              </c:numCache>
            </c:numRef>
          </c:xVal>
          <c:yVal>
            <c:numRef>
              <c:f>'4'!$N$131:$N$135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11672320"/>
        <c:axId val="112005888"/>
      </c:scatterChart>
      <c:valAx>
        <c:axId val="111672320"/>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12005888"/>
        <c:crosses val="autoZero"/>
        <c:crossBetween val="midCat"/>
        <c:majorUnit val="50"/>
        <c:minorUnit val="50"/>
      </c:valAx>
      <c:valAx>
        <c:axId val="112005888"/>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11672320"/>
        <c:crosses val="autoZero"/>
        <c:crossBetween val="midCat"/>
        <c:majorUnit val="50"/>
        <c:minorUnit val="50"/>
      </c:valAx>
      <c:spPr>
        <a:solidFill>
          <a:srgbClr val="C0C0C0"/>
        </a:solidFill>
        <a:ln w="12700">
          <a:solidFill>
            <a:srgbClr val="808080"/>
          </a:solidFill>
          <a:prstDash val="solid"/>
        </a:ln>
      </c:spPr>
    </c:plotArea>
    <c:plotVisOnly val="1"/>
    <c:dispBlanksAs val="gap"/>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'5'!$N$1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47552430707156"/>
          <c:w val="0.91597633136094658"/>
          <c:h val="0.7511235302088195"/>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'5'!$D$20:$D$49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'5'!$E$20:$E$49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'5'!$D$121</c:f>
              <c:numCache>
                <c:formatCode>0.0</c:formatCode>
                <c:ptCount val="1"/>
                <c:pt idx="0">
                  <c:v>0</c:v>
                </c:pt>
              </c:numCache>
            </c:numRef>
          </c:xVal>
          <c:yVal>
            <c:numRef>
              <c:f>'5'!$E$121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'5'!$H$134:$H$138</c:f>
              <c:numCache>
                <c:formatCode>0.00</c:formatCode>
                <c:ptCount val="5"/>
                <c:pt idx="0">
                  <c:v>114.99999999999999</c:v>
                </c:pt>
                <c:pt idx="1">
                  <c:v>115</c:v>
                </c:pt>
                <c:pt idx="2">
                  <c:v>-114.99999999999999</c:v>
                </c:pt>
                <c:pt idx="3">
                  <c:v>-114.99999999999999</c:v>
                </c:pt>
                <c:pt idx="4">
                  <c:v>114.99999999999999</c:v>
                </c:pt>
              </c:numCache>
            </c:numRef>
          </c:xVal>
          <c:yVal>
            <c:numRef>
              <c:f>'5'!$I$134:$I$138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'5'!$M$131:$M$135</c:f>
              <c:numCache>
                <c:formatCode>0.00</c:formatCode>
                <c:ptCount val="5"/>
                <c:pt idx="0">
                  <c:v>0</c:v>
                </c:pt>
                <c:pt idx="1">
                  <c:v>0</c:v>
                </c:pt>
                <c:pt idx="2">
                  <c:v>0</c:v>
                </c:pt>
                <c:pt idx="3">
                  <c:v>0</c:v>
                </c:pt>
                <c:pt idx="4">
                  <c:v>0</c:v>
                </c:pt>
              </c:numCache>
            </c:numRef>
          </c:xVal>
          <c:yVal>
            <c:numRef>
              <c:f>'5'!$N$131:$N$135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17690368"/>
        <c:axId val="117691904"/>
      </c:scatterChart>
      <c:valAx>
        <c:axId val="11769036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17691904"/>
        <c:crosses val="autoZero"/>
        <c:crossBetween val="midCat"/>
        <c:majorUnit val="50"/>
        <c:minorUnit val="50"/>
      </c:valAx>
      <c:valAx>
        <c:axId val="11769190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17690368"/>
        <c:crosses val="autoZero"/>
        <c:crossBetween val="midCat"/>
        <c:majorUnit val="50"/>
        <c:minorUnit val="50"/>
      </c:valAx>
      <c:spPr>
        <a:solidFill>
          <a:srgbClr val="C0C0C0"/>
        </a:solidFill>
        <a:ln w="12700">
          <a:solidFill>
            <a:srgbClr val="808080"/>
          </a:solidFill>
          <a:prstDash val="solid"/>
        </a:ln>
      </c:spPr>
    </c:plotArea>
    <c:plotVisOnly val="1"/>
    <c:dispBlanksAs val="gap"/>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'6'!$N$1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1826845761926819"/>
          <c:w val="0.91597633136094658"/>
          <c:h val="0.73761012814574645"/>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'6'!$D$20:$D$49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'6'!$E$20:$E$49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'6'!$D$121</c:f>
              <c:numCache>
                <c:formatCode>0.0</c:formatCode>
                <c:ptCount val="1"/>
                <c:pt idx="0">
                  <c:v>0</c:v>
                </c:pt>
              </c:numCache>
            </c:numRef>
          </c:xVal>
          <c:yVal>
            <c:numRef>
              <c:f>'6'!$E$121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'6'!$H$134:$H$138</c:f>
              <c:numCache>
                <c:formatCode>0.00</c:formatCode>
                <c:ptCount val="5"/>
                <c:pt idx="0">
                  <c:v>114.99999999999999</c:v>
                </c:pt>
                <c:pt idx="1">
                  <c:v>115</c:v>
                </c:pt>
                <c:pt idx="2">
                  <c:v>-114.99999999999999</c:v>
                </c:pt>
                <c:pt idx="3">
                  <c:v>-114.99999999999999</c:v>
                </c:pt>
                <c:pt idx="4">
                  <c:v>114.99999999999999</c:v>
                </c:pt>
              </c:numCache>
            </c:numRef>
          </c:xVal>
          <c:yVal>
            <c:numRef>
              <c:f>'6'!$I$134:$I$138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'6'!$M$131:$M$135</c:f>
              <c:numCache>
                <c:formatCode>0.00</c:formatCode>
                <c:ptCount val="5"/>
                <c:pt idx="0">
                  <c:v>0</c:v>
                </c:pt>
                <c:pt idx="1">
                  <c:v>0</c:v>
                </c:pt>
                <c:pt idx="2">
                  <c:v>0</c:v>
                </c:pt>
                <c:pt idx="3">
                  <c:v>0</c:v>
                </c:pt>
                <c:pt idx="4">
                  <c:v>0</c:v>
                </c:pt>
              </c:numCache>
            </c:numRef>
          </c:xVal>
          <c:yVal>
            <c:numRef>
              <c:f>'6'!$N$131:$N$135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63074816"/>
        <c:axId val="163076352"/>
      </c:scatterChart>
      <c:valAx>
        <c:axId val="163074816"/>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63076352"/>
        <c:crosses val="autoZero"/>
        <c:crossBetween val="midCat"/>
        <c:majorUnit val="50"/>
        <c:minorUnit val="50"/>
      </c:valAx>
      <c:valAx>
        <c:axId val="163076352"/>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63074816"/>
        <c:crosses val="autoZero"/>
        <c:crossBetween val="midCat"/>
        <c:majorUnit val="50"/>
        <c:minorUnit val="50"/>
      </c:valAx>
      <c:spPr>
        <a:solidFill>
          <a:srgbClr val="C0C0C0"/>
        </a:solidFill>
        <a:ln w="12700">
          <a:solidFill>
            <a:srgbClr val="808080"/>
          </a:solidFill>
          <a:prstDash val="solid"/>
        </a:ln>
      </c:spPr>
    </c:plotArea>
    <c:plotVisOnly val="1"/>
    <c:dispBlanksAs val="gap"/>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'7'!$N$1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2183145508298452"/>
          <c:w val="0.91597633136094658"/>
          <c:h val="0.73404724409448818"/>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'7'!$D$20:$D$49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'7'!$E$20:$E$49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'7'!$D$121</c:f>
              <c:numCache>
                <c:formatCode>0.0</c:formatCode>
                <c:ptCount val="1"/>
                <c:pt idx="0">
                  <c:v>0</c:v>
                </c:pt>
              </c:numCache>
            </c:numRef>
          </c:xVal>
          <c:yVal>
            <c:numRef>
              <c:f>'7'!$E$121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'7'!$H$134:$H$138</c:f>
              <c:numCache>
                <c:formatCode>0.00</c:formatCode>
                <c:ptCount val="5"/>
                <c:pt idx="0">
                  <c:v>114.99999999999999</c:v>
                </c:pt>
                <c:pt idx="1">
                  <c:v>115</c:v>
                </c:pt>
                <c:pt idx="2">
                  <c:v>-114.99999999999999</c:v>
                </c:pt>
                <c:pt idx="3">
                  <c:v>-114.99999999999999</c:v>
                </c:pt>
                <c:pt idx="4">
                  <c:v>114.99999999999999</c:v>
                </c:pt>
              </c:numCache>
            </c:numRef>
          </c:xVal>
          <c:yVal>
            <c:numRef>
              <c:f>'7'!$I$134:$I$138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'7'!$M$131:$M$135</c:f>
              <c:numCache>
                <c:formatCode>0.00</c:formatCode>
                <c:ptCount val="5"/>
                <c:pt idx="0">
                  <c:v>0</c:v>
                </c:pt>
                <c:pt idx="1">
                  <c:v>0</c:v>
                </c:pt>
                <c:pt idx="2">
                  <c:v>0</c:v>
                </c:pt>
                <c:pt idx="3">
                  <c:v>0</c:v>
                </c:pt>
                <c:pt idx="4">
                  <c:v>0</c:v>
                </c:pt>
              </c:numCache>
            </c:numRef>
          </c:xVal>
          <c:yVal>
            <c:numRef>
              <c:f>'7'!$N$131:$N$135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12027136"/>
        <c:axId val="112028672"/>
      </c:scatterChart>
      <c:valAx>
        <c:axId val="112027136"/>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12028672"/>
        <c:crosses val="autoZero"/>
        <c:crossBetween val="midCat"/>
        <c:majorUnit val="50"/>
        <c:minorUnit val="50"/>
      </c:valAx>
      <c:valAx>
        <c:axId val="112028672"/>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12027136"/>
        <c:crosses val="autoZero"/>
        <c:crossBetween val="midCat"/>
        <c:majorUnit val="50"/>
        <c:minorUnit val="50"/>
      </c:valAx>
      <c:spPr>
        <a:solidFill>
          <a:srgbClr val="C0C0C0"/>
        </a:solidFill>
        <a:ln w="12700">
          <a:solidFill>
            <a:srgbClr val="808080"/>
          </a:solidFill>
          <a:prstDash val="solid"/>
        </a:ln>
      </c:spPr>
    </c:plotArea>
    <c:plotVisOnly val="1"/>
    <c:dispBlanksAs val="gap"/>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'8'!$N$1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1885747738781725"/>
          <c:w val="0.91597633136094658"/>
          <c:h val="0.7370212217896554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'8'!$D$20:$D$49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'8'!$E$20:$E$49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'8'!$D$121</c:f>
              <c:numCache>
                <c:formatCode>0.0</c:formatCode>
                <c:ptCount val="1"/>
                <c:pt idx="0">
                  <c:v>0</c:v>
                </c:pt>
              </c:numCache>
            </c:numRef>
          </c:xVal>
          <c:yVal>
            <c:numRef>
              <c:f>'8'!$E$121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'8'!$H$134:$H$138</c:f>
              <c:numCache>
                <c:formatCode>0.00</c:formatCode>
                <c:ptCount val="5"/>
                <c:pt idx="0">
                  <c:v>114.99999999999999</c:v>
                </c:pt>
                <c:pt idx="1">
                  <c:v>115</c:v>
                </c:pt>
                <c:pt idx="2">
                  <c:v>-114.99999999999999</c:v>
                </c:pt>
                <c:pt idx="3">
                  <c:v>-114.99999999999999</c:v>
                </c:pt>
                <c:pt idx="4">
                  <c:v>114.99999999999999</c:v>
                </c:pt>
              </c:numCache>
            </c:numRef>
          </c:xVal>
          <c:yVal>
            <c:numRef>
              <c:f>'8'!$I$134:$I$138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'8'!$M$131:$M$135</c:f>
              <c:numCache>
                <c:formatCode>0.00</c:formatCode>
                <c:ptCount val="5"/>
                <c:pt idx="0">
                  <c:v>0</c:v>
                </c:pt>
                <c:pt idx="1">
                  <c:v>0</c:v>
                </c:pt>
                <c:pt idx="2">
                  <c:v>0</c:v>
                </c:pt>
                <c:pt idx="3">
                  <c:v>0</c:v>
                </c:pt>
                <c:pt idx="4">
                  <c:v>0</c:v>
                </c:pt>
              </c:numCache>
            </c:numRef>
          </c:xVal>
          <c:yVal>
            <c:numRef>
              <c:f>'8'!$N$131:$N$135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63268864"/>
        <c:axId val="163278848"/>
      </c:scatterChart>
      <c:valAx>
        <c:axId val="163268864"/>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63278848"/>
        <c:crosses val="autoZero"/>
        <c:crossBetween val="midCat"/>
        <c:majorUnit val="50"/>
        <c:minorUnit val="50"/>
      </c:valAx>
      <c:valAx>
        <c:axId val="163278848"/>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63268864"/>
        <c:crosses val="autoZero"/>
        <c:crossBetween val="midCat"/>
        <c:majorUnit val="50"/>
        <c:minorUnit val="50"/>
      </c:valAx>
      <c:spPr>
        <a:solidFill>
          <a:srgbClr val="C0C0C0"/>
        </a:solidFill>
        <a:ln w="12700">
          <a:solidFill>
            <a:srgbClr val="808080"/>
          </a:solidFill>
          <a:prstDash val="solid"/>
        </a:ln>
      </c:spPr>
    </c:plotArea>
    <c:plotVisOnly val="1"/>
    <c:dispBlanksAs val="gap"/>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'9'!$N$1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696156660714812"/>
          <c:w val="0.91597633136094658"/>
          <c:h val="0.7489171325703246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'9'!$D$20:$D$49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'9'!$E$20:$E$49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'9'!$D$121</c:f>
              <c:numCache>
                <c:formatCode>0.0</c:formatCode>
                <c:ptCount val="1"/>
                <c:pt idx="0">
                  <c:v>0</c:v>
                </c:pt>
              </c:numCache>
            </c:numRef>
          </c:xVal>
          <c:yVal>
            <c:numRef>
              <c:f>'9'!$E$121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'9'!$H$134:$H$138</c:f>
              <c:numCache>
                <c:formatCode>0.00</c:formatCode>
                <c:ptCount val="5"/>
                <c:pt idx="0">
                  <c:v>114.99999999999999</c:v>
                </c:pt>
                <c:pt idx="1">
                  <c:v>115</c:v>
                </c:pt>
                <c:pt idx="2">
                  <c:v>-114.99999999999999</c:v>
                </c:pt>
                <c:pt idx="3">
                  <c:v>-114.99999999999999</c:v>
                </c:pt>
                <c:pt idx="4">
                  <c:v>114.99999999999999</c:v>
                </c:pt>
              </c:numCache>
            </c:numRef>
          </c:xVal>
          <c:yVal>
            <c:numRef>
              <c:f>'9'!$I$134:$I$138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'9'!$M$131:$M$135</c:f>
              <c:numCache>
                <c:formatCode>0.00</c:formatCode>
                <c:ptCount val="5"/>
                <c:pt idx="0">
                  <c:v>0</c:v>
                </c:pt>
                <c:pt idx="1">
                  <c:v>0</c:v>
                </c:pt>
                <c:pt idx="2">
                  <c:v>0</c:v>
                </c:pt>
                <c:pt idx="3">
                  <c:v>0</c:v>
                </c:pt>
                <c:pt idx="4">
                  <c:v>0</c:v>
                </c:pt>
              </c:numCache>
            </c:numRef>
          </c:xVal>
          <c:yVal>
            <c:numRef>
              <c:f>'9'!$N$131:$N$135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68295808"/>
        <c:axId val="163451648"/>
      </c:scatterChart>
      <c:valAx>
        <c:axId val="16829580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63451648"/>
        <c:crosses val="autoZero"/>
        <c:crossBetween val="midCat"/>
        <c:majorUnit val="50"/>
        <c:minorUnit val="50"/>
      </c:valAx>
      <c:valAx>
        <c:axId val="163451648"/>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68295808"/>
        <c:crosses val="autoZero"/>
        <c:crossBetween val="midCat"/>
        <c:majorUnit val="50"/>
        <c:minorUnit val="50"/>
      </c:valAx>
      <c:spPr>
        <a:solidFill>
          <a:srgbClr val="C0C0C0"/>
        </a:solidFill>
        <a:ln w="12700">
          <a:solidFill>
            <a:srgbClr val="808080"/>
          </a:solidFill>
          <a:prstDash val="solid"/>
        </a:ln>
      </c:spPr>
    </c:plotArea>
    <c:plotVisOnly val="1"/>
    <c:dispBlanksAs val="gap"/>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'10'!$N$1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1142253314989903"/>
          <c:w val="0.91597633136094658"/>
          <c:h val="0.7444561660275737"/>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'10'!$D$20:$D$49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'10'!$E$20:$E$49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'10'!$D$121</c:f>
              <c:numCache>
                <c:formatCode>0.0</c:formatCode>
                <c:ptCount val="1"/>
                <c:pt idx="0">
                  <c:v>0</c:v>
                </c:pt>
              </c:numCache>
            </c:numRef>
          </c:xVal>
          <c:yVal>
            <c:numRef>
              <c:f>'10'!$E$121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'10'!$H$134:$H$138</c:f>
              <c:numCache>
                <c:formatCode>0.00</c:formatCode>
                <c:ptCount val="5"/>
                <c:pt idx="0">
                  <c:v>114.99999999999999</c:v>
                </c:pt>
                <c:pt idx="1">
                  <c:v>115</c:v>
                </c:pt>
                <c:pt idx="2">
                  <c:v>-114.99999999999999</c:v>
                </c:pt>
                <c:pt idx="3">
                  <c:v>-114.99999999999999</c:v>
                </c:pt>
                <c:pt idx="4">
                  <c:v>114.99999999999999</c:v>
                </c:pt>
              </c:numCache>
            </c:numRef>
          </c:xVal>
          <c:yVal>
            <c:numRef>
              <c:f>'10'!$I$134:$I$138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'10'!$M$131:$M$135</c:f>
              <c:numCache>
                <c:formatCode>0.00</c:formatCode>
                <c:ptCount val="5"/>
                <c:pt idx="0">
                  <c:v>0</c:v>
                </c:pt>
                <c:pt idx="1">
                  <c:v>0</c:v>
                </c:pt>
                <c:pt idx="2">
                  <c:v>0</c:v>
                </c:pt>
                <c:pt idx="3">
                  <c:v>0</c:v>
                </c:pt>
                <c:pt idx="4">
                  <c:v>0</c:v>
                </c:pt>
              </c:numCache>
            </c:numRef>
          </c:xVal>
          <c:yVal>
            <c:numRef>
              <c:f>'10'!$N$131:$N$135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68415232"/>
        <c:axId val="168416768"/>
      </c:scatterChart>
      <c:valAx>
        <c:axId val="168415232"/>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68416768"/>
        <c:crosses val="autoZero"/>
        <c:crossBetween val="midCat"/>
        <c:majorUnit val="50"/>
        <c:minorUnit val="50"/>
      </c:valAx>
      <c:valAx>
        <c:axId val="168416768"/>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68415232"/>
        <c:crosses val="autoZero"/>
        <c:crossBetween val="midCat"/>
        <c:majorUnit val="50"/>
        <c:minorUnit val="50"/>
      </c:valAx>
      <c:spPr>
        <a:solidFill>
          <a:srgbClr val="C0C0C0"/>
        </a:solidFill>
        <a:ln w="12700">
          <a:solidFill>
            <a:srgbClr val="808080"/>
          </a:solidFill>
          <a:prstDash val="solid"/>
        </a:ln>
      </c:spPr>
    </c:plotArea>
    <c:plotVisOnly val="1"/>
    <c:dispBlanksAs val="gap"/>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'11'!$N$1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8445568184164067E-2"/>
          <c:y val="0.21189712259902002"/>
          <c:w val="0.91597633136094658"/>
          <c:h val="0.73493587019335094"/>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'11'!$D$20:$D$49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'11'!$E$20:$E$49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'11'!$D$121</c:f>
              <c:numCache>
                <c:formatCode>0.0</c:formatCode>
                <c:ptCount val="1"/>
                <c:pt idx="0">
                  <c:v>0</c:v>
                </c:pt>
              </c:numCache>
            </c:numRef>
          </c:xVal>
          <c:yVal>
            <c:numRef>
              <c:f>'11'!$E$121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'11'!$H$134:$H$138</c:f>
              <c:numCache>
                <c:formatCode>0.00</c:formatCode>
                <c:ptCount val="5"/>
                <c:pt idx="0">
                  <c:v>114.99999999999999</c:v>
                </c:pt>
                <c:pt idx="1">
                  <c:v>115</c:v>
                </c:pt>
                <c:pt idx="2">
                  <c:v>-114.99999999999999</c:v>
                </c:pt>
                <c:pt idx="3">
                  <c:v>-114.99999999999999</c:v>
                </c:pt>
                <c:pt idx="4">
                  <c:v>114.99999999999999</c:v>
                </c:pt>
              </c:numCache>
            </c:numRef>
          </c:xVal>
          <c:yVal>
            <c:numRef>
              <c:f>'11'!$I$134:$I$138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'11'!$M$131:$M$135</c:f>
              <c:numCache>
                <c:formatCode>0.00</c:formatCode>
                <c:ptCount val="5"/>
                <c:pt idx="0">
                  <c:v>0</c:v>
                </c:pt>
                <c:pt idx="1">
                  <c:v>0</c:v>
                </c:pt>
                <c:pt idx="2">
                  <c:v>0</c:v>
                </c:pt>
                <c:pt idx="3">
                  <c:v>0</c:v>
                </c:pt>
                <c:pt idx="4">
                  <c:v>0</c:v>
                </c:pt>
              </c:numCache>
            </c:numRef>
          </c:xVal>
          <c:yVal>
            <c:numRef>
              <c:f>'11'!$N$131:$N$135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76497408"/>
        <c:axId val="176498944"/>
      </c:scatterChart>
      <c:valAx>
        <c:axId val="17649740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6498944"/>
        <c:crosses val="autoZero"/>
        <c:crossBetween val="midCat"/>
        <c:majorUnit val="50"/>
        <c:minorUnit val="50"/>
      </c:valAx>
      <c:valAx>
        <c:axId val="17649894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6497408"/>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'12'!$N$1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1189712259902002"/>
          <c:w val="0.91597633136094658"/>
          <c:h val="0.74398161316224454"/>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'12'!$D$20:$D$49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'12'!$E$20:$E$49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'12'!$D$121</c:f>
              <c:numCache>
                <c:formatCode>0.0</c:formatCode>
                <c:ptCount val="1"/>
                <c:pt idx="0">
                  <c:v>0</c:v>
                </c:pt>
              </c:numCache>
            </c:numRef>
          </c:xVal>
          <c:yVal>
            <c:numRef>
              <c:f>'12'!$E$121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'12'!$H$134:$H$138</c:f>
              <c:numCache>
                <c:formatCode>0.00</c:formatCode>
                <c:ptCount val="5"/>
                <c:pt idx="0">
                  <c:v>114.99999999999999</c:v>
                </c:pt>
                <c:pt idx="1">
                  <c:v>115</c:v>
                </c:pt>
                <c:pt idx="2">
                  <c:v>-114.99999999999999</c:v>
                </c:pt>
                <c:pt idx="3">
                  <c:v>-114.99999999999999</c:v>
                </c:pt>
                <c:pt idx="4">
                  <c:v>114.99999999999999</c:v>
                </c:pt>
              </c:numCache>
            </c:numRef>
          </c:xVal>
          <c:yVal>
            <c:numRef>
              <c:f>'12'!$I$134:$I$138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'12'!$M$131:$M$135</c:f>
              <c:numCache>
                <c:formatCode>0.00</c:formatCode>
                <c:ptCount val="5"/>
                <c:pt idx="0">
                  <c:v>0</c:v>
                </c:pt>
                <c:pt idx="1">
                  <c:v>0</c:v>
                </c:pt>
                <c:pt idx="2">
                  <c:v>0</c:v>
                </c:pt>
                <c:pt idx="3">
                  <c:v>0</c:v>
                </c:pt>
                <c:pt idx="4">
                  <c:v>0</c:v>
                </c:pt>
              </c:numCache>
            </c:numRef>
          </c:xVal>
          <c:yVal>
            <c:numRef>
              <c:f>'12'!$N$131:$N$135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75891968"/>
        <c:axId val="175893504"/>
      </c:scatterChart>
      <c:valAx>
        <c:axId val="17589196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5893504"/>
        <c:crosses val="autoZero"/>
        <c:crossBetween val="midCat"/>
        <c:majorUnit val="50"/>
        <c:minorUnit val="50"/>
      </c:valAx>
      <c:valAx>
        <c:axId val="17589350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5891968"/>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'13'!$N$1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2245048939606252"/>
          <c:w val="0.91597633136094658"/>
          <c:h val="0.7334282463652021"/>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'13'!$D$20:$D$49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'13'!$E$20:$E$49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'13'!$D$121</c:f>
              <c:numCache>
                <c:formatCode>0.0</c:formatCode>
                <c:ptCount val="1"/>
                <c:pt idx="0">
                  <c:v>0</c:v>
                </c:pt>
              </c:numCache>
            </c:numRef>
          </c:xVal>
          <c:yVal>
            <c:numRef>
              <c:f>'13'!$E$121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'13'!$H$134:$H$138</c:f>
              <c:numCache>
                <c:formatCode>0.00</c:formatCode>
                <c:ptCount val="5"/>
                <c:pt idx="0">
                  <c:v>114.99999999999999</c:v>
                </c:pt>
                <c:pt idx="1">
                  <c:v>115</c:v>
                </c:pt>
                <c:pt idx="2">
                  <c:v>-114.99999999999999</c:v>
                </c:pt>
                <c:pt idx="3">
                  <c:v>-114.99999999999999</c:v>
                </c:pt>
                <c:pt idx="4">
                  <c:v>114.99999999999999</c:v>
                </c:pt>
              </c:numCache>
            </c:numRef>
          </c:xVal>
          <c:yVal>
            <c:numRef>
              <c:f>'13'!$I$134:$I$138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'13'!$M$131:$M$135</c:f>
              <c:numCache>
                <c:formatCode>0.00</c:formatCode>
                <c:ptCount val="5"/>
                <c:pt idx="0">
                  <c:v>0</c:v>
                </c:pt>
                <c:pt idx="1">
                  <c:v>0</c:v>
                </c:pt>
                <c:pt idx="2">
                  <c:v>0</c:v>
                </c:pt>
                <c:pt idx="3">
                  <c:v>0</c:v>
                </c:pt>
                <c:pt idx="4">
                  <c:v>0</c:v>
                </c:pt>
              </c:numCache>
            </c:numRef>
          </c:xVal>
          <c:yVal>
            <c:numRef>
              <c:f>'13'!$N$131:$N$135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81734272"/>
        <c:axId val="81752064"/>
      </c:scatterChart>
      <c:valAx>
        <c:axId val="81734272"/>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81752064"/>
        <c:crosses val="autoZero"/>
        <c:crossBetween val="midCat"/>
        <c:majorUnit val="50"/>
        <c:minorUnit val="50"/>
      </c:valAx>
      <c:valAx>
        <c:axId val="8175206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81734272"/>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'14'!$N$1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1943524173976467"/>
          <c:w val="0.91597633136094658"/>
          <c:h val="0.73644349402149989"/>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'14'!$D$20:$D$49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'14'!$E$20:$E$49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'14'!$D$121</c:f>
              <c:numCache>
                <c:formatCode>0.0</c:formatCode>
                <c:ptCount val="1"/>
                <c:pt idx="0">
                  <c:v>0</c:v>
                </c:pt>
              </c:numCache>
            </c:numRef>
          </c:xVal>
          <c:yVal>
            <c:numRef>
              <c:f>'14'!$E$121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'14'!$H$134:$H$138</c:f>
              <c:numCache>
                <c:formatCode>0.00</c:formatCode>
                <c:ptCount val="5"/>
                <c:pt idx="0">
                  <c:v>114.99999999999999</c:v>
                </c:pt>
                <c:pt idx="1">
                  <c:v>115</c:v>
                </c:pt>
                <c:pt idx="2">
                  <c:v>-114.99999999999999</c:v>
                </c:pt>
                <c:pt idx="3">
                  <c:v>-114.99999999999999</c:v>
                </c:pt>
                <c:pt idx="4">
                  <c:v>114.99999999999999</c:v>
                </c:pt>
              </c:numCache>
            </c:numRef>
          </c:xVal>
          <c:yVal>
            <c:numRef>
              <c:f>'14'!$I$134:$I$138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'14'!$M$131:$M$135</c:f>
              <c:numCache>
                <c:formatCode>0.00</c:formatCode>
                <c:ptCount val="5"/>
                <c:pt idx="0">
                  <c:v>0</c:v>
                </c:pt>
                <c:pt idx="1">
                  <c:v>0</c:v>
                </c:pt>
                <c:pt idx="2">
                  <c:v>0</c:v>
                </c:pt>
                <c:pt idx="3">
                  <c:v>0</c:v>
                </c:pt>
                <c:pt idx="4">
                  <c:v>0</c:v>
                </c:pt>
              </c:numCache>
            </c:numRef>
          </c:xVal>
          <c:yVal>
            <c:numRef>
              <c:f>'14'!$N$131:$N$135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76081920"/>
        <c:axId val="176083712"/>
      </c:scatterChart>
      <c:valAx>
        <c:axId val="176081920"/>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6083712"/>
        <c:crosses val="autoZero"/>
        <c:crossBetween val="midCat"/>
        <c:majorUnit val="50"/>
        <c:minorUnit val="50"/>
      </c:valAx>
      <c:valAx>
        <c:axId val="176083712"/>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6081920"/>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'15'!$N$1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17722181972449783"/>
          <c:w val="0.91597633136094658"/>
          <c:h val="0.7786569430499039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'15'!$D$20:$D$49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'15'!$E$20:$E$49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'15'!$D$121</c:f>
              <c:numCache>
                <c:formatCode>0.0</c:formatCode>
                <c:ptCount val="1"/>
                <c:pt idx="0">
                  <c:v>0</c:v>
                </c:pt>
              </c:numCache>
            </c:numRef>
          </c:xVal>
          <c:yVal>
            <c:numRef>
              <c:f>'15'!$E$121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'15'!$H$134:$H$138</c:f>
              <c:numCache>
                <c:formatCode>0.00</c:formatCode>
                <c:ptCount val="5"/>
                <c:pt idx="0">
                  <c:v>114.99999999999999</c:v>
                </c:pt>
                <c:pt idx="1">
                  <c:v>115</c:v>
                </c:pt>
                <c:pt idx="2">
                  <c:v>-114.99999999999999</c:v>
                </c:pt>
                <c:pt idx="3">
                  <c:v>-114.99999999999999</c:v>
                </c:pt>
                <c:pt idx="4">
                  <c:v>114.99999999999999</c:v>
                </c:pt>
              </c:numCache>
            </c:numRef>
          </c:xVal>
          <c:yVal>
            <c:numRef>
              <c:f>'15'!$I$134:$I$138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'15'!$M$131:$M$135</c:f>
              <c:numCache>
                <c:formatCode>0.00</c:formatCode>
                <c:ptCount val="5"/>
                <c:pt idx="0">
                  <c:v>0</c:v>
                </c:pt>
                <c:pt idx="1">
                  <c:v>0</c:v>
                </c:pt>
                <c:pt idx="2">
                  <c:v>0</c:v>
                </c:pt>
                <c:pt idx="3">
                  <c:v>0</c:v>
                </c:pt>
                <c:pt idx="4">
                  <c:v>0</c:v>
                </c:pt>
              </c:numCache>
            </c:numRef>
          </c:xVal>
          <c:yVal>
            <c:numRef>
              <c:f>'15'!$N$131:$N$135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77872896"/>
        <c:axId val="177874432"/>
      </c:scatterChart>
      <c:valAx>
        <c:axId val="177872896"/>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7874432"/>
        <c:crosses val="autoZero"/>
        <c:crossBetween val="midCat"/>
        <c:majorUnit val="50"/>
        <c:minorUnit val="50"/>
      </c:valAx>
      <c:valAx>
        <c:axId val="177874432"/>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7872896"/>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'16'!$N$1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2245048939606252"/>
          <c:w val="0.91597633136094658"/>
          <c:h val="0.7334282463652021"/>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'16'!$D$20:$D$49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'16'!$E$20:$E$49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'16'!$D$121</c:f>
              <c:numCache>
                <c:formatCode>0.0</c:formatCode>
                <c:ptCount val="1"/>
                <c:pt idx="0">
                  <c:v>0</c:v>
                </c:pt>
              </c:numCache>
            </c:numRef>
          </c:xVal>
          <c:yVal>
            <c:numRef>
              <c:f>'16'!$E$121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'16'!$H$134:$H$138</c:f>
              <c:numCache>
                <c:formatCode>0.00</c:formatCode>
                <c:ptCount val="5"/>
                <c:pt idx="0">
                  <c:v>114.99999999999999</c:v>
                </c:pt>
                <c:pt idx="1">
                  <c:v>115</c:v>
                </c:pt>
                <c:pt idx="2">
                  <c:v>-114.99999999999999</c:v>
                </c:pt>
                <c:pt idx="3">
                  <c:v>-114.99999999999999</c:v>
                </c:pt>
                <c:pt idx="4">
                  <c:v>114.99999999999999</c:v>
                </c:pt>
              </c:numCache>
            </c:numRef>
          </c:xVal>
          <c:yVal>
            <c:numRef>
              <c:f>'16'!$I$134:$I$138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'16'!$M$131:$M$135</c:f>
              <c:numCache>
                <c:formatCode>0.00</c:formatCode>
                <c:ptCount val="5"/>
                <c:pt idx="0">
                  <c:v>0</c:v>
                </c:pt>
                <c:pt idx="1">
                  <c:v>0</c:v>
                </c:pt>
                <c:pt idx="2">
                  <c:v>0</c:v>
                </c:pt>
                <c:pt idx="3">
                  <c:v>0</c:v>
                </c:pt>
                <c:pt idx="4">
                  <c:v>0</c:v>
                </c:pt>
              </c:numCache>
            </c:numRef>
          </c:xVal>
          <c:yVal>
            <c:numRef>
              <c:f>'16'!$N$131:$N$135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77554176"/>
        <c:axId val="177555712"/>
      </c:scatterChart>
      <c:valAx>
        <c:axId val="177554176"/>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7555712"/>
        <c:crosses val="autoZero"/>
        <c:crossBetween val="midCat"/>
        <c:majorUnit val="50"/>
        <c:minorUnit val="50"/>
      </c:valAx>
      <c:valAx>
        <c:axId val="177555712"/>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7554176"/>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'17'!$N$1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2848098470865821"/>
          <c:w val="0.91597633136094658"/>
          <c:h val="0.72739775105260629"/>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'17'!$D$20:$D$49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'17'!$E$20:$E$49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'17'!$D$121</c:f>
              <c:numCache>
                <c:formatCode>0.0</c:formatCode>
                <c:ptCount val="1"/>
                <c:pt idx="0">
                  <c:v>0</c:v>
                </c:pt>
              </c:numCache>
            </c:numRef>
          </c:xVal>
          <c:yVal>
            <c:numRef>
              <c:f>'17'!$E$121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'17'!$H$134:$H$138</c:f>
              <c:numCache>
                <c:formatCode>0.00</c:formatCode>
                <c:ptCount val="5"/>
                <c:pt idx="0">
                  <c:v>114.99999999999999</c:v>
                </c:pt>
                <c:pt idx="1">
                  <c:v>115</c:v>
                </c:pt>
                <c:pt idx="2">
                  <c:v>-114.99999999999999</c:v>
                </c:pt>
                <c:pt idx="3">
                  <c:v>-114.99999999999999</c:v>
                </c:pt>
                <c:pt idx="4">
                  <c:v>114.99999999999999</c:v>
                </c:pt>
              </c:numCache>
            </c:numRef>
          </c:xVal>
          <c:yVal>
            <c:numRef>
              <c:f>'17'!$I$134:$I$138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'17'!$M$131:$M$135</c:f>
              <c:numCache>
                <c:formatCode>0.00</c:formatCode>
                <c:ptCount val="5"/>
                <c:pt idx="0">
                  <c:v>0</c:v>
                </c:pt>
                <c:pt idx="1">
                  <c:v>0</c:v>
                </c:pt>
                <c:pt idx="2">
                  <c:v>0</c:v>
                </c:pt>
                <c:pt idx="3">
                  <c:v>0</c:v>
                </c:pt>
                <c:pt idx="4">
                  <c:v>0</c:v>
                </c:pt>
              </c:numCache>
            </c:numRef>
          </c:xVal>
          <c:yVal>
            <c:numRef>
              <c:f>'17'!$N$131:$N$135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77694208"/>
        <c:axId val="177695744"/>
      </c:scatterChart>
      <c:valAx>
        <c:axId val="17769420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7695744"/>
        <c:crosses val="autoZero"/>
        <c:crossBetween val="midCat"/>
        <c:majorUnit val="50"/>
        <c:minorUnit val="50"/>
      </c:valAx>
      <c:valAx>
        <c:axId val="17769574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7694208"/>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'18'!$N$1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17722181972449783"/>
          <c:w val="0.91597633136094658"/>
          <c:h val="0.7786569430499039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'18'!$D$20:$D$49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'18'!$E$20:$E$49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'18'!$D$121</c:f>
              <c:numCache>
                <c:formatCode>0.0</c:formatCode>
                <c:ptCount val="1"/>
                <c:pt idx="0">
                  <c:v>0</c:v>
                </c:pt>
              </c:numCache>
            </c:numRef>
          </c:xVal>
          <c:yVal>
            <c:numRef>
              <c:f>'18'!$E$121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'18'!$H$134:$H$138</c:f>
              <c:numCache>
                <c:formatCode>0.00</c:formatCode>
                <c:ptCount val="5"/>
                <c:pt idx="0">
                  <c:v>114.99999999999999</c:v>
                </c:pt>
                <c:pt idx="1">
                  <c:v>115</c:v>
                </c:pt>
                <c:pt idx="2">
                  <c:v>-114.99999999999999</c:v>
                </c:pt>
                <c:pt idx="3">
                  <c:v>-114.99999999999999</c:v>
                </c:pt>
                <c:pt idx="4">
                  <c:v>114.99999999999999</c:v>
                </c:pt>
              </c:numCache>
            </c:numRef>
          </c:xVal>
          <c:yVal>
            <c:numRef>
              <c:f>'18'!$I$134:$I$138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'18'!$M$131:$M$135</c:f>
              <c:numCache>
                <c:formatCode>0.00</c:formatCode>
                <c:ptCount val="5"/>
                <c:pt idx="0">
                  <c:v>0</c:v>
                </c:pt>
                <c:pt idx="1">
                  <c:v>0</c:v>
                </c:pt>
                <c:pt idx="2">
                  <c:v>0</c:v>
                </c:pt>
                <c:pt idx="3">
                  <c:v>0</c:v>
                </c:pt>
                <c:pt idx="4">
                  <c:v>0</c:v>
                </c:pt>
              </c:numCache>
            </c:numRef>
          </c:xVal>
          <c:yVal>
            <c:numRef>
              <c:f>'18'!$N$131:$N$135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77072768"/>
        <c:axId val="178790784"/>
      </c:scatterChart>
      <c:valAx>
        <c:axId val="17707276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8790784"/>
        <c:crosses val="autoZero"/>
        <c:crossBetween val="midCat"/>
        <c:majorUnit val="50"/>
        <c:minorUnit val="50"/>
      </c:valAx>
      <c:valAx>
        <c:axId val="17879078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7072768"/>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'19'!$N$1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17722181972449783"/>
          <c:w val="0.91597633136094658"/>
          <c:h val="0.7786569430499039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'19'!$D$20:$D$49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'19'!$E$20:$E$49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'19'!$D$121</c:f>
              <c:numCache>
                <c:formatCode>0.0</c:formatCode>
                <c:ptCount val="1"/>
                <c:pt idx="0">
                  <c:v>0</c:v>
                </c:pt>
              </c:numCache>
            </c:numRef>
          </c:xVal>
          <c:yVal>
            <c:numRef>
              <c:f>'19'!$E$121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'19'!$H$134:$H$138</c:f>
              <c:numCache>
                <c:formatCode>0.00</c:formatCode>
                <c:ptCount val="5"/>
                <c:pt idx="0">
                  <c:v>114.99999999999999</c:v>
                </c:pt>
                <c:pt idx="1">
                  <c:v>115</c:v>
                </c:pt>
                <c:pt idx="2">
                  <c:v>-114.99999999999999</c:v>
                </c:pt>
                <c:pt idx="3">
                  <c:v>-114.99999999999999</c:v>
                </c:pt>
                <c:pt idx="4">
                  <c:v>114.99999999999999</c:v>
                </c:pt>
              </c:numCache>
            </c:numRef>
          </c:xVal>
          <c:yVal>
            <c:numRef>
              <c:f>'19'!$I$134:$I$138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'19'!$M$131:$M$135</c:f>
              <c:numCache>
                <c:formatCode>0.00</c:formatCode>
                <c:ptCount val="5"/>
                <c:pt idx="0">
                  <c:v>0</c:v>
                </c:pt>
                <c:pt idx="1">
                  <c:v>0</c:v>
                </c:pt>
                <c:pt idx="2">
                  <c:v>0</c:v>
                </c:pt>
                <c:pt idx="3">
                  <c:v>0</c:v>
                </c:pt>
                <c:pt idx="4">
                  <c:v>0</c:v>
                </c:pt>
              </c:numCache>
            </c:numRef>
          </c:xVal>
          <c:yVal>
            <c:numRef>
              <c:f>'19'!$N$131:$N$135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78863488"/>
        <c:axId val="178869376"/>
      </c:scatterChart>
      <c:valAx>
        <c:axId val="17886348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8869376"/>
        <c:crosses val="autoZero"/>
        <c:crossBetween val="midCat"/>
        <c:majorUnit val="50"/>
        <c:minorUnit val="50"/>
      </c:valAx>
      <c:valAx>
        <c:axId val="178869376"/>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78863488"/>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'20'!$N$1</c:f>
          <c:strCache>
            <c:ptCount val="1"/>
            <c:pt idx="0">
              <c:v>#DIV/0!</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1758164069270314"/>
          <c:w val="0.91597633136094658"/>
          <c:h val="0.73829704898844917"/>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'20'!$D$20:$D$49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'20'!$E$20:$E$49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'20'!$D$121</c:f>
              <c:numCache>
                <c:formatCode>0.0</c:formatCode>
                <c:ptCount val="1"/>
                <c:pt idx="0">
                  <c:v>0</c:v>
                </c:pt>
              </c:numCache>
            </c:numRef>
          </c:xVal>
          <c:yVal>
            <c:numRef>
              <c:f>'20'!$E$121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'20'!$H$134:$H$138</c:f>
              <c:numCache>
                <c:formatCode>0.00</c:formatCode>
                <c:ptCount val="5"/>
                <c:pt idx="0">
                  <c:v>114.99999999999999</c:v>
                </c:pt>
                <c:pt idx="1">
                  <c:v>115</c:v>
                </c:pt>
                <c:pt idx="2">
                  <c:v>-114.99999999999999</c:v>
                </c:pt>
                <c:pt idx="3">
                  <c:v>-114.99999999999999</c:v>
                </c:pt>
                <c:pt idx="4">
                  <c:v>114.99999999999999</c:v>
                </c:pt>
              </c:numCache>
            </c:numRef>
          </c:xVal>
          <c:yVal>
            <c:numRef>
              <c:f>'20'!$I$134:$I$138</c:f>
              <c:numCache>
                <c:formatCode>0.00</c:formatCode>
                <c:ptCount val="5"/>
                <c:pt idx="0">
                  <c:v>114.99999999999999</c:v>
                </c:pt>
                <c:pt idx="1">
                  <c:v>-114.99999999999999</c:v>
                </c:pt>
                <c:pt idx="2">
                  <c:v>-114.99999999999999</c:v>
                </c:pt>
                <c:pt idx="3">
                  <c:v>114.99999999999999</c:v>
                </c:pt>
                <c:pt idx="4">
                  <c:v>114.99999999999999</c:v>
                </c:pt>
              </c:numCache>
            </c:numRef>
          </c:yVal>
          <c:smooth val="0"/>
        </c:ser>
        <c:ser>
          <c:idx val="3"/>
          <c:order val="3"/>
          <c:tx>
            <c:v>Bounding box</c:v>
          </c:tx>
          <c:spPr>
            <a:ln w="28575">
              <a:solidFill>
                <a:srgbClr val="00B050"/>
              </a:solidFill>
            </a:ln>
          </c:spPr>
          <c:xVal>
            <c:numRef>
              <c:f>'20'!$M$131:$M$135</c:f>
              <c:numCache>
                <c:formatCode>0.00</c:formatCode>
                <c:ptCount val="5"/>
                <c:pt idx="0">
                  <c:v>0</c:v>
                </c:pt>
                <c:pt idx="1">
                  <c:v>0</c:v>
                </c:pt>
                <c:pt idx="2">
                  <c:v>0</c:v>
                </c:pt>
                <c:pt idx="3">
                  <c:v>0</c:v>
                </c:pt>
                <c:pt idx="4">
                  <c:v>0</c:v>
                </c:pt>
              </c:numCache>
            </c:numRef>
          </c:xVal>
          <c:yVal>
            <c:numRef>
              <c:f>'20'!$N$131:$N$135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1477760"/>
        <c:axId val="181479296"/>
      </c:scatterChart>
      <c:valAx>
        <c:axId val="181477760"/>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1479296"/>
        <c:crosses val="autoZero"/>
        <c:crossBetween val="midCat"/>
        <c:majorUnit val="50"/>
        <c:minorUnit val="50"/>
      </c:valAx>
      <c:valAx>
        <c:axId val="181479296"/>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1477760"/>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'21'!$N$1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'21'!$D$20:$D$49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'21'!$E$20:$E$49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'21'!$D$121</c:f>
              <c:numCache>
                <c:formatCode>0.0</c:formatCode>
                <c:ptCount val="1"/>
                <c:pt idx="0">
                  <c:v>0</c:v>
                </c:pt>
              </c:numCache>
            </c:numRef>
          </c:xVal>
          <c:yVal>
            <c:numRef>
              <c:f>'21'!$E$121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'21'!$H$134:$H$138</c:f>
              <c:numCache>
                <c:formatCode>0.00</c:formatCode>
                <c:ptCount val="5"/>
                <c:pt idx="0">
                  <c:v>0</c:v>
                </c:pt>
                <c:pt idx="1">
                  <c:v>115</c:v>
                </c:pt>
                <c:pt idx="2">
                  <c:v>0</c:v>
                </c:pt>
                <c:pt idx="3">
                  <c:v>0</c:v>
                </c:pt>
                <c:pt idx="4">
                  <c:v>0</c:v>
                </c:pt>
              </c:numCache>
            </c:numRef>
          </c:xVal>
          <c:yVal>
            <c:numRef>
              <c:f>'21'!$I$134:$I$138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'21'!$M$131:$M$135</c:f>
              <c:numCache>
                <c:formatCode>0.00</c:formatCode>
                <c:ptCount val="5"/>
                <c:pt idx="0">
                  <c:v>0</c:v>
                </c:pt>
                <c:pt idx="1">
                  <c:v>0</c:v>
                </c:pt>
                <c:pt idx="2">
                  <c:v>0</c:v>
                </c:pt>
                <c:pt idx="3">
                  <c:v>0</c:v>
                </c:pt>
                <c:pt idx="4">
                  <c:v>0</c:v>
                </c:pt>
              </c:numCache>
            </c:numRef>
          </c:xVal>
          <c:yVal>
            <c:numRef>
              <c:f>'21'!$N$131:$N$135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2355072"/>
        <c:axId val="182356608"/>
      </c:scatterChart>
      <c:valAx>
        <c:axId val="182355072"/>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2356608"/>
        <c:crosses val="autoZero"/>
        <c:crossBetween val="midCat"/>
        <c:majorUnit val="50"/>
        <c:minorUnit val="50"/>
      </c:valAx>
      <c:valAx>
        <c:axId val="182356608"/>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2355072"/>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'22'!$N$1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'22'!$D$20:$D$49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'22'!$E$20:$E$49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'22'!$D$121</c:f>
              <c:numCache>
                <c:formatCode>0.0</c:formatCode>
                <c:ptCount val="1"/>
                <c:pt idx="0">
                  <c:v>0</c:v>
                </c:pt>
              </c:numCache>
            </c:numRef>
          </c:xVal>
          <c:yVal>
            <c:numRef>
              <c:f>'22'!$E$121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'22'!$H$134:$H$138</c:f>
              <c:numCache>
                <c:formatCode>0.00</c:formatCode>
                <c:ptCount val="5"/>
                <c:pt idx="0">
                  <c:v>0</c:v>
                </c:pt>
                <c:pt idx="1">
                  <c:v>115</c:v>
                </c:pt>
                <c:pt idx="2">
                  <c:v>0</c:v>
                </c:pt>
                <c:pt idx="3">
                  <c:v>0</c:v>
                </c:pt>
                <c:pt idx="4">
                  <c:v>0</c:v>
                </c:pt>
              </c:numCache>
            </c:numRef>
          </c:xVal>
          <c:yVal>
            <c:numRef>
              <c:f>'22'!$I$134:$I$138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'22'!$M$131:$M$135</c:f>
              <c:numCache>
                <c:formatCode>0.00</c:formatCode>
                <c:ptCount val="5"/>
                <c:pt idx="0">
                  <c:v>0</c:v>
                </c:pt>
                <c:pt idx="1">
                  <c:v>0</c:v>
                </c:pt>
                <c:pt idx="2">
                  <c:v>0</c:v>
                </c:pt>
                <c:pt idx="3">
                  <c:v>0</c:v>
                </c:pt>
                <c:pt idx="4">
                  <c:v>0</c:v>
                </c:pt>
              </c:numCache>
            </c:numRef>
          </c:xVal>
          <c:yVal>
            <c:numRef>
              <c:f>'22'!$N$131:$N$135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3768960"/>
        <c:axId val="183770496"/>
      </c:scatterChart>
      <c:valAx>
        <c:axId val="183768960"/>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3770496"/>
        <c:crosses val="autoZero"/>
        <c:crossBetween val="midCat"/>
        <c:majorUnit val="50"/>
        <c:minorUnit val="50"/>
      </c:valAx>
      <c:valAx>
        <c:axId val="183770496"/>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3768960"/>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'23'!$N$1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'23'!$D$20:$D$49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'23'!$E$20:$E$49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'23'!$D$121</c:f>
              <c:numCache>
                <c:formatCode>0.0</c:formatCode>
                <c:ptCount val="1"/>
                <c:pt idx="0">
                  <c:v>0</c:v>
                </c:pt>
              </c:numCache>
            </c:numRef>
          </c:xVal>
          <c:yVal>
            <c:numRef>
              <c:f>'23'!$E$121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'23'!$H$134:$H$138</c:f>
              <c:numCache>
                <c:formatCode>0.00</c:formatCode>
                <c:ptCount val="5"/>
                <c:pt idx="0">
                  <c:v>0</c:v>
                </c:pt>
                <c:pt idx="1">
                  <c:v>115</c:v>
                </c:pt>
                <c:pt idx="2">
                  <c:v>0</c:v>
                </c:pt>
                <c:pt idx="3">
                  <c:v>0</c:v>
                </c:pt>
                <c:pt idx="4">
                  <c:v>0</c:v>
                </c:pt>
              </c:numCache>
            </c:numRef>
          </c:xVal>
          <c:yVal>
            <c:numRef>
              <c:f>'23'!$I$134:$I$138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'23'!$M$131:$M$135</c:f>
              <c:numCache>
                <c:formatCode>0.00</c:formatCode>
                <c:ptCount val="5"/>
                <c:pt idx="0">
                  <c:v>0</c:v>
                </c:pt>
                <c:pt idx="1">
                  <c:v>0</c:v>
                </c:pt>
                <c:pt idx="2">
                  <c:v>0</c:v>
                </c:pt>
                <c:pt idx="3">
                  <c:v>0</c:v>
                </c:pt>
                <c:pt idx="4">
                  <c:v>0</c:v>
                </c:pt>
              </c:numCache>
            </c:numRef>
          </c:xVal>
          <c:yVal>
            <c:numRef>
              <c:f>'23'!$N$131:$N$135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3851264"/>
        <c:axId val="183869440"/>
      </c:scatterChart>
      <c:valAx>
        <c:axId val="183851264"/>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3869440"/>
        <c:crosses val="autoZero"/>
        <c:crossBetween val="midCat"/>
        <c:majorUnit val="50"/>
        <c:minorUnit val="50"/>
      </c:valAx>
      <c:valAx>
        <c:axId val="183869440"/>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3851264"/>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'24'!$N$1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'24'!$D$20:$D$49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'24'!$E$20:$E$49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'24'!$D$121</c:f>
              <c:numCache>
                <c:formatCode>0.0</c:formatCode>
                <c:ptCount val="1"/>
                <c:pt idx="0">
                  <c:v>0</c:v>
                </c:pt>
              </c:numCache>
            </c:numRef>
          </c:xVal>
          <c:yVal>
            <c:numRef>
              <c:f>'24'!$E$121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'24'!$H$134:$H$138</c:f>
              <c:numCache>
                <c:formatCode>0.00</c:formatCode>
                <c:ptCount val="5"/>
                <c:pt idx="0">
                  <c:v>0</c:v>
                </c:pt>
                <c:pt idx="1">
                  <c:v>115</c:v>
                </c:pt>
                <c:pt idx="2">
                  <c:v>0</c:v>
                </c:pt>
                <c:pt idx="3">
                  <c:v>0</c:v>
                </c:pt>
                <c:pt idx="4">
                  <c:v>0</c:v>
                </c:pt>
              </c:numCache>
            </c:numRef>
          </c:xVal>
          <c:yVal>
            <c:numRef>
              <c:f>'24'!$I$134:$I$138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'24'!$M$131:$M$135</c:f>
              <c:numCache>
                <c:formatCode>0.00</c:formatCode>
                <c:ptCount val="5"/>
                <c:pt idx="0">
                  <c:v>0</c:v>
                </c:pt>
                <c:pt idx="1">
                  <c:v>0</c:v>
                </c:pt>
                <c:pt idx="2">
                  <c:v>0</c:v>
                </c:pt>
                <c:pt idx="3">
                  <c:v>0</c:v>
                </c:pt>
                <c:pt idx="4">
                  <c:v>0</c:v>
                </c:pt>
              </c:numCache>
            </c:numRef>
          </c:xVal>
          <c:yVal>
            <c:numRef>
              <c:f>'24'!$N$131:$N$135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3884800"/>
        <c:axId val="185598720"/>
      </c:scatterChart>
      <c:valAx>
        <c:axId val="183884800"/>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5598720"/>
        <c:crosses val="autoZero"/>
        <c:crossBetween val="midCat"/>
        <c:majorUnit val="50"/>
        <c:minorUnit val="50"/>
      </c:valAx>
      <c:valAx>
        <c:axId val="185598720"/>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3884800"/>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'25'!$N$1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'25'!$D$20:$D$49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'25'!$E$20:$E$49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'25'!$D$121</c:f>
              <c:numCache>
                <c:formatCode>0.0</c:formatCode>
                <c:ptCount val="1"/>
                <c:pt idx="0">
                  <c:v>0</c:v>
                </c:pt>
              </c:numCache>
            </c:numRef>
          </c:xVal>
          <c:yVal>
            <c:numRef>
              <c:f>'25'!$E$121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'25'!$H$134:$H$138</c:f>
              <c:numCache>
                <c:formatCode>0.00</c:formatCode>
                <c:ptCount val="5"/>
                <c:pt idx="0">
                  <c:v>0</c:v>
                </c:pt>
                <c:pt idx="1">
                  <c:v>115</c:v>
                </c:pt>
                <c:pt idx="2">
                  <c:v>0</c:v>
                </c:pt>
                <c:pt idx="3">
                  <c:v>0</c:v>
                </c:pt>
                <c:pt idx="4">
                  <c:v>0</c:v>
                </c:pt>
              </c:numCache>
            </c:numRef>
          </c:xVal>
          <c:yVal>
            <c:numRef>
              <c:f>'25'!$I$134:$I$138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'25'!$M$131:$M$135</c:f>
              <c:numCache>
                <c:formatCode>0.00</c:formatCode>
                <c:ptCount val="5"/>
                <c:pt idx="0">
                  <c:v>0</c:v>
                </c:pt>
                <c:pt idx="1">
                  <c:v>0</c:v>
                </c:pt>
                <c:pt idx="2">
                  <c:v>0</c:v>
                </c:pt>
                <c:pt idx="3">
                  <c:v>0</c:v>
                </c:pt>
                <c:pt idx="4">
                  <c:v>0</c:v>
                </c:pt>
              </c:numCache>
            </c:numRef>
          </c:xVal>
          <c:yVal>
            <c:numRef>
              <c:f>'25'!$N$131:$N$135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5696256"/>
        <c:axId val="185697792"/>
      </c:scatterChart>
      <c:valAx>
        <c:axId val="185696256"/>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5697792"/>
        <c:crosses val="autoZero"/>
        <c:crossBetween val="midCat"/>
        <c:majorUnit val="50"/>
        <c:minorUnit val="50"/>
      </c:valAx>
      <c:valAx>
        <c:axId val="185697792"/>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5696256"/>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'26'!$N$1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'26'!$D$20:$D$49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'26'!$E$20:$E$49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'26'!$D$121</c:f>
              <c:numCache>
                <c:formatCode>0.0</c:formatCode>
                <c:ptCount val="1"/>
                <c:pt idx="0">
                  <c:v>0</c:v>
                </c:pt>
              </c:numCache>
            </c:numRef>
          </c:xVal>
          <c:yVal>
            <c:numRef>
              <c:f>'26'!$E$121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'26'!$H$134:$H$138</c:f>
              <c:numCache>
                <c:formatCode>0.00</c:formatCode>
                <c:ptCount val="5"/>
                <c:pt idx="0">
                  <c:v>0</c:v>
                </c:pt>
                <c:pt idx="1">
                  <c:v>115</c:v>
                </c:pt>
                <c:pt idx="2">
                  <c:v>0</c:v>
                </c:pt>
                <c:pt idx="3">
                  <c:v>0</c:v>
                </c:pt>
                <c:pt idx="4">
                  <c:v>0</c:v>
                </c:pt>
              </c:numCache>
            </c:numRef>
          </c:xVal>
          <c:yVal>
            <c:numRef>
              <c:f>'26'!$I$134:$I$138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'26'!$M$131:$M$135</c:f>
              <c:numCache>
                <c:formatCode>0.00</c:formatCode>
                <c:ptCount val="5"/>
                <c:pt idx="0">
                  <c:v>0</c:v>
                </c:pt>
                <c:pt idx="1">
                  <c:v>0</c:v>
                </c:pt>
                <c:pt idx="2">
                  <c:v>0</c:v>
                </c:pt>
                <c:pt idx="3">
                  <c:v>0</c:v>
                </c:pt>
                <c:pt idx="4">
                  <c:v>0</c:v>
                </c:pt>
              </c:numCache>
            </c:numRef>
          </c:xVal>
          <c:yVal>
            <c:numRef>
              <c:f>'26'!$N$131:$N$135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6327808"/>
        <c:axId val="186329344"/>
      </c:scatterChart>
      <c:valAx>
        <c:axId val="18632780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6329344"/>
        <c:crosses val="autoZero"/>
        <c:crossBetween val="midCat"/>
        <c:majorUnit val="50"/>
        <c:minorUnit val="50"/>
      </c:valAx>
      <c:valAx>
        <c:axId val="18632934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6327808"/>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'27'!$N$1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'27'!$D$20:$D$49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'27'!$E$20:$E$49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'27'!$D$121</c:f>
              <c:numCache>
                <c:formatCode>0.0</c:formatCode>
                <c:ptCount val="1"/>
                <c:pt idx="0">
                  <c:v>0</c:v>
                </c:pt>
              </c:numCache>
            </c:numRef>
          </c:xVal>
          <c:yVal>
            <c:numRef>
              <c:f>'27'!$E$121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'27'!$H$134:$H$138</c:f>
              <c:numCache>
                <c:formatCode>0.00</c:formatCode>
                <c:ptCount val="5"/>
                <c:pt idx="0">
                  <c:v>0</c:v>
                </c:pt>
                <c:pt idx="1">
                  <c:v>115</c:v>
                </c:pt>
                <c:pt idx="2">
                  <c:v>0</c:v>
                </c:pt>
                <c:pt idx="3">
                  <c:v>0</c:v>
                </c:pt>
                <c:pt idx="4">
                  <c:v>0</c:v>
                </c:pt>
              </c:numCache>
            </c:numRef>
          </c:xVal>
          <c:yVal>
            <c:numRef>
              <c:f>'27'!$I$134:$I$138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'27'!$M$131:$M$135</c:f>
              <c:numCache>
                <c:formatCode>0.00</c:formatCode>
                <c:ptCount val="5"/>
                <c:pt idx="0">
                  <c:v>0</c:v>
                </c:pt>
                <c:pt idx="1">
                  <c:v>0</c:v>
                </c:pt>
                <c:pt idx="2">
                  <c:v>0</c:v>
                </c:pt>
                <c:pt idx="3">
                  <c:v>0</c:v>
                </c:pt>
                <c:pt idx="4">
                  <c:v>0</c:v>
                </c:pt>
              </c:numCache>
            </c:numRef>
          </c:xVal>
          <c:yVal>
            <c:numRef>
              <c:f>'27'!$N$131:$N$135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7614720"/>
        <c:axId val="187616256"/>
      </c:scatterChart>
      <c:valAx>
        <c:axId val="187614720"/>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7616256"/>
        <c:crosses val="autoZero"/>
        <c:crossBetween val="midCat"/>
        <c:majorUnit val="50"/>
        <c:minorUnit val="50"/>
      </c:valAx>
      <c:valAx>
        <c:axId val="187616256"/>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7614720"/>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'28'!$N$1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'28'!$D$20:$D$49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'28'!$E$20:$E$49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'28'!$D$121</c:f>
              <c:numCache>
                <c:formatCode>0.0</c:formatCode>
                <c:ptCount val="1"/>
                <c:pt idx="0">
                  <c:v>0</c:v>
                </c:pt>
              </c:numCache>
            </c:numRef>
          </c:xVal>
          <c:yVal>
            <c:numRef>
              <c:f>'28'!$E$121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'28'!$H$134:$H$138</c:f>
              <c:numCache>
                <c:formatCode>0.00</c:formatCode>
                <c:ptCount val="5"/>
                <c:pt idx="0">
                  <c:v>0</c:v>
                </c:pt>
                <c:pt idx="1">
                  <c:v>115</c:v>
                </c:pt>
                <c:pt idx="2">
                  <c:v>0</c:v>
                </c:pt>
                <c:pt idx="3">
                  <c:v>0</c:v>
                </c:pt>
                <c:pt idx="4">
                  <c:v>0</c:v>
                </c:pt>
              </c:numCache>
            </c:numRef>
          </c:xVal>
          <c:yVal>
            <c:numRef>
              <c:f>'28'!$I$134:$I$138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'28'!$M$131:$M$135</c:f>
              <c:numCache>
                <c:formatCode>0.00</c:formatCode>
                <c:ptCount val="5"/>
                <c:pt idx="0">
                  <c:v>0</c:v>
                </c:pt>
                <c:pt idx="1">
                  <c:v>0</c:v>
                </c:pt>
                <c:pt idx="2">
                  <c:v>0</c:v>
                </c:pt>
                <c:pt idx="3">
                  <c:v>0</c:v>
                </c:pt>
                <c:pt idx="4">
                  <c:v>0</c:v>
                </c:pt>
              </c:numCache>
            </c:numRef>
          </c:xVal>
          <c:yVal>
            <c:numRef>
              <c:f>'28'!$N$131:$N$135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8438784"/>
        <c:axId val="188452864"/>
      </c:scatterChart>
      <c:valAx>
        <c:axId val="188438784"/>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8452864"/>
        <c:crosses val="autoZero"/>
        <c:crossBetween val="midCat"/>
        <c:majorUnit val="50"/>
        <c:minorUnit val="50"/>
      </c:valAx>
      <c:valAx>
        <c:axId val="18845286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8438784"/>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'29'!$N$1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'29'!$D$20:$D$49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'29'!$E$20:$E$49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'29'!$D$121</c:f>
              <c:numCache>
                <c:formatCode>0.0</c:formatCode>
                <c:ptCount val="1"/>
                <c:pt idx="0">
                  <c:v>0</c:v>
                </c:pt>
              </c:numCache>
            </c:numRef>
          </c:xVal>
          <c:yVal>
            <c:numRef>
              <c:f>'29'!$E$121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'29'!$H$134:$H$138</c:f>
              <c:numCache>
                <c:formatCode>0.00</c:formatCode>
                <c:ptCount val="5"/>
                <c:pt idx="0">
                  <c:v>0</c:v>
                </c:pt>
                <c:pt idx="1">
                  <c:v>115</c:v>
                </c:pt>
                <c:pt idx="2">
                  <c:v>0</c:v>
                </c:pt>
                <c:pt idx="3">
                  <c:v>0</c:v>
                </c:pt>
                <c:pt idx="4">
                  <c:v>0</c:v>
                </c:pt>
              </c:numCache>
            </c:numRef>
          </c:xVal>
          <c:yVal>
            <c:numRef>
              <c:f>'29'!$I$134:$I$138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'29'!$M$131:$M$135</c:f>
              <c:numCache>
                <c:formatCode>0.00</c:formatCode>
                <c:ptCount val="5"/>
                <c:pt idx="0">
                  <c:v>0</c:v>
                </c:pt>
                <c:pt idx="1">
                  <c:v>0</c:v>
                </c:pt>
                <c:pt idx="2">
                  <c:v>0</c:v>
                </c:pt>
                <c:pt idx="3">
                  <c:v>0</c:v>
                </c:pt>
                <c:pt idx="4">
                  <c:v>0</c:v>
                </c:pt>
              </c:numCache>
            </c:numRef>
          </c:xVal>
          <c:yVal>
            <c:numRef>
              <c:f>'29'!$N$131:$N$135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9246464"/>
        <c:axId val="189248256"/>
      </c:scatterChart>
      <c:valAx>
        <c:axId val="189246464"/>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9248256"/>
        <c:crosses val="autoZero"/>
        <c:crossBetween val="midCat"/>
        <c:majorUnit val="50"/>
        <c:minorUnit val="50"/>
      </c:valAx>
      <c:valAx>
        <c:axId val="189248256"/>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9246464"/>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'30'!$N$1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'30'!$D$20:$D$49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'30'!$E$20:$E$49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'30'!$D$121</c:f>
              <c:numCache>
                <c:formatCode>0.0</c:formatCode>
                <c:ptCount val="1"/>
                <c:pt idx="0">
                  <c:v>0</c:v>
                </c:pt>
              </c:numCache>
            </c:numRef>
          </c:xVal>
          <c:yVal>
            <c:numRef>
              <c:f>'30'!$E$121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'30'!$H$134:$H$138</c:f>
              <c:numCache>
                <c:formatCode>0.00</c:formatCode>
                <c:ptCount val="5"/>
                <c:pt idx="0">
                  <c:v>0</c:v>
                </c:pt>
                <c:pt idx="1">
                  <c:v>115</c:v>
                </c:pt>
                <c:pt idx="2">
                  <c:v>0</c:v>
                </c:pt>
                <c:pt idx="3">
                  <c:v>0</c:v>
                </c:pt>
                <c:pt idx="4">
                  <c:v>0</c:v>
                </c:pt>
              </c:numCache>
            </c:numRef>
          </c:xVal>
          <c:yVal>
            <c:numRef>
              <c:f>'30'!$I$134:$I$138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'30'!$M$131:$M$135</c:f>
              <c:numCache>
                <c:formatCode>0.00</c:formatCode>
                <c:ptCount val="5"/>
                <c:pt idx="0">
                  <c:v>0</c:v>
                </c:pt>
                <c:pt idx="1">
                  <c:v>0</c:v>
                </c:pt>
                <c:pt idx="2">
                  <c:v>0</c:v>
                </c:pt>
                <c:pt idx="3">
                  <c:v>0</c:v>
                </c:pt>
                <c:pt idx="4">
                  <c:v>0</c:v>
                </c:pt>
              </c:numCache>
            </c:numRef>
          </c:xVal>
          <c:yVal>
            <c:numRef>
              <c:f>'30'!$N$131:$N$135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9943808"/>
        <c:axId val="189945344"/>
      </c:scatterChart>
      <c:valAx>
        <c:axId val="18994380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9945344"/>
        <c:crosses val="autoZero"/>
        <c:crossBetween val="midCat"/>
        <c:majorUnit val="50"/>
        <c:minorUnit val="50"/>
      </c:valAx>
      <c:valAx>
        <c:axId val="18994534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9943808"/>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'31'!$N$1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'31'!$D$20:$D$49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'31'!$E$20:$E$49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'31'!$D$121</c:f>
              <c:numCache>
                <c:formatCode>0.0</c:formatCode>
                <c:ptCount val="1"/>
                <c:pt idx="0">
                  <c:v>0</c:v>
                </c:pt>
              </c:numCache>
            </c:numRef>
          </c:xVal>
          <c:yVal>
            <c:numRef>
              <c:f>'31'!$E$121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'31'!$H$134:$H$138</c:f>
              <c:numCache>
                <c:formatCode>0.00</c:formatCode>
                <c:ptCount val="5"/>
                <c:pt idx="0">
                  <c:v>0</c:v>
                </c:pt>
                <c:pt idx="1">
                  <c:v>115</c:v>
                </c:pt>
                <c:pt idx="2">
                  <c:v>0</c:v>
                </c:pt>
                <c:pt idx="3">
                  <c:v>0</c:v>
                </c:pt>
                <c:pt idx="4">
                  <c:v>0</c:v>
                </c:pt>
              </c:numCache>
            </c:numRef>
          </c:xVal>
          <c:yVal>
            <c:numRef>
              <c:f>'31'!$I$134:$I$138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'31'!$M$131:$M$135</c:f>
              <c:numCache>
                <c:formatCode>0.00</c:formatCode>
                <c:ptCount val="5"/>
                <c:pt idx="0">
                  <c:v>0</c:v>
                </c:pt>
                <c:pt idx="1">
                  <c:v>0</c:v>
                </c:pt>
                <c:pt idx="2">
                  <c:v>0</c:v>
                </c:pt>
                <c:pt idx="3">
                  <c:v>0</c:v>
                </c:pt>
                <c:pt idx="4">
                  <c:v>0</c:v>
                </c:pt>
              </c:numCache>
            </c:numRef>
          </c:xVal>
          <c:yVal>
            <c:numRef>
              <c:f>'31'!$N$131:$N$135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94740992"/>
        <c:axId val="194742528"/>
      </c:scatterChart>
      <c:valAx>
        <c:axId val="194740992"/>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94742528"/>
        <c:crosses val="autoZero"/>
        <c:crossBetween val="midCat"/>
        <c:majorUnit val="50"/>
        <c:minorUnit val="50"/>
      </c:valAx>
      <c:valAx>
        <c:axId val="194742528"/>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94740992"/>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'32'!$N$1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'32'!$D$20:$D$49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'32'!$E$20:$E$49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'32'!$D$121</c:f>
              <c:numCache>
                <c:formatCode>0.0</c:formatCode>
                <c:ptCount val="1"/>
                <c:pt idx="0">
                  <c:v>0</c:v>
                </c:pt>
              </c:numCache>
            </c:numRef>
          </c:xVal>
          <c:yVal>
            <c:numRef>
              <c:f>'32'!$E$121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'32'!$H$134:$H$138</c:f>
              <c:numCache>
                <c:formatCode>0.00</c:formatCode>
                <c:ptCount val="5"/>
                <c:pt idx="0">
                  <c:v>0</c:v>
                </c:pt>
                <c:pt idx="1">
                  <c:v>115</c:v>
                </c:pt>
                <c:pt idx="2">
                  <c:v>0</c:v>
                </c:pt>
                <c:pt idx="3">
                  <c:v>0</c:v>
                </c:pt>
                <c:pt idx="4">
                  <c:v>0</c:v>
                </c:pt>
              </c:numCache>
            </c:numRef>
          </c:xVal>
          <c:yVal>
            <c:numRef>
              <c:f>'32'!$I$134:$I$138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'32'!$M$131:$M$135</c:f>
              <c:numCache>
                <c:formatCode>0.00</c:formatCode>
                <c:ptCount val="5"/>
                <c:pt idx="0">
                  <c:v>0</c:v>
                </c:pt>
                <c:pt idx="1">
                  <c:v>0</c:v>
                </c:pt>
                <c:pt idx="2">
                  <c:v>0</c:v>
                </c:pt>
                <c:pt idx="3">
                  <c:v>0</c:v>
                </c:pt>
                <c:pt idx="4">
                  <c:v>0</c:v>
                </c:pt>
              </c:numCache>
            </c:numRef>
          </c:xVal>
          <c:yVal>
            <c:numRef>
              <c:f>'32'!$N$131:$N$135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94819584"/>
        <c:axId val="194821120"/>
      </c:scatterChart>
      <c:valAx>
        <c:axId val="194819584"/>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94821120"/>
        <c:crosses val="autoZero"/>
        <c:crossBetween val="midCat"/>
        <c:majorUnit val="50"/>
        <c:minorUnit val="50"/>
      </c:valAx>
      <c:valAx>
        <c:axId val="194821120"/>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94819584"/>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'33'!$N$1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'33'!$D$20:$D$49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'33'!$E$20:$E$49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'33'!$D$121</c:f>
              <c:numCache>
                <c:formatCode>0.0</c:formatCode>
                <c:ptCount val="1"/>
                <c:pt idx="0">
                  <c:v>0</c:v>
                </c:pt>
              </c:numCache>
            </c:numRef>
          </c:xVal>
          <c:yVal>
            <c:numRef>
              <c:f>'33'!$E$121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'33'!$H$134:$H$138</c:f>
              <c:numCache>
                <c:formatCode>0.00</c:formatCode>
                <c:ptCount val="5"/>
                <c:pt idx="0">
                  <c:v>0</c:v>
                </c:pt>
                <c:pt idx="1">
                  <c:v>115</c:v>
                </c:pt>
                <c:pt idx="2">
                  <c:v>0</c:v>
                </c:pt>
                <c:pt idx="3">
                  <c:v>0</c:v>
                </c:pt>
                <c:pt idx="4">
                  <c:v>0</c:v>
                </c:pt>
              </c:numCache>
            </c:numRef>
          </c:xVal>
          <c:yVal>
            <c:numRef>
              <c:f>'33'!$I$134:$I$138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'33'!$M$131:$M$135</c:f>
              <c:numCache>
                <c:formatCode>0.00</c:formatCode>
                <c:ptCount val="5"/>
                <c:pt idx="0">
                  <c:v>0</c:v>
                </c:pt>
                <c:pt idx="1">
                  <c:v>0</c:v>
                </c:pt>
                <c:pt idx="2">
                  <c:v>0</c:v>
                </c:pt>
                <c:pt idx="3">
                  <c:v>0</c:v>
                </c:pt>
                <c:pt idx="4">
                  <c:v>0</c:v>
                </c:pt>
              </c:numCache>
            </c:numRef>
          </c:xVal>
          <c:yVal>
            <c:numRef>
              <c:f>'33'!$N$131:$N$135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94566400"/>
        <c:axId val="205328384"/>
      </c:scatterChart>
      <c:valAx>
        <c:axId val="194566400"/>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5328384"/>
        <c:crosses val="autoZero"/>
        <c:crossBetween val="midCat"/>
        <c:majorUnit val="50"/>
        <c:minorUnit val="50"/>
      </c:valAx>
      <c:valAx>
        <c:axId val="20532838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94566400"/>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'34'!$N$1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'34'!$D$20:$D$49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'34'!$E$20:$E$49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'34'!$D$121</c:f>
              <c:numCache>
                <c:formatCode>0.0</c:formatCode>
                <c:ptCount val="1"/>
                <c:pt idx="0">
                  <c:v>0</c:v>
                </c:pt>
              </c:numCache>
            </c:numRef>
          </c:xVal>
          <c:yVal>
            <c:numRef>
              <c:f>'34'!$E$121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'34'!$H$134:$H$138</c:f>
              <c:numCache>
                <c:formatCode>0.00</c:formatCode>
                <c:ptCount val="5"/>
                <c:pt idx="0">
                  <c:v>0</c:v>
                </c:pt>
                <c:pt idx="1">
                  <c:v>115</c:v>
                </c:pt>
                <c:pt idx="2">
                  <c:v>0</c:v>
                </c:pt>
                <c:pt idx="3">
                  <c:v>0</c:v>
                </c:pt>
                <c:pt idx="4">
                  <c:v>0</c:v>
                </c:pt>
              </c:numCache>
            </c:numRef>
          </c:xVal>
          <c:yVal>
            <c:numRef>
              <c:f>'34'!$I$134:$I$138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'34'!$M$131:$M$135</c:f>
              <c:numCache>
                <c:formatCode>0.00</c:formatCode>
                <c:ptCount val="5"/>
                <c:pt idx="0">
                  <c:v>0</c:v>
                </c:pt>
                <c:pt idx="1">
                  <c:v>0</c:v>
                </c:pt>
                <c:pt idx="2">
                  <c:v>0</c:v>
                </c:pt>
                <c:pt idx="3">
                  <c:v>0</c:v>
                </c:pt>
                <c:pt idx="4">
                  <c:v>0</c:v>
                </c:pt>
              </c:numCache>
            </c:numRef>
          </c:xVal>
          <c:yVal>
            <c:numRef>
              <c:f>'34'!$N$131:$N$135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184847360"/>
        <c:axId val="184857344"/>
      </c:scatterChart>
      <c:valAx>
        <c:axId val="184847360"/>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4857344"/>
        <c:crosses val="autoZero"/>
        <c:crossBetween val="midCat"/>
        <c:majorUnit val="50"/>
        <c:minorUnit val="50"/>
      </c:valAx>
      <c:valAx>
        <c:axId val="18485734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184847360"/>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'35'!$N$1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'35'!$D$20:$D$49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'35'!$E$20:$E$49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'35'!$D$121</c:f>
              <c:numCache>
                <c:formatCode>0.0</c:formatCode>
                <c:ptCount val="1"/>
                <c:pt idx="0">
                  <c:v>0</c:v>
                </c:pt>
              </c:numCache>
            </c:numRef>
          </c:xVal>
          <c:yVal>
            <c:numRef>
              <c:f>'35'!$E$121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'35'!$H$134:$H$138</c:f>
              <c:numCache>
                <c:formatCode>0.00</c:formatCode>
                <c:ptCount val="5"/>
                <c:pt idx="0">
                  <c:v>0</c:v>
                </c:pt>
                <c:pt idx="1">
                  <c:v>115</c:v>
                </c:pt>
                <c:pt idx="2">
                  <c:v>0</c:v>
                </c:pt>
                <c:pt idx="3">
                  <c:v>0</c:v>
                </c:pt>
                <c:pt idx="4">
                  <c:v>0</c:v>
                </c:pt>
              </c:numCache>
            </c:numRef>
          </c:xVal>
          <c:yVal>
            <c:numRef>
              <c:f>'35'!$I$134:$I$138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'35'!$M$131:$M$135</c:f>
              <c:numCache>
                <c:formatCode>0.00</c:formatCode>
                <c:ptCount val="5"/>
                <c:pt idx="0">
                  <c:v>0</c:v>
                </c:pt>
                <c:pt idx="1">
                  <c:v>0</c:v>
                </c:pt>
                <c:pt idx="2">
                  <c:v>0</c:v>
                </c:pt>
                <c:pt idx="3">
                  <c:v>0</c:v>
                </c:pt>
                <c:pt idx="4">
                  <c:v>0</c:v>
                </c:pt>
              </c:numCache>
            </c:numRef>
          </c:xVal>
          <c:yVal>
            <c:numRef>
              <c:f>'35'!$N$131:$N$135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205447168"/>
        <c:axId val="205448704"/>
      </c:scatterChart>
      <c:valAx>
        <c:axId val="205447168"/>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5448704"/>
        <c:crosses val="autoZero"/>
        <c:crossBetween val="midCat"/>
        <c:majorUnit val="50"/>
        <c:minorUnit val="50"/>
      </c:valAx>
      <c:valAx>
        <c:axId val="20544870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5447168"/>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'36'!$N$1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'36'!$D$20:$D$49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'36'!$E$20:$E$49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'36'!$D$121</c:f>
              <c:numCache>
                <c:formatCode>0.0</c:formatCode>
                <c:ptCount val="1"/>
                <c:pt idx="0">
                  <c:v>0</c:v>
                </c:pt>
              </c:numCache>
            </c:numRef>
          </c:xVal>
          <c:yVal>
            <c:numRef>
              <c:f>'36'!$E$121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'36'!$H$134:$H$138</c:f>
              <c:numCache>
                <c:formatCode>0.00</c:formatCode>
                <c:ptCount val="5"/>
                <c:pt idx="0">
                  <c:v>0</c:v>
                </c:pt>
                <c:pt idx="1">
                  <c:v>115</c:v>
                </c:pt>
                <c:pt idx="2">
                  <c:v>0</c:v>
                </c:pt>
                <c:pt idx="3">
                  <c:v>0</c:v>
                </c:pt>
                <c:pt idx="4">
                  <c:v>0</c:v>
                </c:pt>
              </c:numCache>
            </c:numRef>
          </c:xVal>
          <c:yVal>
            <c:numRef>
              <c:f>'36'!$I$134:$I$138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'36'!$M$131:$M$135</c:f>
              <c:numCache>
                <c:formatCode>0.00</c:formatCode>
                <c:ptCount val="5"/>
                <c:pt idx="0">
                  <c:v>0</c:v>
                </c:pt>
                <c:pt idx="1">
                  <c:v>0</c:v>
                </c:pt>
                <c:pt idx="2">
                  <c:v>0</c:v>
                </c:pt>
                <c:pt idx="3">
                  <c:v>0</c:v>
                </c:pt>
                <c:pt idx="4">
                  <c:v>0</c:v>
                </c:pt>
              </c:numCache>
            </c:numRef>
          </c:xVal>
          <c:yVal>
            <c:numRef>
              <c:f>'36'!$N$131:$N$135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205505280"/>
        <c:axId val="205506816"/>
      </c:scatterChart>
      <c:valAx>
        <c:axId val="205505280"/>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5506816"/>
        <c:crosses val="autoZero"/>
        <c:crossBetween val="midCat"/>
        <c:majorUnit val="50"/>
        <c:minorUnit val="50"/>
      </c:valAx>
      <c:valAx>
        <c:axId val="205506816"/>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5505280"/>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'37'!$N$1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'37'!$D$20:$D$49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'37'!$E$20:$E$49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'37'!$D$121</c:f>
              <c:numCache>
                <c:formatCode>0.0</c:formatCode>
                <c:ptCount val="1"/>
                <c:pt idx="0">
                  <c:v>0</c:v>
                </c:pt>
              </c:numCache>
            </c:numRef>
          </c:xVal>
          <c:yVal>
            <c:numRef>
              <c:f>'37'!$E$121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'37'!$H$134:$H$138</c:f>
              <c:numCache>
                <c:formatCode>0.00</c:formatCode>
                <c:ptCount val="5"/>
                <c:pt idx="0">
                  <c:v>0</c:v>
                </c:pt>
                <c:pt idx="1">
                  <c:v>115</c:v>
                </c:pt>
                <c:pt idx="2">
                  <c:v>0</c:v>
                </c:pt>
                <c:pt idx="3">
                  <c:v>0</c:v>
                </c:pt>
                <c:pt idx="4">
                  <c:v>0</c:v>
                </c:pt>
              </c:numCache>
            </c:numRef>
          </c:xVal>
          <c:yVal>
            <c:numRef>
              <c:f>'37'!$I$134:$I$138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'37'!$M$131:$M$135</c:f>
              <c:numCache>
                <c:formatCode>0.00</c:formatCode>
                <c:ptCount val="5"/>
                <c:pt idx="0">
                  <c:v>0</c:v>
                </c:pt>
                <c:pt idx="1">
                  <c:v>0</c:v>
                </c:pt>
                <c:pt idx="2">
                  <c:v>0</c:v>
                </c:pt>
                <c:pt idx="3">
                  <c:v>0</c:v>
                </c:pt>
                <c:pt idx="4">
                  <c:v>0</c:v>
                </c:pt>
              </c:numCache>
            </c:numRef>
          </c:xVal>
          <c:yVal>
            <c:numRef>
              <c:f>'37'!$N$131:$N$135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207037952"/>
        <c:axId val="207039488"/>
      </c:scatterChart>
      <c:valAx>
        <c:axId val="207037952"/>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7039488"/>
        <c:crosses val="autoZero"/>
        <c:crossBetween val="midCat"/>
        <c:majorUnit val="50"/>
        <c:minorUnit val="50"/>
      </c:valAx>
      <c:valAx>
        <c:axId val="207039488"/>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7037952"/>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'38'!$N$1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'38'!$D$20:$D$49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'38'!$E$20:$E$49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'38'!$D$121</c:f>
              <c:numCache>
                <c:formatCode>0.0</c:formatCode>
                <c:ptCount val="1"/>
                <c:pt idx="0">
                  <c:v>0</c:v>
                </c:pt>
              </c:numCache>
            </c:numRef>
          </c:xVal>
          <c:yVal>
            <c:numRef>
              <c:f>'38'!$E$121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'38'!$H$134:$H$138</c:f>
              <c:numCache>
                <c:formatCode>0.00</c:formatCode>
                <c:ptCount val="5"/>
                <c:pt idx="0">
                  <c:v>0</c:v>
                </c:pt>
                <c:pt idx="1">
                  <c:v>115</c:v>
                </c:pt>
                <c:pt idx="2">
                  <c:v>0</c:v>
                </c:pt>
                <c:pt idx="3">
                  <c:v>0</c:v>
                </c:pt>
                <c:pt idx="4">
                  <c:v>0</c:v>
                </c:pt>
              </c:numCache>
            </c:numRef>
          </c:xVal>
          <c:yVal>
            <c:numRef>
              <c:f>'38'!$I$134:$I$138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'38'!$M$131:$M$135</c:f>
              <c:numCache>
                <c:formatCode>0.00</c:formatCode>
                <c:ptCount val="5"/>
                <c:pt idx="0">
                  <c:v>0</c:v>
                </c:pt>
                <c:pt idx="1">
                  <c:v>0</c:v>
                </c:pt>
                <c:pt idx="2">
                  <c:v>0</c:v>
                </c:pt>
                <c:pt idx="3">
                  <c:v>0</c:v>
                </c:pt>
                <c:pt idx="4">
                  <c:v>0</c:v>
                </c:pt>
              </c:numCache>
            </c:numRef>
          </c:xVal>
          <c:yVal>
            <c:numRef>
              <c:f>'38'!$N$131:$N$135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207530240"/>
        <c:axId val="207163392"/>
      </c:scatterChart>
      <c:valAx>
        <c:axId val="207530240"/>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7163392"/>
        <c:crosses val="autoZero"/>
        <c:crossBetween val="midCat"/>
        <c:majorUnit val="50"/>
        <c:minorUnit val="50"/>
      </c:valAx>
      <c:valAx>
        <c:axId val="207163392"/>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7530240"/>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'39'!$N$1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'39'!$D$20:$D$49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'39'!$E$20:$E$49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'39'!$D$121</c:f>
              <c:numCache>
                <c:formatCode>0.0</c:formatCode>
                <c:ptCount val="1"/>
                <c:pt idx="0">
                  <c:v>0</c:v>
                </c:pt>
              </c:numCache>
            </c:numRef>
          </c:xVal>
          <c:yVal>
            <c:numRef>
              <c:f>'39'!$E$121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'39'!$H$134:$H$138</c:f>
              <c:numCache>
                <c:formatCode>0.00</c:formatCode>
                <c:ptCount val="5"/>
                <c:pt idx="0">
                  <c:v>0</c:v>
                </c:pt>
                <c:pt idx="1">
                  <c:v>115</c:v>
                </c:pt>
                <c:pt idx="2">
                  <c:v>0</c:v>
                </c:pt>
                <c:pt idx="3">
                  <c:v>0</c:v>
                </c:pt>
                <c:pt idx="4">
                  <c:v>0</c:v>
                </c:pt>
              </c:numCache>
            </c:numRef>
          </c:xVal>
          <c:yVal>
            <c:numRef>
              <c:f>'39'!$I$134:$I$138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'39'!$M$131:$M$135</c:f>
              <c:numCache>
                <c:formatCode>0.00</c:formatCode>
                <c:ptCount val="5"/>
                <c:pt idx="0">
                  <c:v>0</c:v>
                </c:pt>
                <c:pt idx="1">
                  <c:v>0</c:v>
                </c:pt>
                <c:pt idx="2">
                  <c:v>0</c:v>
                </c:pt>
                <c:pt idx="3">
                  <c:v>0</c:v>
                </c:pt>
                <c:pt idx="4">
                  <c:v>0</c:v>
                </c:pt>
              </c:numCache>
            </c:numRef>
          </c:xVal>
          <c:yVal>
            <c:numRef>
              <c:f>'39'!$N$131:$N$135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207621120"/>
        <c:axId val="207631104"/>
      </c:scatterChart>
      <c:valAx>
        <c:axId val="207621120"/>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7631104"/>
        <c:crosses val="autoZero"/>
        <c:crossBetween val="midCat"/>
        <c:majorUnit val="50"/>
        <c:minorUnit val="50"/>
      </c:valAx>
      <c:valAx>
        <c:axId val="207631104"/>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7621120"/>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'40'!$N$1</c:f>
          <c:strCache>
            <c:ptCount val="1"/>
            <c:pt idx="0">
              <c:v>#NAME?</c:v>
            </c:pt>
          </c:strCache>
        </c:strRef>
      </c:tx>
      <c:layout>
        <c:manualLayout>
          <c:xMode val="edge"/>
          <c:yMode val="edge"/>
          <c:x val="0.31017753159046074"/>
          <c:y val="1.3582966403923903E-2"/>
        </c:manualLayout>
      </c:layout>
      <c:overlay val="0"/>
      <c:spPr>
        <a:noFill/>
        <a:ln w="25400">
          <a:noFill/>
        </a:ln>
      </c:spPr>
      <c:txPr>
        <a:bodyPr anchor="t" anchorCtr="1"/>
        <a:lstStyle/>
        <a:p>
          <a:pPr algn="l">
            <a:defRPr lang="en-US"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4.3076965741317245E-2"/>
          <c:y val="0.20361092321874574"/>
          <c:w val="0.91597633136094658"/>
          <c:h val="0.75226776646240656"/>
        </c:manualLayout>
      </c:layout>
      <c:scatterChart>
        <c:scatterStyle val="lineMarker"/>
        <c:varyColors val="0"/>
        <c:ser>
          <c:idx val="0"/>
          <c:order val="0"/>
          <c:spPr>
            <a:ln w="28575">
              <a:noFill/>
            </a:ln>
          </c:spPr>
          <c:marker>
            <c:symbol val="diamond"/>
            <c:size val="10"/>
            <c:spPr>
              <a:solidFill>
                <a:srgbClr val="000000"/>
              </a:solidFill>
              <a:ln>
                <a:solidFill>
                  <a:srgbClr val="FF0000"/>
                </a:solidFill>
                <a:prstDash val="solid"/>
              </a:ln>
            </c:spPr>
          </c:marker>
          <c:xVal>
            <c:numRef>
              <c:f>'40'!$D$20:$D$49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xVal>
          <c:yVal>
            <c:numRef>
              <c:f>'40'!$E$20:$E$49</c:f>
              <c:numCache>
                <c:formatCode>0.00</c:formatCode>
                <c:ptCount val="3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numCache>
            </c:numRef>
          </c:yVal>
          <c:smooth val="0"/>
        </c:ser>
        <c:ser>
          <c:idx val="1"/>
          <c:order val="1"/>
          <c:tx>
            <c:v>Mean Point</c:v>
          </c:tx>
          <c:spPr>
            <a:ln w="28575">
              <a:noFill/>
            </a:ln>
          </c:spPr>
          <c:marker>
            <c:symbol val="circle"/>
            <c:size val="10"/>
            <c:spPr>
              <a:solidFill>
                <a:srgbClr val="00FFFF"/>
              </a:solidFill>
              <a:ln>
                <a:solidFill>
                  <a:srgbClr val="3366FF"/>
                </a:solidFill>
                <a:prstDash val="solid"/>
              </a:ln>
            </c:spPr>
          </c:marker>
          <c:dLbls>
            <c:showLegendKey val="0"/>
            <c:showVal val="1"/>
            <c:showCatName val="0"/>
            <c:showSerName val="0"/>
            <c:showPercent val="0"/>
            <c:showBubbleSize val="0"/>
            <c:showLeaderLines val="0"/>
          </c:dLbls>
          <c:xVal>
            <c:numRef>
              <c:f>'40'!$D$121</c:f>
              <c:numCache>
                <c:formatCode>0.0</c:formatCode>
                <c:ptCount val="1"/>
                <c:pt idx="0">
                  <c:v>0</c:v>
                </c:pt>
              </c:numCache>
            </c:numRef>
          </c:xVal>
          <c:yVal>
            <c:numRef>
              <c:f>'40'!$E$121</c:f>
              <c:numCache>
                <c:formatCode>0.00</c:formatCode>
                <c:ptCount val="1"/>
                <c:pt idx="0">
                  <c:v>0</c:v>
                </c:pt>
              </c:numCache>
            </c:numRef>
          </c:yVal>
          <c:smooth val="0"/>
        </c:ser>
        <c:ser>
          <c:idx val="2"/>
          <c:order val="2"/>
          <c:tx>
            <c:v>Real Target</c:v>
          </c:tx>
          <c:spPr>
            <a:ln w="28575">
              <a:solidFill>
                <a:schemeClr val="bg1"/>
              </a:solidFill>
            </a:ln>
          </c:spPr>
          <c:marker>
            <c:symbol val="none"/>
          </c:marker>
          <c:xVal>
            <c:numRef>
              <c:f>'40'!$H$134:$H$138</c:f>
              <c:numCache>
                <c:formatCode>0.00</c:formatCode>
                <c:ptCount val="5"/>
                <c:pt idx="0">
                  <c:v>0</c:v>
                </c:pt>
                <c:pt idx="1">
                  <c:v>115</c:v>
                </c:pt>
                <c:pt idx="2">
                  <c:v>0</c:v>
                </c:pt>
                <c:pt idx="3">
                  <c:v>0</c:v>
                </c:pt>
                <c:pt idx="4">
                  <c:v>0</c:v>
                </c:pt>
              </c:numCache>
            </c:numRef>
          </c:xVal>
          <c:yVal>
            <c:numRef>
              <c:f>'40'!$I$134:$I$138</c:f>
              <c:numCache>
                <c:formatCode>0.00</c:formatCode>
                <c:ptCount val="5"/>
                <c:pt idx="0">
                  <c:v>0</c:v>
                </c:pt>
                <c:pt idx="1">
                  <c:v>0</c:v>
                </c:pt>
                <c:pt idx="2">
                  <c:v>0</c:v>
                </c:pt>
                <c:pt idx="3">
                  <c:v>0</c:v>
                </c:pt>
                <c:pt idx="4">
                  <c:v>0</c:v>
                </c:pt>
              </c:numCache>
            </c:numRef>
          </c:yVal>
          <c:smooth val="0"/>
        </c:ser>
        <c:ser>
          <c:idx val="3"/>
          <c:order val="3"/>
          <c:tx>
            <c:v>Bounding box</c:v>
          </c:tx>
          <c:spPr>
            <a:ln w="28575">
              <a:solidFill>
                <a:srgbClr val="00B050"/>
              </a:solidFill>
            </a:ln>
          </c:spPr>
          <c:xVal>
            <c:numRef>
              <c:f>'40'!$M$131:$M$135</c:f>
              <c:numCache>
                <c:formatCode>0.00</c:formatCode>
                <c:ptCount val="5"/>
                <c:pt idx="0">
                  <c:v>0</c:v>
                </c:pt>
                <c:pt idx="1">
                  <c:v>0</c:v>
                </c:pt>
                <c:pt idx="2">
                  <c:v>0</c:v>
                </c:pt>
                <c:pt idx="3">
                  <c:v>0</c:v>
                </c:pt>
                <c:pt idx="4">
                  <c:v>0</c:v>
                </c:pt>
              </c:numCache>
            </c:numRef>
          </c:xVal>
          <c:yVal>
            <c:numRef>
              <c:f>'40'!$N$131:$N$135</c:f>
              <c:numCache>
                <c:formatCode>0.00</c:formatCode>
                <c:ptCount val="5"/>
                <c:pt idx="0">
                  <c:v>0</c:v>
                </c:pt>
                <c:pt idx="1">
                  <c:v>0</c:v>
                </c:pt>
                <c:pt idx="2">
                  <c:v>0</c:v>
                </c:pt>
                <c:pt idx="3">
                  <c:v>0</c:v>
                </c:pt>
                <c:pt idx="4">
                  <c:v>0</c:v>
                </c:pt>
              </c:numCache>
            </c:numRef>
          </c:yVal>
          <c:smooth val="0"/>
        </c:ser>
        <c:dLbls>
          <c:showLegendKey val="0"/>
          <c:showVal val="0"/>
          <c:showCatName val="0"/>
          <c:showSerName val="0"/>
          <c:showPercent val="0"/>
          <c:showBubbleSize val="0"/>
        </c:dLbls>
        <c:axId val="207056896"/>
        <c:axId val="207058432"/>
      </c:scatterChart>
      <c:valAx>
        <c:axId val="207056896"/>
        <c:scaling>
          <c:orientation val="minMax"/>
          <c:max val="250"/>
          <c:min val="-250"/>
        </c:scaling>
        <c:delete val="0"/>
        <c:axPos val="b"/>
        <c:majorGridlines>
          <c:spPr>
            <a:ln w="25400">
              <a:solidFill>
                <a:srgbClr val="000000"/>
              </a:solidFill>
              <a:prstDash val="solid"/>
            </a:ln>
          </c:spPr>
        </c:majorGridlines>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7058432"/>
        <c:crosses val="autoZero"/>
        <c:crossBetween val="midCat"/>
        <c:majorUnit val="50"/>
        <c:minorUnit val="50"/>
      </c:valAx>
      <c:valAx>
        <c:axId val="207058432"/>
        <c:scaling>
          <c:orientation val="minMax"/>
          <c:max val="250"/>
          <c:min val="-250"/>
        </c:scaling>
        <c:delete val="0"/>
        <c:axPos val="l"/>
        <c:majorGridlines>
          <c:spPr>
            <a:ln w="25400">
              <a:solidFill>
                <a:srgbClr val="000000"/>
              </a:solidFill>
              <a:prstDash val="solid"/>
            </a:ln>
          </c:spPr>
        </c:majorGridlines>
        <c:minorGridlines>
          <c:spPr>
            <a:ln w="22225">
              <a:solidFill>
                <a:srgbClr val="000000"/>
              </a:solidFill>
            </a:ln>
          </c:spPr>
        </c:minorGridlines>
        <c:numFmt formatCode="0.00" sourceLinked="1"/>
        <c:majorTickMark val="out"/>
        <c:minorTickMark val="out"/>
        <c:tickLblPos val="nextTo"/>
        <c:spPr>
          <a:ln w="38100">
            <a:solidFill>
              <a:srgbClr val="000000"/>
            </a:solidFill>
            <a:prstDash val="solid"/>
          </a:ln>
        </c:spPr>
        <c:txPr>
          <a:bodyPr rot="0" vert="horz"/>
          <a:lstStyle/>
          <a:p>
            <a:pPr>
              <a:defRPr lang="en-US" sz="1150" b="0" i="0" u="none" strike="noStrike" baseline="0">
                <a:solidFill>
                  <a:srgbClr val="000000"/>
                </a:solidFill>
                <a:latin typeface="Arial"/>
                <a:ea typeface="Arial"/>
                <a:cs typeface="Arial"/>
              </a:defRPr>
            </a:pPr>
            <a:endParaRPr lang="en-US"/>
          </a:p>
        </c:txPr>
        <c:crossAx val="207056896"/>
        <c:crosses val="autoZero"/>
        <c:crossBetween val="midCat"/>
        <c:majorUnit val="50"/>
        <c:minorUnit val="50"/>
      </c:valAx>
      <c:spPr>
        <a:solidFill>
          <a:srgbClr val="C0C0C0"/>
        </a:solidFill>
        <a:ln w="12700">
          <a:solidFill>
            <a:srgbClr val="808080"/>
          </a:solidFill>
          <a:prstDash val="solid"/>
        </a:ln>
      </c:spPr>
    </c:plotArea>
    <c:plotVisOnly val="1"/>
    <c:dispBlanksAs val="span"/>
    <c:showDLblsOverMax val="0"/>
  </c:chart>
  <c:spPr>
    <a:solidFill>
      <a:srgbClr val="FFFFFF"/>
    </a:solidFill>
    <a:ln w="38100">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orientation="landscape"/>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50.xml"/></Relationships>
</file>

<file path=xl/drawings/drawing1.xml><?xml version="1.0" encoding="utf-8"?>
<xdr:wsDr xmlns:xdr="http://schemas.openxmlformats.org/drawingml/2006/spreadsheetDrawing" xmlns:a="http://schemas.openxmlformats.org/drawingml/2006/main">
  <xdr:twoCellAnchor>
    <xdr:from>
      <xdr:col>10</xdr:col>
      <xdr:colOff>719942</xdr:colOff>
      <xdr:row>1</xdr:row>
      <xdr:rowOff>218084</xdr:rowOff>
    </xdr:from>
    <xdr:to>
      <xdr:col>18</xdr:col>
      <xdr:colOff>259773</xdr:colOff>
      <xdr:row>49</xdr:row>
      <xdr:rowOff>64324</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104774</xdr:colOff>
      <xdr:row>2</xdr:row>
      <xdr:rowOff>14286</xdr:rowOff>
    </xdr:from>
    <xdr:to>
      <xdr:col>9</xdr:col>
      <xdr:colOff>228599</xdr:colOff>
      <xdr:row>19</xdr:row>
      <xdr:rowOff>190499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95250</xdr:colOff>
      <xdr:row>2</xdr:row>
      <xdr:rowOff>23811</xdr:rowOff>
    </xdr:from>
    <xdr:to>
      <xdr:col>19</xdr:col>
      <xdr:colOff>400050</xdr:colOff>
      <xdr:row>20</xdr:row>
      <xdr:rowOff>9524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114300</xdr:colOff>
      <xdr:row>21</xdr:row>
      <xdr:rowOff>33336</xdr:rowOff>
    </xdr:from>
    <xdr:to>
      <xdr:col>9</xdr:col>
      <xdr:colOff>228600</xdr:colOff>
      <xdr:row>35</xdr:row>
      <xdr:rowOff>133349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104775</xdr:colOff>
      <xdr:row>21</xdr:row>
      <xdr:rowOff>23812</xdr:rowOff>
    </xdr:from>
    <xdr:to>
      <xdr:col>19</xdr:col>
      <xdr:colOff>409575</xdr:colOff>
      <xdr:row>35</xdr:row>
      <xdr:rowOff>100012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85725</xdr:colOff>
      <xdr:row>37</xdr:row>
      <xdr:rowOff>42861</xdr:rowOff>
    </xdr:from>
    <xdr:to>
      <xdr:col>9</xdr:col>
      <xdr:colOff>257175</xdr:colOff>
      <xdr:row>51</xdr:row>
      <xdr:rowOff>123824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36</xdr:row>
      <xdr:rowOff>42861</xdr:rowOff>
    </xdr:from>
    <xdr:to>
      <xdr:col>19</xdr:col>
      <xdr:colOff>409575</xdr:colOff>
      <xdr:row>51</xdr:row>
      <xdr:rowOff>104774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123825</xdr:colOff>
      <xdr:row>0</xdr:row>
      <xdr:rowOff>66676</xdr:rowOff>
    </xdr:from>
    <xdr:to>
      <xdr:col>2</xdr:col>
      <xdr:colOff>107156</xdr:colOff>
      <xdr:row>0</xdr:row>
      <xdr:rowOff>1543050</xdr:rowOff>
    </xdr:to>
    <mc:AlternateContent xmlns:mc="http://schemas.openxmlformats.org/markup-compatibility/2006" xmlns:a14="http://schemas.microsoft.com/office/drawing/2010/main">
      <mc:Choice Requires="a14">
        <xdr:graphicFrame macro="">
          <xdr:nvGraphicFramePr>
            <xdr:cNvPr id="9" name="Fire Type 2"/>
            <xdr:cNvGraphicFramePr/>
          </xdr:nvGraphicFramePr>
          <xdr:xfrm>
            <a:off x="0" y="0"/>
            <a:ext cx="0" cy="0"/>
          </xdr:xfrm>
          <a:graphic>
            <a:graphicData uri="http://schemas.microsoft.com/office/drawing/2010/slicer">
              <sle:slicer xmlns:sle="http://schemas.microsoft.com/office/drawing/2010/slicer" name="Fire Type 2"/>
            </a:graphicData>
          </a:graphic>
        </xdr:graphicFrame>
      </mc:Choice>
      <mc:Fallback xmlns="">
        <xdr:sp macro="" textlink="">
          <xdr:nvSpPr>
            <xdr:cNvPr id="0" name=""/>
            <xdr:cNvSpPr>
              <a:spLocks noTextEdit="1"/>
            </xdr:cNvSpPr>
          </xdr:nvSpPr>
          <xdr:spPr>
            <a:xfrm>
              <a:off x="123825" y="66676"/>
              <a:ext cx="1457325" cy="147637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504826</xdr:colOff>
      <xdr:row>0</xdr:row>
      <xdr:rowOff>57150</xdr:rowOff>
    </xdr:from>
    <xdr:to>
      <xdr:col>5</xdr:col>
      <xdr:colOff>9526</xdr:colOff>
      <xdr:row>0</xdr:row>
      <xdr:rowOff>1504949</xdr:rowOff>
    </xdr:to>
    <mc:AlternateContent xmlns:mc="http://schemas.openxmlformats.org/markup-compatibility/2006" xmlns:a14="http://schemas.microsoft.com/office/drawing/2010/main">
      <mc:Choice Requires="a14">
        <xdr:graphicFrame macro="">
          <xdr:nvGraphicFramePr>
            <xdr:cNvPr id="10" name="Tank status 2"/>
            <xdr:cNvGraphicFramePr/>
          </xdr:nvGraphicFramePr>
          <xdr:xfrm>
            <a:off x="0" y="0"/>
            <a:ext cx="0" cy="0"/>
          </xdr:xfrm>
          <a:graphic>
            <a:graphicData uri="http://schemas.microsoft.com/office/drawing/2010/slicer">
              <sle:slicer xmlns:sle="http://schemas.microsoft.com/office/drawing/2010/slicer" name="Tank status 2"/>
            </a:graphicData>
          </a:graphic>
        </xdr:graphicFrame>
      </mc:Choice>
      <mc:Fallback xmlns="">
        <xdr:sp macro="" textlink="">
          <xdr:nvSpPr>
            <xdr:cNvPr id="0" name=""/>
            <xdr:cNvSpPr>
              <a:spLocks noTextEdit="1"/>
            </xdr:cNvSpPr>
          </xdr:nvSpPr>
          <xdr:spPr>
            <a:xfrm>
              <a:off x="1752601" y="57150"/>
              <a:ext cx="1333499"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371476</xdr:colOff>
      <xdr:row>0</xdr:row>
      <xdr:rowOff>66676</xdr:rowOff>
    </xdr:from>
    <xdr:to>
      <xdr:col>7</xdr:col>
      <xdr:colOff>390525</xdr:colOff>
      <xdr:row>0</xdr:row>
      <xdr:rowOff>1485900</xdr:rowOff>
    </xdr:to>
    <mc:AlternateContent xmlns:mc="http://schemas.openxmlformats.org/markup-compatibility/2006" xmlns:a14="http://schemas.microsoft.com/office/drawing/2010/main">
      <mc:Choice Requires="a14">
        <xdr:graphicFrame macro="">
          <xdr:nvGraphicFramePr>
            <xdr:cNvPr id="11" name="Target status 2"/>
            <xdr:cNvGraphicFramePr/>
          </xdr:nvGraphicFramePr>
          <xdr:xfrm>
            <a:off x="0" y="0"/>
            <a:ext cx="0" cy="0"/>
          </xdr:xfrm>
          <a:graphic>
            <a:graphicData uri="http://schemas.microsoft.com/office/drawing/2010/slicer">
              <sle:slicer xmlns:sle="http://schemas.microsoft.com/office/drawing/2010/slicer" name="Target status 2"/>
            </a:graphicData>
          </a:graphic>
        </xdr:graphicFrame>
      </mc:Choice>
      <mc:Fallback xmlns="">
        <xdr:sp macro="" textlink="">
          <xdr:nvSpPr>
            <xdr:cNvPr id="0" name=""/>
            <xdr:cNvSpPr>
              <a:spLocks noTextEdit="1"/>
            </xdr:cNvSpPr>
          </xdr:nvSpPr>
          <xdr:spPr>
            <a:xfrm>
              <a:off x="3448051" y="66676"/>
              <a:ext cx="1238250" cy="141922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26</xdr:col>
      <xdr:colOff>266701</xdr:colOff>
      <xdr:row>3</xdr:row>
      <xdr:rowOff>0</xdr:rowOff>
    </xdr:from>
    <xdr:to>
      <xdr:col>38</xdr:col>
      <xdr:colOff>142875</xdr:colOff>
      <xdr:row>15</xdr:row>
      <xdr:rowOff>11906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266701</xdr:colOff>
      <xdr:row>20</xdr:row>
      <xdr:rowOff>152400</xdr:rowOff>
    </xdr:from>
    <xdr:to>
      <xdr:col>38</xdr:col>
      <xdr:colOff>250032</xdr:colOff>
      <xdr:row>34</xdr:row>
      <xdr:rowOff>59531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200026</xdr:colOff>
      <xdr:row>38</xdr:row>
      <xdr:rowOff>0</xdr:rowOff>
    </xdr:from>
    <xdr:to>
      <xdr:col>38</xdr:col>
      <xdr:colOff>285751</xdr:colOff>
      <xdr:row>51</xdr:row>
      <xdr:rowOff>107156</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7" name="TextBox 6"/>
        <xdr:cNvSpPr txBox="1"/>
      </xdr:nvSpPr>
      <xdr:spPr>
        <a:xfrm>
          <a:off x="1825625" y="13589000"/>
          <a:ext cx="2440215" cy="27418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468350"/>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468350"/>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468350"/>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468350"/>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33</xdr:row>
      <xdr:rowOff>142875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468350"/>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468350"/>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468350"/>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468350"/>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468350"/>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7064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7064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7064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7064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7064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7064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7064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7064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7064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37064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11</xdr:col>
      <xdr:colOff>460375</xdr:colOff>
      <xdr:row>2</xdr:row>
      <xdr:rowOff>0</xdr:rowOff>
    </xdr:from>
    <xdr:to>
      <xdr:col>17</xdr:col>
      <xdr:colOff>581606</xdr:colOff>
      <xdr:row>35</xdr:row>
      <xdr:rowOff>111125</xdr:rowOff>
    </xdr:to>
    <xdr:graphicFrame macro="">
      <xdr:nvGraphicFramePr>
        <xdr:cNvPr id="2"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31750</xdr:colOff>
      <xdr:row>125</xdr:row>
      <xdr:rowOff>142875</xdr:rowOff>
    </xdr:from>
    <xdr:to>
      <xdr:col>2</xdr:col>
      <xdr:colOff>805090</xdr:colOff>
      <xdr:row>136</xdr:row>
      <xdr:rowOff>106590</xdr:rowOff>
    </xdr:to>
    <xdr:sp macro="" textlink="">
      <xdr:nvSpPr>
        <xdr:cNvPr id="3" name="TextBox 2"/>
        <xdr:cNvSpPr txBox="1"/>
      </xdr:nvSpPr>
      <xdr:spPr>
        <a:xfrm>
          <a:off x="1822450" y="18468975"/>
          <a:ext cx="2440215" cy="27926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endParaRPr lang="he-IL" sz="1600" baseline="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atzin Shlomo-TC97526" refreshedDate="42844.72313460648" createdVersion="4" refreshedVersion="4" minRefreshableVersion="3" recordCount="160">
  <cacheSource type="worksheet">
    <worksheetSource ref="A1:AT1048576" sheet="Outputs Data"/>
  </cacheSource>
  <cacheFields count="46">
    <cacheField name="Series No." numFmtId="0">
      <sharedItems containsString="0" containsBlank="1" containsNumber="1" containsInteger="1" minValue="1" maxValue="20"/>
    </cacheField>
    <cacheField name="Date" numFmtId="0">
      <sharedItems containsNonDate="0" containsDate="1" containsString="0" containsBlank="1" minDate="1899-12-30T00:00:00" maxDate="2016-11-23T00:00:00"/>
    </cacheField>
    <cacheField name="Time" numFmtId="0">
      <sharedItems containsNonDate="0" containsDate="1" containsString="0" containsBlank="1" minDate="1899-12-30T00:00:00" maxDate="1899-12-30T12:57:00"/>
    </cacheField>
    <cacheField name="Platform" numFmtId="0">
      <sharedItems containsNonDate="0" containsString="0" containsBlank="1"/>
    </cacheField>
    <cacheField name="Gunner" numFmtId="0">
      <sharedItems containsNonDate="0" containsString="0" containsBlank="1"/>
    </cacheField>
    <cacheField name="Location" numFmtId="0">
      <sharedItems containsBlank="1"/>
    </cacheField>
    <cacheField name="Project" numFmtId="0">
      <sharedItems containsBlank="1" count="3">
        <s v="EMINT"/>
        <m/>
        <s v="UT_Botawana_x000a_L400 manned" u="1"/>
      </sharedItems>
    </cacheField>
    <cacheField name="Test Type" numFmtId="0">
      <sharedItems containsNonDate="0" containsString="0" containsBlank="1"/>
    </cacheField>
    <cacheField name="Weapon:" numFmtId="0">
      <sharedItems containsNonDate="0" containsString="0" containsBlank="1"/>
    </cacheField>
    <cacheField name="Barrel:" numFmtId="0">
      <sharedItems containsNonDate="0" containsString="0" containsBlank="1"/>
    </cacheField>
    <cacheField name="Target _x000a_Traverse Size [m]" numFmtId="0">
      <sharedItems containsString="0" containsBlank="1" containsNumber="1" minValue="2.2999999999999998" maxValue="2.2999999999999998"/>
    </cacheField>
    <cacheField name="Target _x000a_Elevation Size [m]" numFmtId="0">
      <sharedItems containsString="0" containsBlank="1" containsNumber="1" minValue="2.2999999999999998" maxValue="2.2999999999999998"/>
    </cacheField>
    <cacheField name="Fire Type" numFmtId="0">
      <sharedItems containsBlank="1" containsMixedTypes="1" containsNumber="1" containsInteger="1" minValue="0" maxValue="0" count="4">
        <s v="Single"/>
        <s v="Burst"/>
        <n v="0"/>
        <m/>
      </sharedItems>
    </cacheField>
    <cacheField name="Turret Mode" numFmtId="0">
      <sharedItems containsBlank="1" containsMixedTypes="1" containsNumber="1" containsInteger="1" minValue="0" maxValue="0"/>
    </cacheField>
    <cacheField name="Ammunition" numFmtId="0">
      <sharedItems containsBlank="1"/>
    </cacheField>
    <cacheField name="Aiming Through" numFmtId="0">
      <sharedItems containsBlank="1" containsMixedTypes="1" containsNumber="1" containsInteger="1" minValue="0" maxValue="0"/>
    </cacheField>
    <cacheField name="Range [m]" numFmtId="0">
      <sharedItems containsString="0" containsBlank="1" containsNumber="1" containsInteger="1" minValue="0" maxValue="1504" count="10">
        <n v="999"/>
        <n v="1497"/>
        <n v="1500"/>
        <n v="1000"/>
        <n v="1001"/>
        <n v="1504"/>
        <n v="546"/>
        <n v="1002"/>
        <n v="0"/>
        <m/>
      </sharedItems>
      <fieldGroup base="16">
        <rangePr autoEnd="0" startNum="0" endNum="2000" groupInterval="600"/>
        <groupItems count="6">
          <s v="(blank)"/>
          <s v="0-599"/>
          <s v="600-1199"/>
          <s v="1200-1799"/>
          <s v="1800-2399"/>
          <s v="&gt;2400"/>
        </groupItems>
      </fieldGroup>
    </cacheField>
    <cacheField name="Air Temperature [°C]" numFmtId="0">
      <sharedItems containsString="0" containsBlank="1" containsNumber="1" minValue="0" maxValue="24.9"/>
    </cacheField>
    <cacheField name="Altitude [m]" numFmtId="0">
      <sharedItems containsString="0" containsBlank="1" containsNumber="1" containsInteger="1" minValue="0" maxValue="333"/>
    </cacheField>
    <cacheField name="Ammu. Temp. [°C]" numFmtId="0">
      <sharedItems containsString="0" containsBlank="1" containsNumber="1" minValue="0" maxValue="26.7"/>
    </cacheField>
    <cacheField name="Crosswind [m/s]" numFmtId="0">
      <sharedItems containsBlank="1" containsMixedTypes="1" containsNumber="1" containsInteger="1" minValue="0" maxValue="5"/>
    </cacheField>
    <cacheField name="Gun Jump_x000a_Single_x000a_Traverse" numFmtId="0">
      <sharedItems containsBlank="1" containsMixedTypes="1" containsNumber="1" minValue="0" maxValue="0.4"/>
    </cacheField>
    <cacheField name="Gun Jump_x000a_Single_x000a_Elevation" numFmtId="0">
      <sharedItems containsString="0" containsBlank="1" containsNumber="1" minValue="0" maxValue="0.4"/>
    </cacheField>
    <cacheField name="Gun Jump_x000a_Burst_x000a_Traverse" numFmtId="0">
      <sharedItems containsString="0" containsBlank="1" containsNumber="1" minValue="0" maxValue="0.4"/>
    </cacheField>
    <cacheField name="Gun Jump_x000a_Burst_x000a_Elevation" numFmtId="0">
      <sharedItems containsString="0" containsBlank="1" containsNumber="1" minValue="0" maxValue="0.4"/>
    </cacheField>
    <cacheField name="Mean_x000a_IMPACT POINTS [mills]_x000a_Traverse" numFmtId="0">
      <sharedItems containsString="0" containsBlank="1" containsNumber="1" minValue="-0.36" maxValue="0.17151515151515151" count="16">
        <m/>
        <n v="-0.15364061456245826"/>
        <n v="-1.4814814814814824E-2"/>
        <n v="-0.26250000000000001"/>
        <n v="-0.20916666666666667"/>
        <n v="-0.24533333333333332"/>
        <n v="-0.22177822177822176"/>
        <n v="-0.12367021276595742"/>
        <n v="-0.23382092198581558"/>
        <n v="-0.33244680851063829"/>
        <n v="-2.3952095808383221E-2"/>
        <n v="-0.36"/>
        <n v="-0.25047619047619046"/>
        <n v="-0.17333333333333334"/>
        <n v="0.17151515151515151"/>
        <n v="8.6000000000000007E-2"/>
      </sharedItems>
      <fieldGroup base="25">
        <rangePr startNum="-0.36" endNum="0.17151515151515151" groupInterval="0.1"/>
        <groupItems count="8">
          <s v="(blank)"/>
          <s v="-0.36--0.26"/>
          <s v="-0.26--0.16"/>
          <s v="-0.16--0.06"/>
          <s v="-0.0599999999999999-0.0400000000000001"/>
          <s v="0.04-0.14"/>
          <s v="0.14-0.24"/>
          <s v="&gt;0.24"/>
        </groupItems>
      </fieldGroup>
    </cacheField>
    <cacheField name="Mean_x000a_IMPACT POINTS [mills]_x000a_Elevation" numFmtId="0">
      <sharedItems containsString="0" containsBlank="1" containsNumber="1" minValue="-0.29100000000000004" maxValue="0.32167832167832167" count="16">
        <m/>
        <n v="-0.22044088176352705"/>
        <n v="0.10518518518518517"/>
        <n v="0.125"/>
        <n v="9.6666666666666651E-2"/>
        <n v="-4.5333333333333337E-2"/>
        <n v="0.32167832167832167"/>
        <n v="0.16356382978723402"/>
        <n v="9.9734042553191474E-2"/>
        <n v="0.30917553191489361"/>
        <n v="-8.3832335329341312E-2"/>
        <n v="-0.29100000000000004"/>
        <n v="-4.8571428571428585E-2"/>
        <n v="-1.3333333333333345E-2"/>
        <n v="-0.15878787878787878"/>
        <n v="5.0000000000000024E-2"/>
      </sharedItems>
    </cacheField>
    <cacheField name="MPI_x000a_ [mills]_x000a_Traverse _x000a_ABS" numFmtId="0">
      <sharedItems containsString="0" containsBlank="1" containsNumber="1" minValue="0" maxValue="0.36" count="17">
        <n v="0"/>
        <n v="0.15364061456245826"/>
        <n v="1.4814814814814824E-2"/>
        <n v="0.26250000000000001"/>
        <n v="0.20916666666666667"/>
        <n v="0.24533333333333332"/>
        <n v="0.22177822177822176"/>
        <n v="0.12367021276595742"/>
        <n v="0.23382092198581558"/>
        <n v="0.33244680851063829"/>
        <n v="2.3952095808383221E-2"/>
        <n v="0.36"/>
        <n v="0.25047619047619046"/>
        <n v="0.17333333333333334"/>
        <n v="0.17151515151515151"/>
        <n v="8.6000000000000007E-2"/>
        <m/>
      </sharedItems>
      <fieldGroup base="27">
        <rangePr autoEnd="0" startNum="0" endNum="1" groupInterval="0.1"/>
        <groupItems count="12">
          <s v="(blank)"/>
          <s v="0-0.1"/>
          <s v="0.1-0.2"/>
          <s v="0.2-0.3"/>
          <s v="0.3-0.4"/>
          <s v="0.4-0.5"/>
          <s v="0.5-0.6"/>
          <s v="0.6-0.7"/>
          <s v="0.7-0.8"/>
          <s v="0.8-0.9"/>
          <s v="0.9-1"/>
          <s v="&gt;1"/>
        </groupItems>
      </fieldGroup>
    </cacheField>
    <cacheField name="MPI_x000a_ [mills]_x000a_Elevation _x000a_ABS" numFmtId="0">
      <sharedItems containsString="0" containsBlank="1" containsNumber="1" minValue="0" maxValue="0.32167832167832167" count="17">
        <n v="0"/>
        <n v="0.22044088176352705"/>
        <n v="0.10518518518518517"/>
        <n v="0.125"/>
        <n v="9.6666666666666651E-2"/>
        <n v="4.5333333333333337E-2"/>
        <n v="0.32167832167832167"/>
        <n v="0.16356382978723402"/>
        <n v="9.9734042553191474E-2"/>
        <n v="0.30917553191489361"/>
        <n v="8.3832335329341312E-2"/>
        <n v="0.29100000000000004"/>
        <n v="4.8571428571428585E-2"/>
        <n v="1.3333333333333345E-2"/>
        <n v="0.15878787878787878"/>
        <n v="5.0000000000000024E-2"/>
        <m/>
      </sharedItems>
      <fieldGroup base="28">
        <rangePr autoEnd="0" startNum="0" endNum="1" groupInterval="0.1"/>
        <groupItems count="12">
          <s v="(blank)"/>
          <s v="0-0.1"/>
          <s v="0.1-0.2"/>
          <s v="0.2-0.3"/>
          <s v="0.3-0.4"/>
          <s v="0.4-0.5"/>
          <s v="0.5-0.6"/>
          <s v="0.6-0.7"/>
          <s v="0.7-0.8"/>
          <s v="0.8-0.9"/>
          <s v="0.9-1"/>
          <s v="&gt;1"/>
        </groupItems>
      </fieldGroup>
    </cacheField>
    <cacheField name="Standard Deviation_x000a_ [mills]_x000a_Traverse" numFmtId="0">
      <sharedItems containsString="0" containsBlank="1" containsNumber="1" minValue="0.13989125742960556" maxValue="0.57543896287964369" count="16">
        <m/>
        <n v="0.38846031296872624"/>
        <n v="0.35067835496644972"/>
        <n v="0.55052247910507701"/>
        <n v="0.26592605488493726"/>
        <n v="0.17772638145944081"/>
        <n v="0.29839505612380712"/>
        <n v="0.52414116709994352"/>
        <n v="0.53005687235611343"/>
        <n v="0.13989125742960556"/>
        <n v="0.38740041733362335"/>
        <n v="0.35122009560324929"/>
        <n v="0.35614930582878868"/>
        <n v="0.46218803292359034"/>
        <n v="0.36429647156117118"/>
        <n v="0.57543896287964369"/>
      </sharedItems>
      <fieldGroup base="29">
        <rangePr autoStart="0" autoEnd="0" startNum="0" endNum="1" groupInterval="0.1"/>
        <groupItems count="12">
          <s v="&lt;0 or (blank)"/>
          <s v="0-0.1"/>
          <s v="0.1-0.2"/>
          <s v="0.2-0.3"/>
          <s v="0.3-0.4"/>
          <s v="0.4-0.5"/>
          <s v="0.5-0.6"/>
          <s v="0.6-0.7"/>
          <s v="0.7-0.8"/>
          <s v="0.8-0.9"/>
          <s v="0.9-1"/>
          <s v="&gt;1"/>
        </groupItems>
      </fieldGroup>
    </cacheField>
    <cacheField name="Standard Deviation [mills]_x000a_Elevation" numFmtId="0">
      <sharedItems containsString="0" containsBlank="1" containsNumber="1" minValue="0.27081974324877672" maxValue="0.56011056917878099" count="16">
        <m/>
        <n v="0.39888845813877299"/>
        <n v="0.28822787624026813"/>
        <n v="0.27727570788263833"/>
        <n v="0.48326928968144295"/>
        <n v="0.35519634632755509"/>
        <n v="0.27325513055871081"/>
        <n v="0.32106858402779809"/>
        <n v="0.42522013179041179"/>
        <n v="0.27438444523887429"/>
        <n v="0.56011056917878099"/>
        <n v="0.27081974324877672"/>
        <n v="0.46153871930531404"/>
        <n v="0.46626649509099882"/>
        <n v="0.46723601632311579"/>
        <n v="0.31448370387032776"/>
      </sharedItems>
      <fieldGroup base="30">
        <rangePr autoStart="0" autoEnd="0" startNum="0" endNum="1" groupInterval="0.1"/>
        <groupItems count="12">
          <s v="&lt;0 or (blank)"/>
          <s v="0-0.1"/>
          <s v="0.1-0.2"/>
          <s v="0.2-0.3"/>
          <s v="0.3-0.4"/>
          <s v="0.4-0.5"/>
          <s v="0.5-0.6"/>
          <s v="0.6-0.7"/>
          <s v="0.7-0.8"/>
          <s v="0.8-0.9"/>
          <s v="0.9-1"/>
          <s v="&gt;1"/>
        </groupItems>
      </fieldGroup>
    </cacheField>
    <cacheField name="Maximum Difference_x000a_[mills]_x000a_Traverse" numFmtId="0">
      <sharedItems containsString="0" containsBlank="1" containsNumber="1" minValue="0" maxValue="1.55"/>
    </cacheField>
    <cacheField name="Maximum Difference_x000a_[mills]_x000a_Elevation" numFmtId="0">
      <sharedItems containsString="0" containsBlank="1" containsNumber="1" minValue="0" maxValue="1.4271457085828343"/>
    </cacheField>
    <cacheField name="Maximum Error_x000a_ [mills]_x000a_Traverse" numFmtId="0">
      <sharedItems containsString="0" containsBlank="1" containsNumber="1" minValue="0.19946808510638298" maxValue="0.85750000000000015" count="16">
        <m/>
        <n v="0.54776219104876422"/>
        <n v="0.48148148148148151"/>
        <n v="0.85750000000000015"/>
        <n v="0.41083333333333333"/>
        <n v="0.28533333333333333"/>
        <n v="0.59740259740259738"/>
        <n v="0.71542553191489366"/>
        <n v="0.71254432624113473"/>
        <n v="0.19946808510638298"/>
        <n v="0.6347305389221557"/>
        <n v="0.7"/>
        <n v="0.67047619047619045"/>
        <n v="0.60666666666666669"/>
        <n v="0.65151515151515149"/>
        <n v="0.73399999999999999"/>
      </sharedItems>
      <fieldGroup base="33">
        <rangePr autoStart="0" autoEnd="0" startNum="0" endNum="1" groupInterval="0.1"/>
        <groupItems count="12">
          <s v="&lt;0 or (blank)"/>
          <s v="0-0.1"/>
          <s v="0.1-0.2"/>
          <s v="0.2-0.3"/>
          <s v="0.3-0.4"/>
          <s v="0.4-0.5"/>
          <s v="0.5-0.6"/>
          <s v="0.6-0.7"/>
          <s v="0.7-0.8"/>
          <s v="0.8-0.9"/>
          <s v="0.9-1"/>
          <s v="&gt;1"/>
        </groupItems>
      </fieldGroup>
    </cacheField>
    <cacheField name="Maximum Error_x000a_ [mills]_x000a_Elevation" numFmtId="0">
      <sharedItems containsString="0" containsBlank="1" containsNumber="1" minValue="0.30252659574468083" maxValue="0.96407185628742509" count="16">
        <m/>
        <n v="0.71476285905143622"/>
        <n v="0.51851851851851849"/>
        <n v="0.63500000000000001"/>
        <n v="0.70333333333333337"/>
        <n v="0.55466666666666664"/>
        <n v="0.42157842157842157"/>
        <n v="0.40292553191489361"/>
        <n v="0.75797872340425532"/>
        <n v="0.30252659574468083"/>
        <n v="0.96407185628742509"/>
        <n v="0.50900000000000001"/>
        <n v="0.74857142857142855"/>
        <n v="0.71333333333333326"/>
        <n v="0.65878787878787881"/>
        <n v="0.47"/>
      </sharedItems>
      <fieldGroup base="34">
        <rangePr autoStart="0" autoEnd="0" startNum="0" endNum="1" groupInterval="0.1"/>
        <groupItems count="12">
          <s v="&lt;0 or (blank)"/>
          <s v="0-0.1"/>
          <s v="0.1-0.2"/>
          <s v="0.2-0.3"/>
          <s v="0.3-0.4"/>
          <s v="0.4-0.5"/>
          <s v="0.5-0.6"/>
          <s v="0.6-0.7"/>
          <s v="0.7-0.8"/>
          <s v="0.8-0.9"/>
          <s v="0.9-1"/>
          <s v="&gt;1"/>
        </groupItems>
      </fieldGroup>
    </cacheField>
    <cacheField name="HP_x000a_Traverse_x000a_(%)" numFmtId="0">
      <sharedItems containsBlank="1" containsMixedTypes="1" containsNumber="1" minValue="81.18815380217066" maxValue="99.905240286148427" count="17">
        <e v="#DIV/0!"/>
        <n v="93.436012548743378"/>
        <n v="97.105917365826627"/>
        <n v="94.138271313237908"/>
        <n v="98.185726051340239"/>
        <n v="99.832335502173791"/>
        <n v="99.905240286148427"/>
        <n v="84.42512525568263"/>
        <n v="81.18815380217066"/>
        <n v="99.899721325700327"/>
        <n v="99.689305387769295"/>
        <n v="98.774478293623716"/>
        <n v="92.423676835494049"/>
        <n v="87.939940215997709"/>
        <n v="94.383188083116764"/>
        <n v="95.191293088022121"/>
        <m/>
      </sharedItems>
    </cacheField>
    <cacheField name="HP_x000a_Elevation_x000a_(%)" numFmtId="0">
      <sharedItems containsBlank="1" containsMixedTypes="1" containsNumber="1" minValue="87.956006220918411" maxValue="99.988865233065681" count="17">
        <e v="#DIV/0!"/>
        <n v="90.856138893451771"/>
        <n v="98.788958913096963"/>
        <n v="99.988865233065681"/>
        <n v="88.017243712477438"/>
        <e v="#VALUE!"/>
        <n v="99.876543497431712"/>
        <n v="96.748131903060724"/>
        <n v="92.00101672989085"/>
        <n v="95.148773862548097"/>
        <n v="95.72955971170903"/>
        <n v="99.924259608436401"/>
        <n v="90.146202786402839"/>
        <n v="89.974015846049454"/>
        <n v="87.956006220918411"/>
        <n v="99.969756327792936"/>
        <m/>
      </sharedItems>
    </cacheField>
    <cacheField name="FCS App ver" numFmtId="0">
      <sharedItems containsString="0" containsBlank="1" containsNumber="1" containsInteger="1" minValue="0" maxValue="0"/>
    </cacheField>
    <cacheField name="EDSS Control ver" numFmtId="0">
      <sharedItems containsString="0" containsBlank="1" containsNumber="1" containsInteger="1" minValue="0" maxValue="0"/>
    </cacheField>
    <cacheField name="FCS Servo ver" numFmtId="0">
      <sharedItems containsString="0" containsBlank="1" containsNumber="1" containsInteger="1" minValue="0" maxValue="0"/>
    </cacheField>
    <cacheField name="Tank status" numFmtId="0">
      <sharedItems containsBlank="1" containsMixedTypes="1" containsNumber="1" containsInteger="1" minValue="0" maxValue="0" count="4">
        <s v="Static"/>
        <s v="Moving"/>
        <n v="0"/>
        <m/>
      </sharedItems>
    </cacheField>
    <cacheField name="Target status" numFmtId="0">
      <sharedItems containsBlank="1" containsMixedTypes="1" containsNumber="1" containsInteger="1" minValue="0" maxValue="0" count="3">
        <s v="Static"/>
        <n v="0"/>
        <m/>
      </sharedItems>
    </cacheField>
    <cacheField name="Turret" numFmtId="0">
      <sharedItems containsString="0" containsBlank="1" containsNumber="1" containsInteger="1" minValue="0" maxValue="12"/>
    </cacheField>
    <cacheField name="Round Total firing" numFmtId="0">
      <sharedItems containsString="0" containsBlank="1" containsNumber="1" containsInteger="1" minValue="0" maxValue="0"/>
    </cacheField>
    <cacheField name="Round In Target" numFmtId="0">
      <sharedItems containsString="0" containsBlank="1" containsNumber="1" containsInteger="1" minValue="0" maxValue="0"/>
    </cacheField>
    <cacheField name="Round Info %" numFmtId="0">
      <sharedItems containsBlank="1"/>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60">
  <r>
    <n v="1"/>
    <d v="2016-11-22T00:00:00"/>
    <d v="1899-12-30T12:57:00"/>
    <m/>
    <m/>
    <s v="Myanmar"/>
    <x v="0"/>
    <m/>
    <m/>
    <m/>
    <n v="2.2999999999999998"/>
    <n v="2.2999999999999998"/>
    <x v="0"/>
    <s v="GTS"/>
    <s v="25 mm HE"/>
    <s v="G.Day"/>
    <x v="0"/>
    <n v="0"/>
    <n v="0"/>
    <n v="0"/>
    <n v="3"/>
    <n v="0.4"/>
    <n v="0.4"/>
    <n v="0.4"/>
    <n v="0.4"/>
    <x v="0"/>
    <x v="0"/>
    <x v="0"/>
    <x v="0"/>
    <x v="0"/>
    <x v="0"/>
    <n v="0"/>
    <n v="0"/>
    <x v="0"/>
    <x v="0"/>
    <x v="0"/>
    <x v="0"/>
    <n v="0"/>
    <n v="0"/>
    <n v="0"/>
    <x v="0"/>
    <x v="0"/>
    <n v="12"/>
    <n v="0"/>
    <n v="0"/>
    <e v="#DIV/0!"/>
  </r>
  <r>
    <n v="2"/>
    <d v="1899-12-30T00:00:00"/>
    <d v="1899-12-30T00:00:00"/>
    <m/>
    <m/>
    <s v="Myanmar"/>
    <x v="0"/>
    <m/>
    <m/>
    <m/>
    <n v="2.2999999999999998"/>
    <n v="2.2999999999999998"/>
    <x v="1"/>
    <n v="0"/>
    <s v="25 mm HE"/>
    <n v="0"/>
    <x v="1"/>
    <n v="0"/>
    <n v="0"/>
    <n v="0"/>
    <n v="3"/>
    <n v="0"/>
    <n v="0"/>
    <n v="0"/>
    <n v="0"/>
    <x v="1"/>
    <x v="1"/>
    <x v="1"/>
    <x v="1"/>
    <x v="1"/>
    <x v="1"/>
    <n v="1.0888443553774216"/>
    <n v="1.1690046760187041"/>
    <x v="1"/>
    <x v="1"/>
    <x v="1"/>
    <x v="1"/>
    <n v="0"/>
    <n v="0"/>
    <n v="0"/>
    <x v="0"/>
    <x v="0"/>
    <n v="12"/>
    <n v="0"/>
    <n v="0"/>
    <e v="#DIV/0!"/>
  </r>
  <r>
    <n v="3"/>
    <d v="1899-12-30T00:00:00"/>
    <d v="1899-12-30T00:00:00"/>
    <m/>
    <m/>
    <s v="Myanmar"/>
    <x v="0"/>
    <m/>
    <m/>
    <m/>
    <n v="2.2999999999999998"/>
    <n v="2.2999999999999998"/>
    <x v="1"/>
    <n v="0"/>
    <s v="25 mm HE"/>
    <n v="0"/>
    <x v="2"/>
    <n v="0"/>
    <n v="0"/>
    <n v="0"/>
    <n v="3"/>
    <n v="0"/>
    <n v="0"/>
    <n v="0"/>
    <n v="0"/>
    <x v="2"/>
    <x v="2"/>
    <x v="2"/>
    <x v="2"/>
    <x v="2"/>
    <x v="2"/>
    <n v="0.9"/>
    <n v="0.94666666666666666"/>
    <x v="2"/>
    <x v="2"/>
    <x v="2"/>
    <x v="2"/>
    <n v="0"/>
    <n v="0"/>
    <n v="0"/>
    <x v="0"/>
    <x v="0"/>
    <n v="12"/>
    <n v="0"/>
    <n v="0"/>
    <e v="#DIV/0!"/>
  </r>
  <r>
    <n v="4"/>
    <d v="1899-12-30T00:00:00"/>
    <d v="1899-12-30T00:00:00"/>
    <m/>
    <m/>
    <s v="Myanmar"/>
    <x v="0"/>
    <m/>
    <m/>
    <m/>
    <n v="2.2999999999999998"/>
    <n v="2.2999999999999998"/>
    <x v="2"/>
    <n v="0"/>
    <s v="25 mm HE"/>
    <n v="0"/>
    <x v="3"/>
    <n v="0"/>
    <n v="0"/>
    <n v="0"/>
    <n v="3"/>
    <n v="0"/>
    <n v="0"/>
    <n v="0"/>
    <n v="0"/>
    <x v="3"/>
    <x v="3"/>
    <x v="3"/>
    <x v="3"/>
    <x v="3"/>
    <x v="3"/>
    <n v="1.55"/>
    <n v="1.0900000000000001"/>
    <x v="3"/>
    <x v="3"/>
    <x v="3"/>
    <x v="3"/>
    <n v="0"/>
    <n v="0"/>
    <n v="0"/>
    <x v="1"/>
    <x v="0"/>
    <n v="12"/>
    <n v="0"/>
    <n v="0"/>
    <e v="#DIV/0!"/>
  </r>
  <r>
    <n v="5"/>
    <d v="1899-12-30T00:00:00"/>
    <d v="1899-12-30T00:00:00"/>
    <m/>
    <m/>
    <s v="Myanmar"/>
    <x v="0"/>
    <m/>
    <m/>
    <m/>
    <n v="2.2999999999999998"/>
    <n v="2.2999999999999998"/>
    <x v="2"/>
    <n v="0"/>
    <s v="25 mm HE"/>
    <n v="0"/>
    <x v="2"/>
    <n v="0"/>
    <n v="0"/>
    <n v="0"/>
    <n v="3"/>
    <n v="0"/>
    <n v="0"/>
    <n v="0"/>
    <n v="0"/>
    <x v="4"/>
    <x v="4"/>
    <x v="4"/>
    <x v="4"/>
    <x v="4"/>
    <x v="4"/>
    <n v="0.82000000000000006"/>
    <n v="1.2266666666666666"/>
    <x v="4"/>
    <x v="4"/>
    <x v="4"/>
    <x v="4"/>
    <n v="0"/>
    <n v="0"/>
    <n v="0"/>
    <x v="1"/>
    <x v="0"/>
    <n v="12"/>
    <n v="0"/>
    <n v="0"/>
    <e v="#DIV/0!"/>
  </r>
  <r>
    <n v="6"/>
    <d v="1899-12-30T00:00:00"/>
    <d v="1899-12-30T00:00:00"/>
    <m/>
    <m/>
    <s v="Myanmar"/>
    <x v="0"/>
    <m/>
    <m/>
    <m/>
    <n v="2.2999999999999998"/>
    <n v="2.2999999999999998"/>
    <x v="2"/>
    <n v="0"/>
    <s v="25 mm HE"/>
    <n v="0"/>
    <x v="2"/>
    <n v="0"/>
    <n v="0"/>
    <n v="0"/>
    <n v="3"/>
    <n v="0"/>
    <n v="0"/>
    <n v="0"/>
    <n v="0"/>
    <x v="5"/>
    <x v="5"/>
    <x v="5"/>
    <x v="5"/>
    <x v="5"/>
    <x v="5"/>
    <n v="0.45999999999999996"/>
    <n v="0.93333333333333335"/>
    <x v="5"/>
    <x v="5"/>
    <x v="5"/>
    <x v="5"/>
    <n v="0"/>
    <n v="0"/>
    <n v="0"/>
    <x v="1"/>
    <x v="0"/>
    <n v="12"/>
    <n v="0"/>
    <n v="0"/>
    <e v="#DIV/0!"/>
  </r>
  <r>
    <n v="7"/>
    <d v="1899-12-30T00:00:00"/>
    <d v="1899-12-30T00:00:00"/>
    <m/>
    <m/>
    <s v="Myanmar"/>
    <x v="0"/>
    <m/>
    <m/>
    <m/>
    <n v="2.2999999999999998"/>
    <n v="2.2999999999999998"/>
    <x v="2"/>
    <n v="0"/>
    <s v="25 mm HE"/>
    <n v="0"/>
    <x v="4"/>
    <n v="0"/>
    <n v="0"/>
    <n v="0"/>
    <s v="1"/>
    <n v="0"/>
    <n v="0"/>
    <n v="0"/>
    <n v="0"/>
    <x v="6"/>
    <x v="6"/>
    <x v="6"/>
    <x v="6"/>
    <x v="6"/>
    <x v="6"/>
    <n v="1.0589410589410591"/>
    <n v="0.79920079920079923"/>
    <x v="6"/>
    <x v="6"/>
    <x v="6"/>
    <x v="6"/>
    <n v="0"/>
    <n v="0"/>
    <n v="0"/>
    <x v="0"/>
    <x v="0"/>
    <n v="12"/>
    <n v="0"/>
    <n v="0"/>
    <e v="#DIV/0!"/>
  </r>
  <r>
    <n v="8"/>
    <d v="1899-12-30T00:00:00"/>
    <d v="1899-12-30T00:00:00"/>
    <m/>
    <m/>
    <s v="Myanmar"/>
    <x v="0"/>
    <m/>
    <m/>
    <m/>
    <n v="2.2999999999999998"/>
    <n v="2.2999999999999998"/>
    <x v="2"/>
    <n v="0"/>
    <s v="25 mm HE"/>
    <n v="0"/>
    <x v="5"/>
    <n v="0"/>
    <n v="0"/>
    <n v="0"/>
    <s v="1"/>
    <n v="0"/>
    <n v="0"/>
    <n v="0"/>
    <n v="0"/>
    <x v="7"/>
    <x v="7"/>
    <x v="7"/>
    <x v="7"/>
    <x v="7"/>
    <x v="7"/>
    <n v="1.3563829787234043"/>
    <n v="0.75797872340425532"/>
    <x v="7"/>
    <x v="7"/>
    <x v="7"/>
    <x v="7"/>
    <n v="0"/>
    <n v="0"/>
    <n v="0"/>
    <x v="0"/>
    <x v="0"/>
    <n v="12"/>
    <n v="0"/>
    <n v="0"/>
    <e v="#DIV/0!"/>
  </r>
  <r>
    <n v="9"/>
    <d v="1899-12-30T00:00:00"/>
    <d v="1899-12-30T00:00:00"/>
    <m/>
    <m/>
    <s v="Myanmar"/>
    <x v="0"/>
    <m/>
    <m/>
    <m/>
    <n v="2.2999999999999998"/>
    <n v="2.2999999999999998"/>
    <x v="2"/>
    <n v="0"/>
    <s v="25 mm HE"/>
    <n v="0"/>
    <x v="5"/>
    <n v="0"/>
    <n v="0"/>
    <n v="0"/>
    <s v="1"/>
    <n v="0"/>
    <n v="0"/>
    <n v="0"/>
    <n v="0"/>
    <x v="8"/>
    <x v="8"/>
    <x v="8"/>
    <x v="8"/>
    <x v="8"/>
    <x v="8"/>
    <n v="1.2234042553191489"/>
    <n v="1.1569148936170213"/>
    <x v="8"/>
    <x v="8"/>
    <x v="8"/>
    <x v="8"/>
    <n v="0"/>
    <n v="0"/>
    <n v="0"/>
    <x v="0"/>
    <x v="0"/>
    <n v="12"/>
    <n v="0"/>
    <n v="0"/>
    <e v="#DIV/0!"/>
  </r>
  <r>
    <n v="10"/>
    <d v="1899-12-30T00:00:00"/>
    <d v="1899-12-30T00:00:00"/>
    <m/>
    <m/>
    <s v="Myanmar"/>
    <x v="0"/>
    <m/>
    <m/>
    <m/>
    <n v="2.2999999999999998"/>
    <n v="2.2999999999999998"/>
    <x v="2"/>
    <n v="0"/>
    <s v="25 mm HE"/>
    <n v="0"/>
    <x v="5"/>
    <n v="0"/>
    <n v="0"/>
    <n v="0"/>
    <s v="0"/>
    <n v="0"/>
    <n v="0"/>
    <n v="0"/>
    <n v="0"/>
    <x v="9"/>
    <x v="9"/>
    <x v="9"/>
    <x v="9"/>
    <x v="9"/>
    <x v="9"/>
    <n v="0.53191489361702127"/>
    <n v="0.59840425531914887"/>
    <x v="9"/>
    <x v="9"/>
    <x v="9"/>
    <x v="9"/>
    <n v="0"/>
    <n v="0"/>
    <n v="0"/>
    <x v="1"/>
    <x v="0"/>
    <n v="12"/>
    <n v="0"/>
    <n v="0"/>
    <e v="#DIV/0!"/>
  </r>
  <r>
    <n v="11"/>
    <d v="1899-12-30T00:00:00"/>
    <d v="1899-12-30T00:00:00"/>
    <m/>
    <m/>
    <s v="Myanmar"/>
    <x v="0"/>
    <m/>
    <m/>
    <m/>
    <n v="2.2999999999999998"/>
    <n v="2.2999999999999998"/>
    <x v="2"/>
    <n v="0"/>
    <s v="25 mm HE"/>
    <n v="0"/>
    <x v="6"/>
    <n v="0"/>
    <n v="0"/>
    <n v="0"/>
    <n v="5"/>
    <n v="0"/>
    <n v="0"/>
    <n v="0"/>
    <n v="0"/>
    <x v="0"/>
    <x v="0"/>
    <x v="0"/>
    <x v="0"/>
    <x v="0"/>
    <x v="0"/>
    <n v="0"/>
    <n v="0"/>
    <x v="0"/>
    <x v="0"/>
    <x v="0"/>
    <x v="0"/>
    <n v="0"/>
    <n v="0"/>
    <n v="0"/>
    <x v="0"/>
    <x v="0"/>
    <n v="12"/>
    <n v="0"/>
    <n v="0"/>
    <e v="#DIV/0!"/>
  </r>
  <r>
    <n v="12"/>
    <d v="1899-12-30T00:00:00"/>
    <d v="1899-12-30T00:00:00"/>
    <m/>
    <m/>
    <s v="Myanmar"/>
    <x v="0"/>
    <m/>
    <m/>
    <m/>
    <n v="2.2999999999999998"/>
    <n v="2.2999999999999998"/>
    <x v="2"/>
    <n v="0"/>
    <s v="25 mm HE"/>
    <n v="0"/>
    <x v="7"/>
    <n v="0"/>
    <n v="0"/>
    <n v="0"/>
    <n v="5"/>
    <n v="0"/>
    <n v="0"/>
    <n v="0"/>
    <n v="0"/>
    <x v="10"/>
    <x v="10"/>
    <x v="10"/>
    <x v="10"/>
    <x v="10"/>
    <x v="10"/>
    <n v="1.0578842315369261"/>
    <n v="1.4271457085828343"/>
    <x v="10"/>
    <x v="10"/>
    <x v="10"/>
    <x v="10"/>
    <n v="0"/>
    <n v="0"/>
    <n v="0"/>
    <x v="0"/>
    <x v="0"/>
    <n v="12"/>
    <n v="0"/>
    <n v="0"/>
    <e v="#DIV/0!"/>
  </r>
  <r>
    <n v="13"/>
    <d v="1899-12-30T00:00:00"/>
    <d v="1899-12-30T00:00:00"/>
    <m/>
    <m/>
    <s v="Myanmar"/>
    <x v="0"/>
    <m/>
    <m/>
    <m/>
    <n v="2.2999999999999998"/>
    <n v="2.2999999999999998"/>
    <x v="2"/>
    <n v="0"/>
    <s v="25 mm HE"/>
    <n v="0"/>
    <x v="3"/>
    <n v="0"/>
    <n v="0"/>
    <n v="0"/>
    <n v="5"/>
    <n v="0"/>
    <n v="0"/>
    <n v="0"/>
    <n v="0"/>
    <x v="11"/>
    <x v="11"/>
    <x v="11"/>
    <x v="11"/>
    <x v="11"/>
    <x v="11"/>
    <n v="1.26"/>
    <n v="0.84000000000000008"/>
    <x v="11"/>
    <x v="11"/>
    <x v="11"/>
    <x v="11"/>
    <n v="0"/>
    <n v="0"/>
    <n v="0"/>
    <x v="1"/>
    <x v="0"/>
    <n v="12"/>
    <n v="0"/>
    <n v="0"/>
    <e v="#DIV/0!"/>
  </r>
  <r>
    <n v="14"/>
    <d v="1899-12-30T00:00:00"/>
    <d v="1899-12-30T00:00:00"/>
    <m/>
    <m/>
    <s v="Myanmar"/>
    <x v="0"/>
    <m/>
    <m/>
    <m/>
    <n v="2.2999999999999998"/>
    <n v="2.2999999999999998"/>
    <x v="2"/>
    <n v="0"/>
    <s v="25 mm HE"/>
    <n v="0"/>
    <x v="2"/>
    <n v="0"/>
    <n v="0"/>
    <n v="0"/>
    <s v="5-3"/>
    <n v="0"/>
    <n v="0"/>
    <n v="0"/>
    <n v="0"/>
    <x v="12"/>
    <x v="12"/>
    <x v="12"/>
    <x v="12"/>
    <x v="12"/>
    <x v="12"/>
    <n v="1.02"/>
    <n v="1.3666666666666667"/>
    <x v="12"/>
    <x v="12"/>
    <x v="12"/>
    <x v="12"/>
    <n v="0"/>
    <n v="0"/>
    <n v="0"/>
    <x v="0"/>
    <x v="0"/>
    <n v="12"/>
    <n v="0"/>
    <n v="0"/>
    <e v="#DIV/0!"/>
  </r>
  <r>
    <n v="15"/>
    <d v="1899-12-30T00:00:00"/>
    <d v="1899-12-30T00:00:00"/>
    <m/>
    <m/>
    <s v="Myanmar"/>
    <x v="0"/>
    <m/>
    <m/>
    <m/>
    <n v="2.2999999999999998"/>
    <n v="2.2999999999999998"/>
    <x v="2"/>
    <n v="0"/>
    <s v="25 mm HE"/>
    <n v="0"/>
    <x v="2"/>
    <n v="0"/>
    <n v="0"/>
    <n v="0"/>
    <s v="3"/>
    <n v="0"/>
    <n v="0"/>
    <n v="0"/>
    <n v="0"/>
    <x v="13"/>
    <x v="13"/>
    <x v="13"/>
    <x v="13"/>
    <x v="13"/>
    <x v="13"/>
    <n v="1.1600000000000001"/>
    <n v="1.1666666666666665"/>
    <x v="13"/>
    <x v="13"/>
    <x v="13"/>
    <x v="13"/>
    <n v="0"/>
    <n v="0"/>
    <n v="0"/>
    <x v="0"/>
    <x v="0"/>
    <n v="12"/>
    <n v="0"/>
    <n v="0"/>
    <e v="#DIV/0!"/>
  </r>
  <r>
    <n v="16"/>
    <d v="1899-12-30T00:00:00"/>
    <d v="1899-12-30T00:00:00"/>
    <m/>
    <m/>
    <s v="Myanmar"/>
    <x v="0"/>
    <m/>
    <m/>
    <m/>
    <n v="2.2999999999999998"/>
    <n v="2.2999999999999998"/>
    <x v="2"/>
    <n v="0"/>
    <s v="25 mm HE"/>
    <n v="0"/>
    <x v="2"/>
    <n v="0"/>
    <n v="0"/>
    <n v="0"/>
    <s v="3"/>
    <n v="0"/>
    <n v="0"/>
    <n v="0"/>
    <n v="0"/>
    <x v="14"/>
    <x v="14"/>
    <x v="14"/>
    <x v="14"/>
    <x v="14"/>
    <x v="14"/>
    <n v="1.18"/>
    <n v="1.2"/>
    <x v="14"/>
    <x v="14"/>
    <x v="14"/>
    <x v="14"/>
    <n v="0"/>
    <n v="0"/>
    <n v="0"/>
    <x v="1"/>
    <x v="0"/>
    <n v="12"/>
    <n v="0"/>
    <n v="0"/>
    <e v="#DIV/0!"/>
  </r>
  <r>
    <n v="17"/>
    <d v="1899-12-30T00:00:00"/>
    <d v="1899-12-30T00:00:00"/>
    <m/>
    <m/>
    <s v="Myanmar"/>
    <x v="0"/>
    <m/>
    <m/>
    <m/>
    <n v="2.2999999999999998"/>
    <n v="2.2999999999999998"/>
    <x v="2"/>
    <n v="0"/>
    <s v="25 mm HE"/>
    <n v="0"/>
    <x v="3"/>
    <n v="24.9"/>
    <n v="333"/>
    <n v="26.7"/>
    <s v="8"/>
    <e v="#REF!"/>
    <n v="0"/>
    <n v="0"/>
    <n v="0"/>
    <x v="15"/>
    <x v="15"/>
    <x v="15"/>
    <x v="15"/>
    <x v="15"/>
    <x v="15"/>
    <n v="1.17"/>
    <n v="0.76"/>
    <x v="15"/>
    <x v="15"/>
    <x v="15"/>
    <x v="15"/>
    <n v="0"/>
    <n v="0"/>
    <n v="0"/>
    <x v="0"/>
    <x v="0"/>
    <n v="12"/>
    <n v="0"/>
    <n v="0"/>
    <e v="#DIV/0!"/>
  </r>
  <r>
    <n v="18"/>
    <d v="1899-12-30T00:00:00"/>
    <d v="1899-12-30T00:00:00"/>
    <m/>
    <m/>
    <s v="Myanmar"/>
    <x v="0"/>
    <m/>
    <m/>
    <m/>
    <n v="2.2999999999999998"/>
    <n v="2.2999999999999998"/>
    <x v="2"/>
    <n v="0"/>
    <s v="25 mm HE"/>
    <n v="0"/>
    <x v="8"/>
    <n v="0"/>
    <n v="0"/>
    <n v="0"/>
    <n v="0"/>
    <n v="0"/>
    <n v="0"/>
    <n v="0"/>
    <n v="0"/>
    <x v="0"/>
    <x v="0"/>
    <x v="0"/>
    <x v="0"/>
    <x v="0"/>
    <x v="0"/>
    <n v="0"/>
    <n v="0"/>
    <x v="0"/>
    <x v="0"/>
    <x v="0"/>
    <x v="0"/>
    <n v="0"/>
    <n v="0"/>
    <n v="0"/>
    <x v="2"/>
    <x v="1"/>
    <n v="0"/>
    <n v="0"/>
    <n v="0"/>
    <e v="#DIV/0!"/>
  </r>
  <r>
    <n v="19"/>
    <d v="1899-12-30T00:00:00"/>
    <d v="1899-12-30T00:00:00"/>
    <m/>
    <m/>
    <s v="Myanmar"/>
    <x v="0"/>
    <m/>
    <m/>
    <m/>
    <n v="2.2999999999999998"/>
    <n v="2.2999999999999998"/>
    <x v="2"/>
    <n v="0"/>
    <s v="25 mm HE"/>
    <n v="0"/>
    <x v="8"/>
    <n v="0"/>
    <n v="0"/>
    <n v="0"/>
    <n v="0"/>
    <n v="0"/>
    <n v="0"/>
    <n v="0"/>
    <n v="0"/>
    <x v="0"/>
    <x v="0"/>
    <x v="0"/>
    <x v="0"/>
    <x v="0"/>
    <x v="0"/>
    <n v="0"/>
    <n v="0"/>
    <x v="0"/>
    <x v="0"/>
    <x v="0"/>
    <x v="0"/>
    <n v="0"/>
    <n v="0"/>
    <n v="0"/>
    <x v="2"/>
    <x v="1"/>
    <n v="0"/>
    <n v="0"/>
    <n v="0"/>
    <e v="#DIV/0!"/>
  </r>
  <r>
    <n v="20"/>
    <d v="1899-12-30T00:00:00"/>
    <d v="1899-12-30T00:00:00"/>
    <m/>
    <m/>
    <s v="Myanmar"/>
    <x v="0"/>
    <m/>
    <m/>
    <m/>
    <n v="2.2999999999999998"/>
    <n v="2.2999999999999998"/>
    <x v="2"/>
    <n v="0"/>
    <s v="25 mm HE"/>
    <n v="0"/>
    <x v="8"/>
    <n v="0"/>
    <n v="0"/>
    <n v="0"/>
    <n v="0"/>
    <n v="0"/>
    <n v="0"/>
    <n v="0"/>
    <n v="0"/>
    <x v="0"/>
    <x v="0"/>
    <x v="0"/>
    <x v="0"/>
    <x v="0"/>
    <x v="0"/>
    <n v="0"/>
    <n v="0"/>
    <x v="0"/>
    <x v="0"/>
    <x v="0"/>
    <x v="0"/>
    <n v="0"/>
    <n v="0"/>
    <n v="0"/>
    <x v="2"/>
    <x v="1"/>
    <n v="0"/>
    <n v="0"/>
    <n v="0"/>
    <e v="#DIV/0!"/>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r>
    <m/>
    <m/>
    <m/>
    <m/>
    <m/>
    <m/>
    <x v="1"/>
    <m/>
    <m/>
    <m/>
    <m/>
    <m/>
    <x v="3"/>
    <m/>
    <m/>
    <m/>
    <x v="9"/>
    <m/>
    <m/>
    <m/>
    <m/>
    <m/>
    <m/>
    <m/>
    <m/>
    <x v="0"/>
    <x v="0"/>
    <x v="16"/>
    <x v="16"/>
    <x v="0"/>
    <x v="0"/>
    <m/>
    <m/>
    <x v="0"/>
    <x v="0"/>
    <x v="16"/>
    <x v="16"/>
    <m/>
    <m/>
    <m/>
    <x v="3"/>
    <x v="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K38:L45"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h="1" x="0"/>
        <item x="1"/>
        <item x="2"/>
        <item x="3"/>
        <item x="4"/>
        <item x="5"/>
        <item x="6"/>
        <item x="7"/>
        <item x="8"/>
        <item x="9"/>
        <item x="10"/>
        <item h="1" x="11"/>
        <item t="default"/>
      </items>
    </pivotField>
    <pivotField showAll="0"/>
    <pivotField showAll="0"/>
    <pivotField showAll="0"/>
    <pivotField showAll="0"/>
    <pivotField showAll="0"/>
    <pivotField showAll="0">
      <items count="5">
        <item x="2"/>
        <item x="1"/>
        <item x="0"/>
        <item x="3"/>
        <item t="default"/>
      </items>
    </pivotField>
    <pivotField showAll="0">
      <items count="4">
        <item x="1"/>
        <item x="0"/>
        <item x="2"/>
        <item t="default"/>
      </items>
    </pivotField>
    <pivotField showAll="0"/>
    <pivotField showAll="0"/>
    <pivotField showAll="0"/>
    <pivotField showAll="0"/>
  </pivotFields>
  <rowFields count="1">
    <field x="34"/>
  </rowFields>
  <rowItems count="7">
    <i>
      <x v="4"/>
    </i>
    <i>
      <x v="5"/>
    </i>
    <i>
      <x v="6"/>
    </i>
    <i>
      <x v="7"/>
    </i>
    <i>
      <x v="8"/>
    </i>
    <i>
      <x v="10"/>
    </i>
    <i t="grand">
      <x/>
    </i>
  </rowItems>
  <colItems count="1">
    <i/>
  </colItems>
  <dataFields count="1">
    <dataField name="MAX ERROR ELV" fld="34" subtotal="count" baseField="34" baseItem="0" numFmtId="167"/>
  </dataFields>
  <formats count="3">
    <format dxfId="36">
      <pivotArea type="all" dataOnly="0" outline="0" fieldPosition="0"/>
    </format>
    <format dxfId="35">
      <pivotArea type="all" dataOnly="0" outline="0" fieldPosition="0"/>
    </format>
    <format dxfId="34">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8:B46"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h="1" x="0"/>
        <item x="1"/>
        <item x="2"/>
        <item x="3"/>
        <item x="4"/>
        <item x="5"/>
        <item x="6"/>
        <item x="7"/>
        <item x="8"/>
        <item x="9"/>
        <item x="10"/>
        <item h="1" x="11"/>
        <item t="default"/>
      </items>
    </pivotField>
    <pivotField showAll="0"/>
    <pivotField showAll="0"/>
    <pivotField showAll="0"/>
    <pivotField showAll="0"/>
    <pivotField showAll="0"/>
    <pivotField showAll="0"/>
    <pivotField showAll="0">
      <items count="5">
        <item x="2"/>
        <item x="1"/>
        <item x="0"/>
        <item x="3"/>
        <item t="default"/>
      </items>
    </pivotField>
    <pivotField showAll="0">
      <items count="4">
        <item x="1"/>
        <item x="0"/>
        <item x="2"/>
        <item t="default"/>
      </items>
    </pivotField>
    <pivotField showAll="0"/>
    <pivotField showAll="0"/>
    <pivotField showAll="0"/>
    <pivotField showAll="0"/>
  </pivotFields>
  <rowFields count="1">
    <field x="33"/>
  </rowFields>
  <rowItems count="8">
    <i>
      <x v="2"/>
    </i>
    <i>
      <x v="3"/>
    </i>
    <i>
      <x v="5"/>
    </i>
    <i>
      <x v="6"/>
    </i>
    <i>
      <x v="7"/>
    </i>
    <i>
      <x v="8"/>
    </i>
    <i>
      <x v="9"/>
    </i>
    <i t="grand">
      <x/>
    </i>
  </rowItems>
  <colItems count="1">
    <i/>
  </colItems>
  <dataFields count="1">
    <dataField name="MAX ERROR TRV" fld="33" subtotal="count" baseField="33" baseItem="0" numFmtId="167"/>
  </dataFields>
  <formats count="4">
    <format dxfId="40">
      <pivotArea type="all" dataOnly="0" outline="0" fieldPosition="0"/>
    </format>
    <format dxfId="39">
      <pivotArea outline="0" collapsedLevelsAreSubtotals="1" fieldPosition="0"/>
    </format>
    <format dxfId="38">
      <pivotArea dataOnly="0" labelOnly="1" outline="0" axis="axisValues" fieldPosition="0"/>
    </format>
    <format dxfId="37">
      <pivotArea type="all" dataOnly="0" outline="0"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K22:L27"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h="1" x="0"/>
        <item x="1"/>
        <item x="2"/>
        <item x="3"/>
        <item x="4"/>
        <item x="5"/>
        <item x="6"/>
        <item x="7"/>
        <item x="8"/>
        <item x="9"/>
        <item x="10"/>
        <item h="1" x="11"/>
        <item t="default"/>
      </items>
    </pivotField>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4">
        <item x="1"/>
        <item x="0"/>
        <item x="2"/>
        <item t="default"/>
      </items>
    </pivotField>
    <pivotField showAll="0"/>
    <pivotField showAll="0"/>
    <pivotField showAll="0"/>
    <pivotField showAll="0"/>
  </pivotFields>
  <rowFields count="1">
    <field x="30"/>
  </rowFields>
  <rowItems count="5">
    <i>
      <x v="3"/>
    </i>
    <i>
      <x v="4"/>
    </i>
    <i>
      <x v="5"/>
    </i>
    <i>
      <x v="6"/>
    </i>
    <i t="grand">
      <x/>
    </i>
  </rowItems>
  <colItems count="1">
    <i/>
  </colItems>
  <dataFields count="1">
    <dataField name="STD ELV" fld="30" subtotal="count" baseField="30" baseItem="3" numFmtId="167"/>
  </dataFields>
  <formats count="3">
    <format dxfId="43">
      <pivotArea type="all" dataOnly="0" outline="0" fieldPosition="0"/>
    </format>
    <format dxfId="42">
      <pivotArea type="all" dataOnly="0" outline="0" fieldPosition="0"/>
    </format>
    <format dxfId="41">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22:B28"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h="1" x="0"/>
        <item x="1"/>
        <item x="2"/>
        <item x="3"/>
        <item x="4"/>
        <item x="5"/>
        <item x="6"/>
        <item x="7"/>
        <item x="8"/>
        <item x="9"/>
        <item x="10"/>
        <item h="1" x="11"/>
        <item t="default"/>
      </items>
    </pivotField>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4">
        <item x="1"/>
        <item x="0"/>
        <item x="2"/>
        <item t="default"/>
      </items>
    </pivotField>
    <pivotField showAll="0"/>
    <pivotField showAll="0"/>
    <pivotField showAll="0"/>
    <pivotField showAll="0"/>
  </pivotFields>
  <rowFields count="1">
    <field x="29"/>
  </rowFields>
  <rowItems count="6">
    <i>
      <x v="2"/>
    </i>
    <i>
      <x v="3"/>
    </i>
    <i>
      <x v="4"/>
    </i>
    <i>
      <x v="5"/>
    </i>
    <i>
      <x v="6"/>
    </i>
    <i t="grand">
      <x/>
    </i>
  </rowItems>
  <colItems count="1">
    <i/>
  </colItems>
  <dataFields count="1">
    <dataField name="STD TRV" fld="29" subtotal="count" baseField="29" baseItem="3" numFmtId="167"/>
  </dataFields>
  <formats count="4">
    <format dxfId="47">
      <pivotArea type="all" dataOnly="0" outline="0" fieldPosition="0"/>
    </format>
    <format dxfId="46">
      <pivotArea outline="0" collapsedLevelsAreSubtotals="1" fieldPosition="0"/>
    </format>
    <format dxfId="45">
      <pivotArea dataOnly="0" labelOnly="1" outline="0" axis="axisValues" fieldPosition="0"/>
    </format>
    <format dxfId="44">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K3:L8"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h="1"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4">
        <item x="1"/>
        <item x="0"/>
        <item x="2"/>
        <item t="default"/>
      </items>
    </pivotField>
    <pivotField showAll="0"/>
    <pivotField showAll="0"/>
    <pivotField showAll="0"/>
    <pivotField showAll="0"/>
  </pivotFields>
  <rowFields count="1">
    <field x="28"/>
  </rowFields>
  <rowItems count="5">
    <i>
      <x v="1"/>
    </i>
    <i>
      <x v="2"/>
    </i>
    <i>
      <x v="3"/>
    </i>
    <i>
      <x v="4"/>
    </i>
    <i t="grand">
      <x/>
    </i>
  </rowItems>
  <colItems count="1">
    <i/>
  </colItems>
  <dataFields count="1">
    <dataField name="MPI ELV ABS" fld="28" subtotal="count" baseField="28" baseItem="1" numFmtId="167"/>
  </dataFields>
  <formats count="3">
    <format dxfId="50">
      <pivotArea type="all" dataOnly="0" outline="0" fieldPosition="0"/>
    </format>
    <format dxfId="49">
      <pivotArea type="all" dataOnly="0" outline="0" fieldPosition="0"/>
    </format>
    <format dxfId="48">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8"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h="1"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4">
        <item x="1"/>
        <item x="0"/>
        <item x="2"/>
        <item t="default"/>
      </items>
    </pivotField>
    <pivotField showAll="0"/>
    <pivotField showAll="0"/>
    <pivotField showAll="0"/>
    <pivotField showAll="0"/>
  </pivotFields>
  <rowFields count="1">
    <field x="27"/>
  </rowFields>
  <rowItems count="5">
    <i>
      <x v="1"/>
    </i>
    <i>
      <x v="2"/>
    </i>
    <i>
      <x v="3"/>
    </i>
    <i>
      <x v="4"/>
    </i>
    <i t="grand">
      <x/>
    </i>
  </rowItems>
  <colItems count="1">
    <i/>
  </colItems>
  <dataFields count="1">
    <dataField name="MPI TRV ABS" fld="27" subtotal="count" baseField="27" baseItem="1" numFmtId="167"/>
  </dataFields>
  <formats count="8">
    <format dxfId="58">
      <pivotArea type="all" dataOnly="0" outline="0" fieldPosition="0"/>
    </format>
    <format dxfId="57">
      <pivotArea collapsedLevelsAreSubtotals="1" fieldPosition="0">
        <references count="1">
          <reference field="27" count="4">
            <x v="1"/>
            <x v="2"/>
            <x v="3"/>
            <x v="4"/>
          </reference>
        </references>
      </pivotArea>
    </format>
    <format dxfId="56">
      <pivotArea grandRow="1" outline="0" collapsedLevelsAreSubtotals="1" fieldPosition="0"/>
    </format>
    <format dxfId="55">
      <pivotArea type="all" dataOnly="0" outline="0" fieldPosition="0"/>
    </format>
    <format dxfId="54">
      <pivotArea type="all" dataOnly="0" outline="0" fieldPosition="0"/>
    </format>
    <format dxfId="53">
      <pivotArea outline="0" collapsedLevelsAreSubtotals="1" fieldPosition="0"/>
    </format>
    <format dxfId="52">
      <pivotArea dataOnly="0" labelOnly="1" outline="0" axis="axisValues" fieldPosition="0"/>
    </format>
    <format dxfId="51">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9:L14" firstHeaderRow="0" firstDataRow="1" firstDataCol="1" rowPageCount="6" colPageCount="1"/>
  <pivotFields count="46">
    <pivotField showAll="0"/>
    <pivotField showAll="0"/>
    <pivotField showAll="0"/>
    <pivotField showAll="0"/>
    <pivotField showAll="0"/>
    <pivotField showAll="0"/>
    <pivotField axis="axisRow" showAll="0">
      <items count="4">
        <item m="1" x="2"/>
        <item x="1"/>
        <item x="0"/>
        <item t="default"/>
      </items>
    </pivotField>
    <pivotField showAll="0"/>
    <pivotField showAll="0"/>
    <pivotField showAll="0"/>
    <pivotField showAll="0"/>
    <pivotField showAll="0"/>
    <pivotField showAll="0"/>
    <pivotField showAll="0"/>
    <pivotField showAll="0"/>
    <pivotField showAll="0"/>
    <pivotField axis="axisRow" showAll="0">
      <items count="7">
        <item h="1" x="0"/>
        <item x="1"/>
        <item x="2"/>
        <item x="3"/>
        <item x="4"/>
        <item x="5"/>
        <item t="default"/>
      </items>
    </pivotField>
    <pivotField showAll="0"/>
    <pivotField showAll="0"/>
    <pivotField showAll="0"/>
    <pivotField showAll="0"/>
    <pivotField showAll="0"/>
    <pivotField showAll="0"/>
    <pivotField showAll="0"/>
    <pivotField showAll="0"/>
    <pivotField axis="axisPage" dataField="1" showAll="0">
      <items count="9">
        <item x="0"/>
        <item x="1"/>
        <item x="2"/>
        <item x="3"/>
        <item x="4"/>
        <item x="5"/>
        <item x="6"/>
        <item x="7"/>
        <item t="default"/>
      </items>
    </pivotField>
    <pivotField axis="axisPage" dataField="1" showAll="0">
      <items count="17">
        <item x="11"/>
        <item x="1"/>
        <item x="14"/>
        <item x="10"/>
        <item x="12"/>
        <item x="5"/>
        <item x="13"/>
        <item x="15"/>
        <item x="4"/>
        <item x="8"/>
        <item x="2"/>
        <item x="3"/>
        <item x="7"/>
        <item x="9"/>
        <item x="6"/>
        <item x="0"/>
        <item t="default"/>
      </items>
    </pivotField>
    <pivotField showAll="0"/>
    <pivotField showAll="0"/>
    <pivotField axis="axisPage" dataField="1" showAll="0">
      <items count="13">
        <item x="0"/>
        <item x="1"/>
        <item x="2"/>
        <item x="3"/>
        <item x="4"/>
        <item x="5"/>
        <item x="6"/>
        <item x="7"/>
        <item x="8"/>
        <item x="9"/>
        <item x="10"/>
        <item x="11"/>
        <item t="default"/>
      </items>
    </pivotField>
    <pivotField axis="axisPage" dataField="1" showAll="0">
      <items count="13">
        <item x="0"/>
        <item x="1"/>
        <item x="2"/>
        <item x="3"/>
        <item x="4"/>
        <item x="5"/>
        <item x="6"/>
        <item x="7"/>
        <item x="8"/>
        <item x="9"/>
        <item x="10"/>
        <item x="11"/>
        <item t="default"/>
      </items>
    </pivotField>
    <pivotField showAll="0"/>
    <pivotField showAll="0"/>
    <pivotField showAll="0"/>
    <pivotField showAll="0"/>
    <pivotField axis="axisPage" dataField="1" showAll="0">
      <items count="18">
        <item x="8"/>
        <item x="7"/>
        <item x="13"/>
        <item x="12"/>
        <item x="1"/>
        <item x="3"/>
        <item x="14"/>
        <item x="15"/>
        <item x="2"/>
        <item x="4"/>
        <item x="11"/>
        <item x="10"/>
        <item x="5"/>
        <item x="9"/>
        <item x="6"/>
        <item x="0"/>
        <item x="16"/>
        <item t="default"/>
      </items>
    </pivotField>
    <pivotField axis="axisPage" dataField="1" showAll="0">
      <items count="18">
        <item x="14"/>
        <item x="4"/>
        <item x="13"/>
        <item x="12"/>
        <item x="1"/>
        <item x="8"/>
        <item x="9"/>
        <item x="10"/>
        <item x="7"/>
        <item x="2"/>
        <item x="6"/>
        <item x="11"/>
        <item x="15"/>
        <item x="3"/>
        <item x="5"/>
        <item x="0"/>
        <item x="16"/>
        <item t="default"/>
      </items>
    </pivotField>
    <pivotField showAll="0"/>
    <pivotField showAll="0"/>
    <pivotField showAll="0"/>
    <pivotField showAll="0"/>
    <pivotField showAll="0"/>
    <pivotField showAll="0"/>
    <pivotField dataField="1" showAll="0"/>
    <pivotField dataField="1" showAll="0"/>
    <pivotField dataField="1" showAll="0"/>
  </pivotFields>
  <rowFields count="2">
    <field x="6"/>
    <field x="16"/>
  </rowFields>
  <rowItems count="5">
    <i>
      <x v="2"/>
    </i>
    <i r="1">
      <x v="1"/>
    </i>
    <i r="1">
      <x v="2"/>
    </i>
    <i r="1">
      <x v="3"/>
    </i>
    <i t="grand">
      <x/>
    </i>
  </rowItems>
  <colFields count="1">
    <field x="-2"/>
  </colFields>
  <colItems count="11">
    <i>
      <x/>
    </i>
    <i i="1">
      <x v="1"/>
    </i>
    <i i="2">
      <x v="2"/>
    </i>
    <i i="3">
      <x v="3"/>
    </i>
    <i i="4">
      <x v="4"/>
    </i>
    <i i="5">
      <x v="5"/>
    </i>
    <i i="6">
      <x v="6"/>
    </i>
    <i i="7">
      <x v="7"/>
    </i>
    <i i="8">
      <x v="8"/>
    </i>
    <i i="9">
      <x v="9"/>
    </i>
    <i i="10">
      <x v="10"/>
    </i>
  </colItems>
  <pageFields count="6">
    <pageField fld="25" hier="-1"/>
    <pageField fld="26" hier="-1"/>
    <pageField fld="29" hier="-1"/>
    <pageField fld="30" hier="-1"/>
    <pageField fld="35" hier="-1"/>
    <pageField fld="36" hier="-1"/>
  </pageFields>
  <dataFields count="11">
    <dataField name="Avg of Mean TRV" fld="25" subtotal="average" baseField="6" baseItem="0" numFmtId="167"/>
    <dataField name="Avg of Mean ELV" fld="26" subtotal="average" baseField="6" baseItem="0" numFmtId="167"/>
    <dataField name="Average of STD TRV" fld="29" subtotal="average" baseField="6" baseItem="0" numFmtId="167"/>
    <dataField name="Average of STD ELV" fld="30" subtotal="average" baseField="6" baseItem="0" numFmtId="167"/>
    <dataField name="StdDev of Mean TRV" fld="25" subtotal="stdDev" baseField="16" baseItem="2" numFmtId="167"/>
    <dataField name="StdDev of Mean ELV" fld="26" subtotal="stdDev" baseField="16" baseItem="2" numFmtId="167"/>
    <dataField name="Average of HP TRV" fld="35" subtotal="average" baseField="16" baseItem="2" numFmtId="167"/>
    <dataField name="Average of HP ELV" fld="36" subtotal="average" baseField="16" baseItem="2" numFmtId="167"/>
    <dataField name="Sum of Round Total firing" fld="43" baseField="16" baseItem="2" numFmtId="167"/>
    <dataField name="Sum of Round In Target" fld="44" baseField="16" baseItem="2" numFmtId="167"/>
    <dataField name="Sum of Round Info %" fld="45" baseField="16" baseItem="2" numFmtId="167"/>
  </dataFields>
  <formats count="7">
    <format dxfId="6">
      <pivotArea type="all" dataOnly="0" outline="0"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dataOnly="0" labelOnly="1" outline="0" fieldPosition="0">
        <references count="1">
          <reference field="4294967294" count="11">
            <x v="0"/>
            <x v="1"/>
            <x v="2"/>
            <x v="3"/>
            <x v="4"/>
            <x v="5"/>
            <x v="6"/>
            <x v="7"/>
            <x v="8"/>
            <x v="9"/>
            <x v="10"/>
          </reference>
        </references>
      </pivotArea>
    </format>
    <format dxfId="1">
      <pivotArea type="all" dataOnly="0" outline="0" fieldPosition="0"/>
    </format>
    <format dxfId="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64:L65" firstHeaderRow="0" firstDataRow="1" firstDataCol="1" rowPageCount="9" colPageCount="1"/>
  <pivotFields count="46">
    <pivotField showAll="0"/>
    <pivotField showAll="0"/>
    <pivotField showAll="0"/>
    <pivotField showAll="0"/>
    <pivotField showAll="0"/>
    <pivotField showAll="0"/>
    <pivotField axis="axisRow" showAll="0">
      <items count="4">
        <item m="1" x="2"/>
        <item x="1"/>
        <item x="0"/>
        <item t="default"/>
      </items>
    </pivotField>
    <pivotField showAll="0"/>
    <pivotField showAll="0"/>
    <pivotField showAll="0"/>
    <pivotField showAll="0"/>
    <pivotField showAll="0"/>
    <pivotField axis="axisPage" multipleItemSelectionAllowed="1" showAll="0">
      <items count="5">
        <item h="1" x="2"/>
        <item h="1" x="0"/>
        <item h="1" x="3"/>
        <item x="1"/>
        <item t="default"/>
      </items>
    </pivotField>
    <pivotField showAll="0"/>
    <pivotField showAll="0"/>
    <pivotField showAll="0"/>
    <pivotField axis="axisRow" showAll="0">
      <items count="7">
        <item h="1" x="0"/>
        <item x="1"/>
        <item x="2"/>
        <item x="3"/>
        <item x="4"/>
        <item x="5"/>
        <item t="default"/>
      </items>
    </pivotField>
    <pivotField showAll="0"/>
    <pivotField showAll="0"/>
    <pivotField showAll="0"/>
    <pivotField showAll="0"/>
    <pivotField showAll="0"/>
    <pivotField showAll="0"/>
    <pivotField showAll="0"/>
    <pivotField showAll="0"/>
    <pivotField axis="axisPage" dataField="1" showAll="0">
      <items count="9">
        <item x="0"/>
        <item x="1"/>
        <item x="2"/>
        <item x="3"/>
        <item x="4"/>
        <item x="5"/>
        <item x="6"/>
        <item x="7"/>
        <item t="default"/>
      </items>
    </pivotField>
    <pivotField axis="axisPage" dataField="1" showAll="0">
      <items count="17">
        <item x="11"/>
        <item x="1"/>
        <item x="14"/>
        <item x="10"/>
        <item x="12"/>
        <item x="5"/>
        <item x="13"/>
        <item x="15"/>
        <item x="4"/>
        <item x="8"/>
        <item x="2"/>
        <item x="3"/>
        <item x="7"/>
        <item x="9"/>
        <item x="6"/>
        <item x="0"/>
        <item t="default"/>
      </items>
    </pivotField>
    <pivotField showAll="0"/>
    <pivotField showAll="0"/>
    <pivotField axis="axisPage" dataField="1" showAll="0">
      <items count="13">
        <item x="0"/>
        <item x="1"/>
        <item x="2"/>
        <item x="3"/>
        <item x="4"/>
        <item x="5"/>
        <item x="6"/>
        <item x="7"/>
        <item x="8"/>
        <item x="9"/>
        <item x="10"/>
        <item x="11"/>
        <item t="default"/>
      </items>
    </pivotField>
    <pivotField axis="axisPage" dataField="1" showAll="0">
      <items count="13">
        <item x="0"/>
        <item x="1"/>
        <item x="2"/>
        <item x="3"/>
        <item x="4"/>
        <item x="5"/>
        <item x="6"/>
        <item x="7"/>
        <item x="8"/>
        <item x="9"/>
        <item x="10"/>
        <item x="11"/>
        <item t="default"/>
      </items>
    </pivotField>
    <pivotField showAll="0"/>
    <pivotField showAll="0"/>
    <pivotField showAll="0"/>
    <pivotField showAll="0"/>
    <pivotField axis="axisPage" dataField="1" showAll="0">
      <items count="18">
        <item x="8"/>
        <item x="7"/>
        <item x="13"/>
        <item x="12"/>
        <item x="1"/>
        <item x="3"/>
        <item x="14"/>
        <item x="15"/>
        <item x="2"/>
        <item x="4"/>
        <item x="11"/>
        <item x="10"/>
        <item x="5"/>
        <item x="9"/>
        <item x="6"/>
        <item x="0"/>
        <item x="16"/>
        <item t="default"/>
      </items>
    </pivotField>
    <pivotField axis="axisPage" dataField="1" showAll="0">
      <items count="18">
        <item x="14"/>
        <item x="4"/>
        <item x="13"/>
        <item x="12"/>
        <item x="1"/>
        <item x="8"/>
        <item x="9"/>
        <item x="10"/>
        <item x="7"/>
        <item x="2"/>
        <item x="6"/>
        <item x="11"/>
        <item x="15"/>
        <item x="3"/>
        <item x="5"/>
        <item x="0"/>
        <item x="16"/>
        <item t="default"/>
      </items>
    </pivotField>
    <pivotField showAll="0"/>
    <pivotField showAll="0"/>
    <pivotField showAll="0"/>
    <pivotField axis="axisPage" showAll="0">
      <items count="5">
        <item x="2"/>
        <item x="1"/>
        <item x="0"/>
        <item x="3"/>
        <item t="default"/>
      </items>
    </pivotField>
    <pivotField axis="axisPage" showAll="0">
      <items count="4">
        <item x="1"/>
        <item x="0"/>
        <item x="2"/>
        <item t="default"/>
      </items>
    </pivotField>
    <pivotField showAll="0"/>
    <pivotField dataField="1" showAll="0"/>
    <pivotField dataField="1" showAll="0"/>
    <pivotField dataField="1" showAll="0"/>
  </pivotFields>
  <rowFields count="2">
    <field x="6"/>
    <field x="16"/>
  </rowFields>
  <rowItems count="1">
    <i t="grand">
      <x/>
    </i>
  </rowItems>
  <colFields count="1">
    <field x="-2"/>
  </colFields>
  <colItems count="11">
    <i>
      <x/>
    </i>
    <i i="1">
      <x v="1"/>
    </i>
    <i i="2">
      <x v="2"/>
    </i>
    <i i="3">
      <x v="3"/>
    </i>
    <i i="4">
      <x v="4"/>
    </i>
    <i i="5">
      <x v="5"/>
    </i>
    <i i="6">
      <x v="6"/>
    </i>
    <i i="7">
      <x v="7"/>
    </i>
    <i i="8">
      <x v="8"/>
    </i>
    <i i="9">
      <x v="9"/>
    </i>
    <i i="10">
      <x v="10"/>
    </i>
  </colItems>
  <pageFields count="9">
    <pageField fld="25" hier="-1"/>
    <pageField fld="26" hier="-1"/>
    <pageField fld="29" hier="-1"/>
    <pageField fld="30" hier="-1"/>
    <pageField fld="35" hier="-1"/>
    <pageField fld="36" hier="-1"/>
    <pageField fld="12" hier="-1"/>
    <pageField fld="40" item="1" hier="-1"/>
    <pageField fld="41" item="1" hier="-1"/>
  </pageFields>
  <dataFields count="11">
    <dataField name="Avg of Mean TRV" fld="25" subtotal="average" baseField="6" baseItem="0" numFmtId="167"/>
    <dataField name="Avg of Mean ELV" fld="26" subtotal="average" baseField="6" baseItem="0" numFmtId="167"/>
    <dataField name="Average of STD TRV" fld="29" subtotal="average" baseField="6" baseItem="0" numFmtId="167"/>
    <dataField name="Average of STD ELV" fld="30" subtotal="average" baseField="6" baseItem="0" numFmtId="167"/>
    <dataField name="StdDev of Mean TRV" fld="25" subtotal="stdDev" baseField="16" baseItem="2" numFmtId="167"/>
    <dataField name="StdDev of Mean ELV" fld="26" subtotal="stdDev" baseField="16" baseItem="2" numFmtId="167"/>
    <dataField name="Average of HP TRV" fld="35" subtotal="average" baseField="16" baseItem="2" numFmtId="167"/>
    <dataField name="Average of HP ELV" fld="36" subtotal="average" baseField="16" baseItem="2" numFmtId="167"/>
    <dataField name="Sum of Round Total firing" fld="43" baseField="16" baseItem="2" numFmtId="167"/>
    <dataField name="Sum of Round In Target" fld="44" baseField="16" baseItem="2" numFmtId="167"/>
    <dataField name="Sum of Round Info %" fld="45" baseField="16" baseItem="2" numFmtId="167"/>
  </dataFields>
  <formats count="9">
    <format dxfId="15">
      <pivotArea type="all" dataOnly="0" outline="0" fieldPosition="0"/>
    </format>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dataOnly="0" labelOnly="1" outline="0" fieldPosition="0">
        <references count="1">
          <reference field="4294967294" count="11">
            <x v="0"/>
            <x v="1"/>
            <x v="2"/>
            <x v="3"/>
            <x v="4"/>
            <x v="5"/>
            <x v="6"/>
            <x v="7"/>
            <x v="8"/>
            <x v="9"/>
            <x v="10"/>
          </reference>
        </references>
      </pivotArea>
    </format>
    <format dxfId="10">
      <pivotArea type="all" dataOnly="0" outline="0" fieldPosition="0"/>
    </format>
    <format dxfId="9">
      <pivotArea dataOnly="0" labelOnly="1" outline="0" fieldPosition="0">
        <references count="3">
          <reference field="12" count="0"/>
          <reference field="40" count="1" selected="0">
            <x v="1"/>
          </reference>
          <reference field="41" count="1" selected="0">
            <x v="1"/>
          </reference>
        </references>
      </pivotArea>
    </format>
    <format dxfId="8">
      <pivotArea dataOnly="0" labelOnly="1" outline="0" fieldPosition="0">
        <references count="2">
          <reference field="40" count="1">
            <x v="1"/>
          </reference>
          <reference field="41" count="1" selected="0">
            <x v="1"/>
          </reference>
        </references>
      </pivotArea>
    </format>
    <format dxfId="7">
      <pivotArea dataOnly="0" labelOnly="1" outline="0" fieldPosition="0">
        <references count="2">
          <reference field="40" count="1" selected="0">
            <x v="1"/>
          </reference>
          <reference field="41"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7:L50" firstHeaderRow="0" firstDataRow="1" firstDataCol="1" rowPageCount="9" colPageCount="1"/>
  <pivotFields count="46">
    <pivotField showAll="0"/>
    <pivotField showAll="0"/>
    <pivotField showAll="0"/>
    <pivotField showAll="0"/>
    <pivotField showAll="0"/>
    <pivotField showAll="0"/>
    <pivotField axis="axisRow" showAll="0">
      <items count="4">
        <item m="1" x="2"/>
        <item x="1"/>
        <item x="0"/>
        <item t="default"/>
      </items>
    </pivotField>
    <pivotField showAll="0"/>
    <pivotField showAll="0"/>
    <pivotField showAll="0"/>
    <pivotField showAll="0"/>
    <pivotField showAll="0"/>
    <pivotField axis="axisPage" multipleItemSelectionAllowed="1" showAll="0">
      <items count="5">
        <item h="1" x="2"/>
        <item h="1" x="0"/>
        <item h="1" x="3"/>
        <item x="1"/>
        <item t="default"/>
      </items>
    </pivotField>
    <pivotField showAll="0"/>
    <pivotField showAll="0"/>
    <pivotField showAll="0"/>
    <pivotField axis="axisRow" showAll="0">
      <items count="7">
        <item h="1" x="0"/>
        <item x="1"/>
        <item x="2"/>
        <item x="3"/>
        <item x="4"/>
        <item x="5"/>
        <item t="default"/>
      </items>
    </pivotField>
    <pivotField showAll="0"/>
    <pivotField showAll="0"/>
    <pivotField showAll="0"/>
    <pivotField showAll="0"/>
    <pivotField showAll="0"/>
    <pivotField showAll="0"/>
    <pivotField showAll="0"/>
    <pivotField showAll="0"/>
    <pivotField axis="axisPage" dataField="1" showAll="0">
      <items count="9">
        <item x="0"/>
        <item x="1"/>
        <item x="2"/>
        <item x="3"/>
        <item x="4"/>
        <item x="5"/>
        <item x="6"/>
        <item x="7"/>
        <item t="default"/>
      </items>
    </pivotField>
    <pivotField axis="axisPage" dataField="1" showAll="0">
      <items count="17">
        <item x="11"/>
        <item x="1"/>
        <item x="14"/>
        <item x="10"/>
        <item x="12"/>
        <item x="5"/>
        <item x="13"/>
        <item x="15"/>
        <item x="4"/>
        <item x="8"/>
        <item x="2"/>
        <item x="3"/>
        <item x="7"/>
        <item x="9"/>
        <item x="6"/>
        <item x="0"/>
        <item t="default"/>
      </items>
    </pivotField>
    <pivotField showAll="0"/>
    <pivotField showAll="0"/>
    <pivotField axis="axisPage" dataField="1" showAll="0">
      <items count="13">
        <item x="0"/>
        <item x="1"/>
        <item x="2"/>
        <item x="3"/>
        <item x="4"/>
        <item x="5"/>
        <item x="6"/>
        <item x="7"/>
        <item x="8"/>
        <item x="9"/>
        <item x="10"/>
        <item x="11"/>
        <item t="default"/>
      </items>
    </pivotField>
    <pivotField axis="axisPage" dataField="1" showAll="0">
      <items count="13">
        <item x="0"/>
        <item x="1"/>
        <item x="2"/>
        <item x="3"/>
        <item x="4"/>
        <item x="5"/>
        <item x="6"/>
        <item x="7"/>
        <item x="8"/>
        <item x="9"/>
        <item x="10"/>
        <item x="11"/>
        <item t="default"/>
      </items>
    </pivotField>
    <pivotField showAll="0"/>
    <pivotField showAll="0"/>
    <pivotField showAll="0"/>
    <pivotField showAll="0"/>
    <pivotField axis="axisPage" dataField="1" showAll="0">
      <items count="18">
        <item x="8"/>
        <item x="7"/>
        <item x="13"/>
        <item x="12"/>
        <item x="1"/>
        <item x="3"/>
        <item x="14"/>
        <item x="15"/>
        <item x="2"/>
        <item x="4"/>
        <item x="11"/>
        <item x="10"/>
        <item x="5"/>
        <item x="9"/>
        <item x="6"/>
        <item x="0"/>
        <item x="16"/>
        <item t="default"/>
      </items>
    </pivotField>
    <pivotField axis="axisPage" dataField="1" showAll="0">
      <items count="18">
        <item x="14"/>
        <item x="4"/>
        <item x="13"/>
        <item x="12"/>
        <item x="1"/>
        <item x="8"/>
        <item x="9"/>
        <item x="10"/>
        <item x="7"/>
        <item x="2"/>
        <item x="6"/>
        <item x="11"/>
        <item x="15"/>
        <item x="3"/>
        <item x="5"/>
        <item x="0"/>
        <item x="16"/>
        <item t="default"/>
      </items>
    </pivotField>
    <pivotField showAll="0"/>
    <pivotField showAll="0"/>
    <pivotField showAll="0"/>
    <pivotField axis="axisPage" showAll="0">
      <items count="5">
        <item x="2"/>
        <item x="1"/>
        <item x="0"/>
        <item x="3"/>
        <item t="default"/>
      </items>
    </pivotField>
    <pivotField axis="axisPage" showAll="0">
      <items count="4">
        <item x="1"/>
        <item x="0"/>
        <item x="2"/>
        <item t="default"/>
      </items>
    </pivotField>
    <pivotField showAll="0"/>
    <pivotField dataField="1" showAll="0"/>
    <pivotField dataField="1" showAll="0"/>
    <pivotField dataField="1" showAll="0"/>
  </pivotFields>
  <rowFields count="2">
    <field x="6"/>
    <field x="16"/>
  </rowFields>
  <rowItems count="3">
    <i>
      <x v="2"/>
    </i>
    <i r="1">
      <x v="3"/>
    </i>
    <i t="grand">
      <x/>
    </i>
  </rowItems>
  <colFields count="1">
    <field x="-2"/>
  </colFields>
  <colItems count="11">
    <i>
      <x/>
    </i>
    <i i="1">
      <x v="1"/>
    </i>
    <i i="2">
      <x v="2"/>
    </i>
    <i i="3">
      <x v="3"/>
    </i>
    <i i="4">
      <x v="4"/>
    </i>
    <i i="5">
      <x v="5"/>
    </i>
    <i i="6">
      <x v="6"/>
    </i>
    <i i="7">
      <x v="7"/>
    </i>
    <i i="8">
      <x v="8"/>
    </i>
    <i i="9">
      <x v="9"/>
    </i>
    <i i="10">
      <x v="10"/>
    </i>
  </colItems>
  <pageFields count="9">
    <pageField fld="25" hier="-1"/>
    <pageField fld="26" hier="-1"/>
    <pageField fld="29" hier="-1"/>
    <pageField fld="30" hier="-1"/>
    <pageField fld="35" hier="-1"/>
    <pageField fld="36" hier="-1"/>
    <pageField fld="12" hier="-1"/>
    <pageField fld="40" item="2" hier="-1"/>
    <pageField fld="41" item="1" hier="-1"/>
  </pageFields>
  <dataFields count="11">
    <dataField name="Avg of Mean TRV" fld="25" subtotal="average" baseField="6" baseItem="0" numFmtId="167"/>
    <dataField name="Avg of Mean ELV" fld="26" subtotal="average" baseField="6" baseItem="0" numFmtId="167"/>
    <dataField name="Average of STD TRV" fld="29" subtotal="average" baseField="6" baseItem="0" numFmtId="167"/>
    <dataField name="Average of STD ELV" fld="30" subtotal="average" baseField="6" baseItem="0" numFmtId="167"/>
    <dataField name="StdDev of Mean TRV" fld="25" subtotal="stdDev" baseField="16" baseItem="2" numFmtId="167"/>
    <dataField name="StdDev of Mean ELV" fld="26" subtotal="stdDev" baseField="16" baseItem="2" numFmtId="167"/>
    <dataField name="Average of HP TRV" fld="35" subtotal="average" baseField="16" baseItem="2" numFmtId="167"/>
    <dataField name="Average of HP ELV" fld="36" subtotal="average" baseField="16" baseItem="2" numFmtId="167"/>
    <dataField name="Sum of Round Total firing" fld="43" baseField="16" baseItem="2" numFmtId="167"/>
    <dataField name="Sum of Round In Target" fld="44" baseField="16" baseItem="2" numFmtId="167"/>
    <dataField name="Sum of Round Info %" fld="45" baseField="16" baseItem="2" numFmtId="167"/>
  </dataFields>
  <formats count="9">
    <format dxfId="24">
      <pivotArea type="all" dataOnly="0" outline="0" fieldPosition="0"/>
    </format>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dataOnly="0" labelOnly="1" outline="0" fieldPosition="0">
        <references count="1">
          <reference field="4294967294" count="11">
            <x v="0"/>
            <x v="1"/>
            <x v="2"/>
            <x v="3"/>
            <x v="4"/>
            <x v="5"/>
            <x v="6"/>
            <x v="7"/>
            <x v="8"/>
            <x v="9"/>
            <x v="10"/>
          </reference>
        </references>
      </pivotArea>
    </format>
    <format dxfId="19">
      <pivotArea type="all" dataOnly="0" outline="0" fieldPosition="0"/>
    </format>
    <format dxfId="18">
      <pivotArea dataOnly="0" labelOnly="1" outline="0" fieldPosition="0">
        <references count="2">
          <reference field="40" count="1">
            <x v="2"/>
          </reference>
          <reference field="41" count="1" selected="0">
            <x v="1"/>
          </reference>
        </references>
      </pivotArea>
    </format>
    <format dxfId="17">
      <pivotArea dataOnly="0" labelOnly="1" outline="0" fieldPosition="0">
        <references count="2">
          <reference field="40" count="1" selected="0">
            <x v="2"/>
          </reference>
          <reference field="41" count="1">
            <x v="1"/>
          </reference>
        </references>
      </pivotArea>
    </format>
    <format dxfId="16">
      <pivotArea dataOnly="0" labelOnly="1" outline="0" fieldPosition="0">
        <references count="3">
          <reference field="12" count="0"/>
          <reference field="40" count="1" selected="0">
            <x v="2"/>
          </reference>
          <reference field="41"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7:L30" firstHeaderRow="0" firstDataRow="1" firstDataCol="1" rowPageCount="9" colPageCount="1"/>
  <pivotFields count="46">
    <pivotField showAll="0"/>
    <pivotField showAll="0"/>
    <pivotField showAll="0"/>
    <pivotField showAll="0"/>
    <pivotField showAll="0"/>
    <pivotField showAll="0"/>
    <pivotField axis="axisRow" showAll="0">
      <items count="4">
        <item m="1" x="2"/>
        <item x="1"/>
        <item x="0"/>
        <item t="default"/>
      </items>
    </pivotField>
    <pivotField showAll="0"/>
    <pivotField showAll="0"/>
    <pivotField showAll="0"/>
    <pivotField showAll="0"/>
    <pivotField showAll="0"/>
    <pivotField axis="axisPage" showAll="0">
      <items count="5">
        <item x="2"/>
        <item x="0"/>
        <item x="3"/>
        <item x="1"/>
        <item t="default"/>
      </items>
    </pivotField>
    <pivotField showAll="0"/>
    <pivotField showAll="0"/>
    <pivotField showAll="0"/>
    <pivotField axis="axisRow" showAll="0">
      <items count="7">
        <item h="1" x="0"/>
        <item x="1"/>
        <item x="2"/>
        <item x="3"/>
        <item x="4"/>
        <item x="5"/>
        <item t="default"/>
      </items>
    </pivotField>
    <pivotField showAll="0"/>
    <pivotField showAll="0"/>
    <pivotField showAll="0"/>
    <pivotField showAll="0"/>
    <pivotField showAll="0"/>
    <pivotField showAll="0"/>
    <pivotField showAll="0"/>
    <pivotField showAll="0"/>
    <pivotField axis="axisPage" dataField="1" showAll="0">
      <items count="9">
        <item x="0"/>
        <item x="1"/>
        <item x="2"/>
        <item x="3"/>
        <item x="4"/>
        <item x="5"/>
        <item x="6"/>
        <item x="7"/>
        <item t="default"/>
      </items>
    </pivotField>
    <pivotField axis="axisPage" dataField="1" showAll="0">
      <items count="17">
        <item x="11"/>
        <item x="1"/>
        <item x="14"/>
        <item x="10"/>
        <item x="12"/>
        <item x="5"/>
        <item x="13"/>
        <item x="15"/>
        <item x="4"/>
        <item x="8"/>
        <item x="2"/>
        <item x="3"/>
        <item x="7"/>
        <item x="9"/>
        <item x="6"/>
        <item x="0"/>
        <item t="default"/>
      </items>
    </pivotField>
    <pivotField showAll="0"/>
    <pivotField showAll="0"/>
    <pivotField axis="axisPage" dataField="1" showAll="0">
      <items count="13">
        <item x="0"/>
        <item x="1"/>
        <item x="2"/>
        <item x="3"/>
        <item x="4"/>
        <item x="5"/>
        <item x="6"/>
        <item x="7"/>
        <item x="8"/>
        <item x="9"/>
        <item x="10"/>
        <item x="11"/>
        <item t="default"/>
      </items>
    </pivotField>
    <pivotField axis="axisPage" dataField="1" showAll="0">
      <items count="13">
        <item x="0"/>
        <item x="1"/>
        <item x="2"/>
        <item x="3"/>
        <item x="4"/>
        <item x="5"/>
        <item x="6"/>
        <item x="7"/>
        <item x="8"/>
        <item x="9"/>
        <item x="10"/>
        <item x="11"/>
        <item t="default"/>
      </items>
    </pivotField>
    <pivotField showAll="0"/>
    <pivotField showAll="0"/>
    <pivotField showAll="0"/>
    <pivotField showAll="0"/>
    <pivotField axis="axisPage" dataField="1" showAll="0">
      <items count="18">
        <item x="8"/>
        <item x="7"/>
        <item x="13"/>
        <item x="12"/>
        <item x="1"/>
        <item x="3"/>
        <item x="14"/>
        <item x="15"/>
        <item x="2"/>
        <item x="4"/>
        <item x="11"/>
        <item x="10"/>
        <item x="5"/>
        <item x="9"/>
        <item x="6"/>
        <item x="0"/>
        <item x="16"/>
        <item t="default"/>
      </items>
    </pivotField>
    <pivotField axis="axisPage" dataField="1" showAll="0">
      <items count="18">
        <item x="14"/>
        <item x="4"/>
        <item x="13"/>
        <item x="12"/>
        <item x="1"/>
        <item x="8"/>
        <item x="9"/>
        <item x="10"/>
        <item x="7"/>
        <item x="2"/>
        <item x="6"/>
        <item x="11"/>
        <item x="15"/>
        <item x="3"/>
        <item x="5"/>
        <item x="0"/>
        <item x="16"/>
        <item t="default"/>
      </items>
    </pivotField>
    <pivotField showAll="0"/>
    <pivotField showAll="0"/>
    <pivotField showAll="0"/>
    <pivotField axis="axisPage" showAll="0">
      <items count="5">
        <item x="2"/>
        <item x="1"/>
        <item x="0"/>
        <item x="3"/>
        <item t="default"/>
      </items>
    </pivotField>
    <pivotField axis="axisPage" showAll="0">
      <items count="4">
        <item x="1"/>
        <item x="0"/>
        <item x="2"/>
        <item t="default"/>
      </items>
    </pivotField>
    <pivotField showAll="0"/>
    <pivotField dataField="1" showAll="0"/>
    <pivotField dataField="1" showAll="0"/>
    <pivotField dataField="1" showAll="0"/>
  </pivotFields>
  <rowFields count="2">
    <field x="6"/>
    <field x="16"/>
  </rowFields>
  <rowItems count="3">
    <i>
      <x v="2"/>
    </i>
    <i r="1">
      <x v="2"/>
    </i>
    <i t="grand">
      <x/>
    </i>
  </rowItems>
  <colFields count="1">
    <field x="-2"/>
  </colFields>
  <colItems count="11">
    <i>
      <x/>
    </i>
    <i i="1">
      <x v="1"/>
    </i>
    <i i="2">
      <x v="2"/>
    </i>
    <i i="3">
      <x v="3"/>
    </i>
    <i i="4">
      <x v="4"/>
    </i>
    <i i="5">
      <x v="5"/>
    </i>
    <i i="6">
      <x v="6"/>
    </i>
    <i i="7">
      <x v="7"/>
    </i>
    <i i="8">
      <x v="8"/>
    </i>
    <i i="9">
      <x v="9"/>
    </i>
    <i i="10">
      <x v="10"/>
    </i>
  </colItems>
  <pageFields count="9">
    <pageField fld="25" hier="-1"/>
    <pageField fld="26" hier="-1"/>
    <pageField fld="29" hier="-1"/>
    <pageField fld="30" hier="-1"/>
    <pageField fld="35" hier="-1"/>
    <pageField fld="36" hier="-1"/>
    <pageField fld="12" item="1" hier="-1"/>
    <pageField fld="40" item="2" hier="-1"/>
    <pageField fld="41" item="1" hier="-1"/>
  </pageFields>
  <dataFields count="11">
    <dataField name="Avg of Mean TRV" fld="25" subtotal="average" baseField="6" baseItem="0" numFmtId="167"/>
    <dataField name="Avg of Mean ELV" fld="26" subtotal="average" baseField="6" baseItem="0" numFmtId="167"/>
    <dataField name="Average of STD TRV" fld="29" subtotal="average" baseField="6" baseItem="0" numFmtId="167"/>
    <dataField name="Average of STD ELV" fld="30" subtotal="average" baseField="6" baseItem="0" numFmtId="167"/>
    <dataField name="StdDev of Mean TRV" fld="25" subtotal="stdDev" baseField="16" baseItem="2" numFmtId="167"/>
    <dataField name="StdDev of Mean ELV" fld="26" subtotal="stdDev" baseField="16" baseItem="2" numFmtId="167"/>
    <dataField name="Average of HP TRV" fld="35" subtotal="average" baseField="16" baseItem="2" numFmtId="167"/>
    <dataField name="Average of HP ELV" fld="36" subtotal="average" baseField="16" baseItem="2" numFmtId="167"/>
    <dataField name="Sum of Round Total firing" fld="43" baseField="16" baseItem="2" numFmtId="167"/>
    <dataField name="Sum of Round In Target" fld="44" baseField="16" baseItem="2" numFmtId="167"/>
    <dataField name="Sum of Round Info %" fld="45" baseField="16" baseItem="2" numFmtId="167"/>
  </dataFields>
  <formats count="9">
    <format dxfId="33">
      <pivotArea type="all" dataOnly="0" outline="0" fieldPosition="0"/>
    </format>
    <format dxfId="32">
      <pivotArea outline="0" collapsedLevelsAreSubtotals="1" fieldPosition="0"/>
    </format>
    <format dxfId="31">
      <pivotArea outline="0" collapsedLevelsAreSubtotals="1" fieldPosition="0"/>
    </format>
    <format dxfId="30">
      <pivotArea outline="0" collapsedLevelsAreSubtotals="1" fieldPosition="0"/>
    </format>
    <format dxfId="29">
      <pivotArea dataOnly="0" labelOnly="1" outline="0" fieldPosition="0">
        <references count="1">
          <reference field="4294967294" count="11">
            <x v="0"/>
            <x v="1"/>
            <x v="2"/>
            <x v="3"/>
            <x v="4"/>
            <x v="5"/>
            <x v="6"/>
            <x v="7"/>
            <x v="8"/>
            <x v="9"/>
            <x v="10"/>
          </reference>
        </references>
      </pivotArea>
    </format>
    <format dxfId="28">
      <pivotArea type="all" dataOnly="0" outline="0" fieldPosition="0"/>
    </format>
    <format dxfId="27">
      <pivotArea dataOnly="0" labelOnly="1" outline="0" fieldPosition="0">
        <references count="3">
          <reference field="12" count="1">
            <x v="1"/>
          </reference>
          <reference field="40" count="1" selected="0">
            <x v="2"/>
          </reference>
          <reference field="41" count="1" selected="0">
            <x v="1"/>
          </reference>
        </references>
      </pivotArea>
    </format>
    <format dxfId="26">
      <pivotArea dataOnly="0" labelOnly="1" outline="0" fieldPosition="0">
        <references count="3">
          <reference field="12" count="1" selected="0">
            <x v="1"/>
          </reference>
          <reference field="40" count="1">
            <x v="2"/>
          </reference>
          <reference field="41" count="1" selected="0">
            <x v="1"/>
          </reference>
        </references>
      </pivotArea>
    </format>
    <format dxfId="25">
      <pivotArea dataOnly="0" labelOnly="1" outline="0" fieldPosition="0">
        <references count="3">
          <reference field="12" count="1" selected="0">
            <x v="1"/>
          </reference>
          <reference field="40" count="1" selected="0">
            <x v="2"/>
          </reference>
          <reference field="41"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Fire_Type2" sourceName="Fire Type">
  <pivotTables>
    <pivotTable tabId="248" name="PivotTable30"/>
    <pivotTable tabId="248" name="PivotTable31"/>
    <pivotTable tabId="248" name="PivotTable32"/>
    <pivotTable tabId="248" name="PivotTable33"/>
    <pivotTable tabId="248" name="PivotTable34"/>
    <pivotTable tabId="248" name="PivotTable35"/>
  </pivotTables>
  <data>
    <tabular pivotCacheId="2">
      <items count="4">
        <i x="2" s="1"/>
        <i x="1"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ank_status2" sourceName="Tank status">
  <pivotTables>
    <pivotTable tabId="248" name="PivotTable30"/>
    <pivotTable tabId="248" name="PivotTable31"/>
    <pivotTable tabId="248" name="PivotTable32"/>
    <pivotTable tabId="248" name="PivotTable33"/>
    <pivotTable tabId="248" name="PivotTable34"/>
    <pivotTable tabId="248" name="PivotTable35"/>
  </pivotTables>
  <data>
    <tabular pivotCacheId="2">
      <items count="4">
        <i x="2" s="1"/>
        <i x="1" s="1"/>
        <i x="0"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arget_status2" sourceName="Target status">
  <pivotTables>
    <pivotTable tabId="248" name="PivotTable30"/>
    <pivotTable tabId="248" name="PivotTable31"/>
    <pivotTable tabId="248" name="PivotTable32"/>
    <pivotTable tabId="248" name="PivotTable33"/>
    <pivotTable tabId="248" name="PivotTable34"/>
    <pivotTable tabId="248" name="PivotTable35"/>
  </pivotTables>
  <data>
    <tabular pivotCacheId="2">
      <items count="3">
        <i x="1" s="1"/>
        <i x="0"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Fire Type 2" cache="Slicer_Fire_Type2" caption="Fire Type" style="SlicerStyleDark2" rowHeight="241300"/>
  <slicer name="Tank status 2" cache="Slicer_Tank_status2" caption="Tank status" style="SlicerStyleDark3" rowHeight="241300"/>
  <slicer name="Target status 2" cache="Slicer_Target_status2" caption="Target status"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rinterSettings" Target="../printerSettings/printerSettings4.bin"/><Relationship Id="rId4"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CC151"/>
  <sheetViews>
    <sheetView tabSelected="1" zoomScale="85" zoomScaleNormal="85" workbookViewId="0">
      <pane xSplit="1" ySplit="1" topLeftCell="B23" activePane="bottomRight" state="frozen"/>
      <selection pane="topRight" activeCell="B1" sqref="B1"/>
      <selection pane="bottomLeft" activeCell="A4" sqref="A4"/>
      <selection pane="bottomRight" activeCell="A24" sqref="A24"/>
    </sheetView>
  </sheetViews>
  <sheetFormatPr defaultColWidth="9.109375" defaultRowHeight="14.4"/>
  <cols>
    <col min="1" max="1" width="36" style="69" customWidth="1"/>
    <col min="2" max="10" width="8.6640625" style="99" customWidth="1"/>
    <col min="11" max="11" width="9.33203125" style="99" customWidth="1"/>
    <col min="12" max="49" width="8.6640625" style="99" customWidth="1"/>
    <col min="50" max="16384" width="9.109375" style="61"/>
  </cols>
  <sheetData>
    <row r="1" spans="1:81" s="77" customFormat="1" ht="21" customHeight="1">
      <c r="A1" s="254" t="s">
        <v>201</v>
      </c>
      <c r="B1" s="345" t="s">
        <v>127</v>
      </c>
      <c r="C1" s="346"/>
      <c r="D1" s="345" t="s">
        <v>114</v>
      </c>
      <c r="E1" s="346"/>
      <c r="F1" s="345" t="s">
        <v>115</v>
      </c>
      <c r="G1" s="346"/>
      <c r="H1" s="345" t="s">
        <v>118</v>
      </c>
      <c r="I1" s="346"/>
      <c r="J1" s="345" t="s">
        <v>119</v>
      </c>
      <c r="K1" s="346"/>
      <c r="L1" s="345" t="s">
        <v>120</v>
      </c>
      <c r="M1" s="346"/>
      <c r="N1" s="345" t="s">
        <v>121</v>
      </c>
      <c r="O1" s="346"/>
      <c r="P1" s="345" t="s">
        <v>122</v>
      </c>
      <c r="Q1" s="346"/>
      <c r="R1" s="345" t="s">
        <v>123</v>
      </c>
      <c r="S1" s="346"/>
      <c r="T1" s="345" t="s">
        <v>124</v>
      </c>
      <c r="U1" s="346"/>
      <c r="V1" s="345" t="s">
        <v>129</v>
      </c>
      <c r="W1" s="346"/>
      <c r="X1" s="345" t="s">
        <v>131</v>
      </c>
      <c r="Y1" s="346"/>
      <c r="Z1" s="345" t="s">
        <v>130</v>
      </c>
      <c r="AA1" s="346"/>
      <c r="AB1" s="345" t="s">
        <v>132</v>
      </c>
      <c r="AC1" s="346"/>
      <c r="AD1" s="345" t="s">
        <v>133</v>
      </c>
      <c r="AE1" s="346"/>
      <c r="AF1" s="345" t="s">
        <v>134</v>
      </c>
      <c r="AG1" s="346"/>
      <c r="AH1" s="345" t="s">
        <v>135</v>
      </c>
      <c r="AI1" s="346"/>
      <c r="AJ1" s="345" t="s">
        <v>136</v>
      </c>
      <c r="AK1" s="346"/>
      <c r="AL1" s="345" t="s">
        <v>137</v>
      </c>
      <c r="AM1" s="346"/>
      <c r="AN1" s="345" t="s">
        <v>138</v>
      </c>
      <c r="AO1" s="346"/>
      <c r="AP1" s="345" t="s">
        <v>202</v>
      </c>
      <c r="AQ1" s="346"/>
      <c r="AR1" s="345" t="s">
        <v>203</v>
      </c>
      <c r="AS1" s="346"/>
      <c r="AT1" s="345" t="s">
        <v>206</v>
      </c>
      <c r="AU1" s="346"/>
      <c r="AV1" s="345" t="s">
        <v>207</v>
      </c>
      <c r="AW1" s="346"/>
      <c r="AX1" s="345" t="s">
        <v>208</v>
      </c>
      <c r="AY1" s="346"/>
      <c r="AZ1" s="345" t="s">
        <v>209</v>
      </c>
      <c r="BA1" s="346"/>
      <c r="BB1" s="345" t="s">
        <v>210</v>
      </c>
      <c r="BC1" s="346"/>
      <c r="BD1" s="345" t="s">
        <v>211</v>
      </c>
      <c r="BE1" s="346"/>
      <c r="BF1" s="345" t="s">
        <v>212</v>
      </c>
      <c r="BG1" s="346"/>
      <c r="BH1" s="345" t="s">
        <v>213</v>
      </c>
      <c r="BI1" s="346"/>
      <c r="BJ1" s="345" t="s">
        <v>214</v>
      </c>
      <c r="BK1" s="346"/>
      <c r="BL1" s="345" t="s">
        <v>215</v>
      </c>
      <c r="BM1" s="346"/>
      <c r="BN1" s="345" t="s">
        <v>216</v>
      </c>
      <c r="BO1" s="346"/>
      <c r="BP1" s="345" t="s">
        <v>217</v>
      </c>
      <c r="BQ1" s="346"/>
      <c r="BR1" s="345" t="s">
        <v>218</v>
      </c>
      <c r="BS1" s="346"/>
      <c r="BT1" s="345" t="s">
        <v>219</v>
      </c>
      <c r="BU1" s="346"/>
      <c r="BV1" s="345" t="s">
        <v>220</v>
      </c>
      <c r="BW1" s="346"/>
      <c r="BX1" s="345" t="s">
        <v>221</v>
      </c>
      <c r="BY1" s="346"/>
      <c r="BZ1" s="345" t="s">
        <v>222</v>
      </c>
      <c r="CA1" s="346"/>
      <c r="CB1" s="345" t="s">
        <v>223</v>
      </c>
      <c r="CC1" s="346"/>
    </row>
    <row r="2" spans="1:81">
      <c r="A2" s="60" t="s">
        <v>46</v>
      </c>
      <c r="B2" s="333"/>
      <c r="C2" s="334"/>
      <c r="D2" s="333"/>
      <c r="E2" s="334"/>
      <c r="F2" s="333"/>
      <c r="G2" s="334"/>
      <c r="H2" s="333"/>
      <c r="I2" s="334"/>
      <c r="J2" s="333"/>
      <c r="K2" s="334"/>
      <c r="L2" s="333"/>
      <c r="M2" s="334"/>
      <c r="N2" s="333"/>
      <c r="O2" s="334"/>
      <c r="P2" s="333"/>
      <c r="Q2" s="334"/>
      <c r="R2" s="333"/>
      <c r="S2" s="334"/>
      <c r="T2" s="333"/>
      <c r="U2" s="334"/>
      <c r="V2" s="333"/>
      <c r="W2" s="334"/>
      <c r="X2" s="333"/>
      <c r="Y2" s="334"/>
      <c r="Z2" s="333"/>
      <c r="AA2" s="334"/>
      <c r="AB2" s="333"/>
      <c r="AC2" s="334"/>
      <c r="AD2" s="333"/>
      <c r="AE2" s="334"/>
      <c r="AF2" s="333"/>
      <c r="AG2" s="334"/>
      <c r="AH2" s="333"/>
      <c r="AI2" s="334"/>
      <c r="AJ2" s="333"/>
      <c r="AK2" s="334"/>
      <c r="AL2" s="333"/>
      <c r="AM2" s="334"/>
      <c r="AN2" s="333"/>
      <c r="AO2" s="334"/>
      <c r="AP2" s="333"/>
      <c r="AQ2" s="334"/>
      <c r="AR2" s="333"/>
      <c r="AS2" s="334"/>
      <c r="AT2" s="333"/>
      <c r="AU2" s="334"/>
      <c r="AV2" s="333"/>
      <c r="AW2" s="334"/>
      <c r="AX2" s="333"/>
      <c r="AY2" s="334"/>
      <c r="AZ2" s="333"/>
      <c r="BA2" s="334"/>
      <c r="BB2" s="333"/>
      <c r="BC2" s="334"/>
      <c r="BD2" s="333"/>
      <c r="BE2" s="334"/>
      <c r="BF2" s="333"/>
      <c r="BG2" s="334"/>
      <c r="BH2" s="333"/>
      <c r="BI2" s="334"/>
      <c r="BJ2" s="333"/>
      <c r="BK2" s="334"/>
      <c r="BL2" s="333"/>
      <c r="BM2" s="334"/>
      <c r="BN2" s="333"/>
      <c r="BO2" s="334"/>
      <c r="BP2" s="333"/>
      <c r="BQ2" s="334"/>
      <c r="BR2" s="333"/>
      <c r="BS2" s="334"/>
      <c r="BT2" s="333"/>
      <c r="BU2" s="334"/>
      <c r="BV2" s="333"/>
      <c r="BW2" s="334"/>
      <c r="BX2" s="333"/>
      <c r="BY2" s="334"/>
      <c r="BZ2" s="333"/>
      <c r="CA2" s="334"/>
      <c r="CB2" s="333"/>
      <c r="CC2" s="334"/>
    </row>
    <row r="3" spans="1:81">
      <c r="A3" s="60" t="s">
        <v>5</v>
      </c>
      <c r="B3" s="333"/>
      <c r="C3" s="334"/>
      <c r="D3" s="333"/>
      <c r="E3" s="334"/>
      <c r="F3" s="333"/>
      <c r="G3" s="334"/>
      <c r="H3" s="333"/>
      <c r="I3" s="334"/>
      <c r="J3" s="333"/>
      <c r="K3" s="334"/>
      <c r="L3" s="333"/>
      <c r="M3" s="334"/>
      <c r="N3" s="333"/>
      <c r="O3" s="334"/>
      <c r="P3" s="333"/>
      <c r="Q3" s="334"/>
      <c r="R3" s="333"/>
      <c r="S3" s="334"/>
      <c r="T3" s="333"/>
      <c r="U3" s="334"/>
      <c r="V3" s="333"/>
      <c r="W3" s="334"/>
      <c r="X3" s="333"/>
      <c r="Y3" s="334"/>
      <c r="Z3" s="333"/>
      <c r="AA3" s="334"/>
      <c r="AB3" s="333"/>
      <c r="AC3" s="334"/>
      <c r="AD3" s="333"/>
      <c r="AE3" s="334"/>
      <c r="AF3" s="333"/>
      <c r="AG3" s="334"/>
      <c r="AH3" s="333"/>
      <c r="AI3" s="334"/>
      <c r="AJ3" s="333"/>
      <c r="AK3" s="334"/>
      <c r="AL3" s="333"/>
      <c r="AM3" s="334"/>
      <c r="AN3" s="333"/>
      <c r="AO3" s="334"/>
      <c r="AP3" s="333"/>
      <c r="AQ3" s="334"/>
      <c r="AR3" s="333"/>
      <c r="AS3" s="334"/>
      <c r="AT3" s="333"/>
      <c r="AU3" s="334"/>
      <c r="AV3" s="333"/>
      <c r="AW3" s="334"/>
      <c r="AX3" s="333"/>
      <c r="AY3" s="334"/>
      <c r="AZ3" s="333"/>
      <c r="BA3" s="334"/>
      <c r="BB3" s="333"/>
      <c r="BC3" s="334"/>
      <c r="BD3" s="333"/>
      <c r="BE3" s="334"/>
      <c r="BF3" s="333"/>
      <c r="BG3" s="334"/>
      <c r="BH3" s="333"/>
      <c r="BI3" s="334"/>
      <c r="BJ3" s="333"/>
      <c r="BK3" s="334"/>
      <c r="BL3" s="333"/>
      <c r="BM3" s="334"/>
      <c r="BN3" s="333"/>
      <c r="BO3" s="334"/>
      <c r="BP3" s="333"/>
      <c r="BQ3" s="334"/>
      <c r="BR3" s="333"/>
      <c r="BS3" s="334"/>
      <c r="BT3" s="333"/>
      <c r="BU3" s="334"/>
      <c r="BV3" s="333"/>
      <c r="BW3" s="334"/>
      <c r="BX3" s="333"/>
      <c r="BY3" s="334"/>
      <c r="BZ3" s="333"/>
      <c r="CA3" s="334"/>
      <c r="CB3" s="333"/>
      <c r="CC3" s="334"/>
    </row>
    <row r="4" spans="1:81">
      <c r="A4" s="60" t="s">
        <v>48</v>
      </c>
      <c r="B4" s="333"/>
      <c r="C4" s="334"/>
      <c r="D4" s="333"/>
      <c r="E4" s="334"/>
      <c r="F4" s="333"/>
      <c r="G4" s="334"/>
      <c r="H4" s="333"/>
      <c r="I4" s="334"/>
      <c r="J4" s="333"/>
      <c r="K4" s="334"/>
      <c r="L4" s="333"/>
      <c r="M4" s="334"/>
      <c r="N4" s="333"/>
      <c r="O4" s="334"/>
      <c r="P4" s="333"/>
      <c r="Q4" s="334"/>
      <c r="R4" s="333"/>
      <c r="S4" s="334"/>
      <c r="T4" s="333"/>
      <c r="U4" s="334"/>
      <c r="V4" s="333"/>
      <c r="W4" s="334"/>
      <c r="X4" s="333"/>
      <c r="Y4" s="334"/>
      <c r="Z4" s="333"/>
      <c r="AA4" s="334"/>
      <c r="AB4" s="333"/>
      <c r="AC4" s="334"/>
      <c r="AD4" s="333"/>
      <c r="AE4" s="334"/>
      <c r="AF4" s="333"/>
      <c r="AG4" s="334"/>
      <c r="AH4" s="333"/>
      <c r="AI4" s="334"/>
      <c r="AJ4" s="333"/>
      <c r="AK4" s="334"/>
      <c r="AL4" s="333"/>
      <c r="AM4" s="334"/>
      <c r="AN4" s="333"/>
      <c r="AO4" s="334"/>
      <c r="AP4" s="333"/>
      <c r="AQ4" s="334"/>
      <c r="AR4" s="333"/>
      <c r="AS4" s="334"/>
      <c r="AT4" s="333"/>
      <c r="AU4" s="334"/>
      <c r="AV4" s="333"/>
      <c r="AW4" s="334"/>
      <c r="AX4" s="333"/>
      <c r="AY4" s="334"/>
      <c r="AZ4" s="333"/>
      <c r="BA4" s="334"/>
      <c r="BB4" s="333"/>
      <c r="BC4" s="334"/>
      <c r="BD4" s="333"/>
      <c r="BE4" s="334"/>
      <c r="BF4" s="333"/>
      <c r="BG4" s="334"/>
      <c r="BH4" s="333"/>
      <c r="BI4" s="334"/>
      <c r="BJ4" s="333"/>
      <c r="BK4" s="334"/>
      <c r="BL4" s="333"/>
      <c r="BM4" s="334"/>
      <c r="BN4" s="333"/>
      <c r="BO4" s="334"/>
      <c r="BP4" s="333"/>
      <c r="BQ4" s="334"/>
      <c r="BR4" s="333"/>
      <c r="BS4" s="334"/>
      <c r="BT4" s="333"/>
      <c r="BU4" s="334"/>
      <c r="BV4" s="333"/>
      <c r="BW4" s="334"/>
      <c r="BX4" s="333"/>
      <c r="BY4" s="334"/>
      <c r="BZ4" s="333"/>
      <c r="CA4" s="334"/>
      <c r="CB4" s="333"/>
      <c r="CC4" s="334"/>
    </row>
    <row r="5" spans="1:81">
      <c r="A5" s="60" t="s">
        <v>99</v>
      </c>
      <c r="B5" s="333"/>
      <c r="C5" s="334"/>
      <c r="D5" s="333"/>
      <c r="E5" s="334"/>
      <c r="F5" s="333"/>
      <c r="G5" s="334"/>
      <c r="H5" s="333"/>
      <c r="I5" s="334"/>
      <c r="J5" s="333"/>
      <c r="K5" s="334"/>
      <c r="L5" s="333"/>
      <c r="M5" s="334"/>
      <c r="N5" s="333"/>
      <c r="O5" s="334"/>
      <c r="P5" s="333"/>
      <c r="Q5" s="334"/>
      <c r="R5" s="333"/>
      <c r="S5" s="334"/>
      <c r="T5" s="333"/>
      <c r="U5" s="334"/>
      <c r="V5" s="333"/>
      <c r="W5" s="334"/>
      <c r="X5" s="333"/>
      <c r="Y5" s="334"/>
      <c r="Z5" s="333"/>
      <c r="AA5" s="334"/>
      <c r="AB5" s="333"/>
      <c r="AC5" s="334"/>
      <c r="AD5" s="333"/>
      <c r="AE5" s="334"/>
      <c r="AF5" s="333"/>
      <c r="AG5" s="334"/>
      <c r="AH5" s="333"/>
      <c r="AI5" s="334"/>
      <c r="AJ5" s="333"/>
      <c r="AK5" s="334"/>
      <c r="AL5" s="333"/>
      <c r="AM5" s="334"/>
      <c r="AN5" s="333"/>
      <c r="AO5" s="334"/>
      <c r="AP5" s="333"/>
      <c r="AQ5" s="334"/>
      <c r="AR5" s="333"/>
      <c r="AS5" s="334"/>
      <c r="AT5" s="333"/>
      <c r="AU5" s="334"/>
      <c r="AV5" s="333"/>
      <c r="AW5" s="334"/>
      <c r="AX5" s="333"/>
      <c r="AY5" s="334"/>
      <c r="AZ5" s="333"/>
      <c r="BA5" s="334"/>
      <c r="BB5" s="333"/>
      <c r="BC5" s="334"/>
      <c r="BD5" s="333"/>
      <c r="BE5" s="334"/>
      <c r="BF5" s="333"/>
      <c r="BG5" s="334"/>
      <c r="BH5" s="333"/>
      <c r="BI5" s="334"/>
      <c r="BJ5" s="333"/>
      <c r="BK5" s="334"/>
      <c r="BL5" s="333"/>
      <c r="BM5" s="334"/>
      <c r="BN5" s="333"/>
      <c r="BO5" s="334"/>
      <c r="BP5" s="333"/>
      <c r="BQ5" s="334"/>
      <c r="BR5" s="333"/>
      <c r="BS5" s="334"/>
      <c r="BT5" s="333"/>
      <c r="BU5" s="334"/>
      <c r="BV5" s="333"/>
      <c r="BW5" s="334"/>
      <c r="BX5" s="333"/>
      <c r="BY5" s="334"/>
      <c r="BZ5" s="333"/>
      <c r="CA5" s="334"/>
      <c r="CB5" s="333"/>
      <c r="CC5" s="334"/>
    </row>
    <row r="6" spans="1:81">
      <c r="A6" s="73" t="s">
        <v>100</v>
      </c>
      <c r="B6" s="315"/>
      <c r="C6" s="316"/>
      <c r="D6" s="315"/>
      <c r="E6" s="316"/>
      <c r="F6" s="315"/>
      <c r="G6" s="316"/>
      <c r="H6" s="315"/>
      <c r="I6" s="316"/>
      <c r="J6" s="315"/>
      <c r="K6" s="316"/>
      <c r="L6" s="315"/>
      <c r="M6" s="316"/>
      <c r="N6" s="315"/>
      <c r="O6" s="316"/>
      <c r="P6" s="315"/>
      <c r="Q6" s="316"/>
      <c r="R6" s="315"/>
      <c r="S6" s="316"/>
      <c r="T6" s="315"/>
      <c r="U6" s="316"/>
      <c r="V6" s="315"/>
      <c r="W6" s="316"/>
      <c r="X6" s="315"/>
      <c r="Y6" s="316"/>
      <c r="Z6" s="315"/>
      <c r="AA6" s="316"/>
      <c r="AB6" s="315"/>
      <c r="AC6" s="316"/>
      <c r="AD6" s="315"/>
      <c r="AE6" s="316"/>
      <c r="AF6" s="315"/>
      <c r="AG6" s="316"/>
      <c r="AH6" s="315"/>
      <c r="AI6" s="316"/>
      <c r="AJ6" s="315"/>
      <c r="AK6" s="316"/>
      <c r="AL6" s="315"/>
      <c r="AM6" s="316"/>
      <c r="AN6" s="315"/>
      <c r="AO6" s="316"/>
      <c r="AP6" s="315"/>
      <c r="AQ6" s="316"/>
      <c r="AR6" s="315"/>
      <c r="AS6" s="316"/>
      <c r="AT6" s="315"/>
      <c r="AU6" s="316"/>
      <c r="AV6" s="315"/>
      <c r="AW6" s="316"/>
      <c r="AX6" s="315"/>
      <c r="AY6" s="316"/>
      <c r="AZ6" s="315"/>
      <c r="BA6" s="316"/>
      <c r="BB6" s="315"/>
      <c r="BC6" s="316"/>
      <c r="BD6" s="315"/>
      <c r="BE6" s="316"/>
      <c r="BF6" s="315"/>
      <c r="BG6" s="316"/>
      <c r="BH6" s="315"/>
      <c r="BI6" s="316"/>
      <c r="BJ6" s="315"/>
      <c r="BK6" s="316"/>
      <c r="BL6" s="315"/>
      <c r="BM6" s="316"/>
      <c r="BN6" s="315"/>
      <c r="BO6" s="316"/>
      <c r="BP6" s="315"/>
      <c r="BQ6" s="316"/>
      <c r="BR6" s="315"/>
      <c r="BS6" s="316"/>
      <c r="BT6" s="315"/>
      <c r="BU6" s="316"/>
      <c r="BV6" s="315"/>
      <c r="BW6" s="316"/>
      <c r="BX6" s="315"/>
      <c r="BY6" s="316"/>
      <c r="BZ6" s="315"/>
      <c r="CA6" s="316"/>
      <c r="CB6" s="315"/>
      <c r="CC6" s="316"/>
    </row>
    <row r="7" spans="1:81">
      <c r="A7" s="74" t="s">
        <v>101</v>
      </c>
      <c r="B7" s="333"/>
      <c r="C7" s="334"/>
      <c r="D7" s="333"/>
      <c r="E7" s="334"/>
      <c r="F7" s="333"/>
      <c r="G7" s="334"/>
      <c r="H7" s="333"/>
      <c r="I7" s="334"/>
      <c r="J7" s="333"/>
      <c r="K7" s="334"/>
      <c r="L7" s="333"/>
      <c r="M7" s="334"/>
      <c r="N7" s="333"/>
      <c r="O7" s="334"/>
      <c r="P7" s="333"/>
      <c r="Q7" s="334"/>
      <c r="R7" s="333"/>
      <c r="S7" s="334"/>
      <c r="T7" s="333"/>
      <c r="U7" s="334"/>
      <c r="V7" s="333"/>
      <c r="W7" s="334"/>
      <c r="X7" s="333"/>
      <c r="Y7" s="334"/>
      <c r="Z7" s="333"/>
      <c r="AA7" s="334"/>
      <c r="AB7" s="333"/>
      <c r="AC7" s="334"/>
      <c r="AD7" s="333"/>
      <c r="AE7" s="334"/>
      <c r="AF7" s="333"/>
      <c r="AG7" s="334"/>
      <c r="AH7" s="333"/>
      <c r="AI7" s="334"/>
      <c r="AJ7" s="333"/>
      <c r="AK7" s="334"/>
      <c r="AL7" s="333"/>
      <c r="AM7" s="334"/>
      <c r="AN7" s="333"/>
      <c r="AO7" s="334"/>
      <c r="AP7" s="333"/>
      <c r="AQ7" s="334"/>
      <c r="AR7" s="333"/>
      <c r="AS7" s="334"/>
      <c r="AT7" s="333"/>
      <c r="AU7" s="334"/>
      <c r="AV7" s="333"/>
      <c r="AW7" s="334"/>
      <c r="AX7" s="333"/>
      <c r="AY7" s="334"/>
      <c r="AZ7" s="333"/>
      <c r="BA7" s="334"/>
      <c r="BB7" s="333"/>
      <c r="BC7" s="334"/>
      <c r="BD7" s="333"/>
      <c r="BE7" s="334"/>
      <c r="BF7" s="333"/>
      <c r="BG7" s="334"/>
      <c r="BH7" s="333"/>
      <c r="BI7" s="334"/>
      <c r="BJ7" s="333"/>
      <c r="BK7" s="334"/>
      <c r="BL7" s="333"/>
      <c r="BM7" s="334"/>
      <c r="BN7" s="333"/>
      <c r="BO7" s="334"/>
      <c r="BP7" s="333"/>
      <c r="BQ7" s="334"/>
      <c r="BR7" s="333"/>
      <c r="BS7" s="334"/>
      <c r="BT7" s="333"/>
      <c r="BU7" s="334"/>
      <c r="BV7" s="333"/>
      <c r="BW7" s="334"/>
      <c r="BX7" s="333"/>
      <c r="BY7" s="334"/>
      <c r="BZ7" s="333"/>
      <c r="CA7" s="334"/>
      <c r="CB7" s="333"/>
      <c r="CC7" s="334"/>
    </row>
    <row r="8" spans="1:81">
      <c r="A8" s="74" t="s">
        <v>102</v>
      </c>
      <c r="B8" s="333"/>
      <c r="C8" s="334"/>
      <c r="D8" s="333"/>
      <c r="E8" s="334"/>
      <c r="F8" s="333"/>
      <c r="G8" s="334"/>
      <c r="H8" s="333"/>
      <c r="I8" s="334"/>
      <c r="J8" s="333"/>
      <c r="K8" s="334"/>
      <c r="L8" s="333"/>
      <c r="M8" s="334"/>
      <c r="N8" s="333"/>
      <c r="O8" s="334"/>
      <c r="P8" s="333"/>
      <c r="Q8" s="334"/>
      <c r="R8" s="333"/>
      <c r="S8" s="334"/>
      <c r="T8" s="333"/>
      <c r="U8" s="334"/>
      <c r="V8" s="333"/>
      <c r="W8" s="334"/>
      <c r="X8" s="333"/>
      <c r="Y8" s="334"/>
      <c r="Z8" s="333"/>
      <c r="AA8" s="334"/>
      <c r="AB8" s="333"/>
      <c r="AC8" s="334"/>
      <c r="AD8" s="333"/>
      <c r="AE8" s="334"/>
      <c r="AF8" s="333"/>
      <c r="AG8" s="334"/>
      <c r="AH8" s="333"/>
      <c r="AI8" s="334"/>
      <c r="AJ8" s="333"/>
      <c r="AK8" s="334"/>
      <c r="AL8" s="333"/>
      <c r="AM8" s="334"/>
      <c r="AN8" s="333"/>
      <c r="AO8" s="334"/>
      <c r="AP8" s="333"/>
      <c r="AQ8" s="334"/>
      <c r="AR8" s="333"/>
      <c r="AS8" s="334"/>
      <c r="AT8" s="333"/>
      <c r="AU8" s="334"/>
      <c r="AV8" s="333"/>
      <c r="AW8" s="334"/>
      <c r="AX8" s="333"/>
      <c r="AY8" s="334"/>
      <c r="AZ8" s="333"/>
      <c r="BA8" s="334"/>
      <c r="BB8" s="333"/>
      <c r="BC8" s="334"/>
      <c r="BD8" s="333"/>
      <c r="BE8" s="334"/>
      <c r="BF8" s="333"/>
      <c r="BG8" s="334"/>
      <c r="BH8" s="333"/>
      <c r="BI8" s="334"/>
      <c r="BJ8" s="333"/>
      <c r="BK8" s="334"/>
      <c r="BL8" s="333"/>
      <c r="BM8" s="334"/>
      <c r="BN8" s="333"/>
      <c r="BO8" s="334"/>
      <c r="BP8" s="333"/>
      <c r="BQ8" s="334"/>
      <c r="BR8" s="333"/>
      <c r="BS8" s="334"/>
      <c r="BT8" s="333"/>
      <c r="BU8" s="334"/>
      <c r="BV8" s="333"/>
      <c r="BW8" s="334"/>
      <c r="BX8" s="333"/>
      <c r="BY8" s="334"/>
      <c r="BZ8" s="333"/>
      <c r="CA8" s="334"/>
      <c r="CB8" s="333"/>
      <c r="CC8" s="334"/>
    </row>
    <row r="9" spans="1:81">
      <c r="A9" s="74" t="s">
        <v>103</v>
      </c>
      <c r="B9" s="333"/>
      <c r="C9" s="334"/>
      <c r="D9" s="333"/>
      <c r="E9" s="334"/>
      <c r="F9" s="333"/>
      <c r="G9" s="334"/>
      <c r="H9" s="333"/>
      <c r="I9" s="334"/>
      <c r="J9" s="333"/>
      <c r="K9" s="334"/>
      <c r="L9" s="333"/>
      <c r="M9" s="334"/>
      <c r="N9" s="333"/>
      <c r="O9" s="334"/>
      <c r="P9" s="333"/>
      <c r="Q9" s="334"/>
      <c r="R9" s="333"/>
      <c r="S9" s="334"/>
      <c r="T9" s="333"/>
      <c r="U9" s="334"/>
      <c r="V9" s="333"/>
      <c r="W9" s="334"/>
      <c r="X9" s="333"/>
      <c r="Y9" s="334"/>
      <c r="Z9" s="333"/>
      <c r="AA9" s="334"/>
      <c r="AB9" s="333"/>
      <c r="AC9" s="334"/>
      <c r="AD9" s="333"/>
      <c r="AE9" s="334"/>
      <c r="AF9" s="333"/>
      <c r="AG9" s="334"/>
      <c r="AH9" s="333"/>
      <c r="AI9" s="334"/>
      <c r="AJ9" s="333"/>
      <c r="AK9" s="334"/>
      <c r="AL9" s="333"/>
      <c r="AM9" s="334"/>
      <c r="AN9" s="333"/>
      <c r="AO9" s="334"/>
      <c r="AP9" s="333"/>
      <c r="AQ9" s="334"/>
      <c r="AR9" s="333"/>
      <c r="AS9" s="334"/>
      <c r="AT9" s="333"/>
      <c r="AU9" s="334"/>
      <c r="AV9" s="333"/>
      <c r="AW9" s="334"/>
      <c r="AX9" s="333"/>
      <c r="AY9" s="334"/>
      <c r="AZ9" s="333"/>
      <c r="BA9" s="334"/>
      <c r="BB9" s="333"/>
      <c r="BC9" s="334"/>
      <c r="BD9" s="333"/>
      <c r="BE9" s="334"/>
      <c r="BF9" s="333"/>
      <c r="BG9" s="334"/>
      <c r="BH9" s="333"/>
      <c r="BI9" s="334"/>
      <c r="BJ9" s="333"/>
      <c r="BK9" s="334"/>
      <c r="BL9" s="333"/>
      <c r="BM9" s="334"/>
      <c r="BN9" s="333"/>
      <c r="BO9" s="334"/>
      <c r="BP9" s="333"/>
      <c r="BQ9" s="334"/>
      <c r="BR9" s="333"/>
      <c r="BS9" s="334"/>
      <c r="BT9" s="333"/>
      <c r="BU9" s="334"/>
      <c r="BV9" s="333"/>
      <c r="BW9" s="334"/>
      <c r="BX9" s="333"/>
      <c r="BY9" s="334"/>
      <c r="BZ9" s="333"/>
      <c r="CA9" s="334"/>
      <c r="CB9" s="333"/>
      <c r="CC9" s="334"/>
    </row>
    <row r="10" spans="1:81">
      <c r="A10" s="70" t="s">
        <v>6</v>
      </c>
      <c r="B10" s="315"/>
      <c r="C10" s="316"/>
      <c r="D10" s="315"/>
      <c r="E10" s="316"/>
      <c r="F10" s="315"/>
      <c r="G10" s="316"/>
      <c r="H10" s="315"/>
      <c r="I10" s="316"/>
      <c r="J10" s="315"/>
      <c r="K10" s="316"/>
      <c r="L10" s="315"/>
      <c r="M10" s="316"/>
      <c r="N10" s="315"/>
      <c r="O10" s="316"/>
      <c r="P10" s="315"/>
      <c r="Q10" s="316"/>
      <c r="R10" s="315"/>
      <c r="S10" s="316"/>
      <c r="T10" s="315"/>
      <c r="U10" s="316"/>
      <c r="V10" s="315"/>
      <c r="W10" s="316"/>
      <c r="X10" s="315"/>
      <c r="Y10" s="316"/>
      <c r="Z10" s="315"/>
      <c r="AA10" s="316"/>
      <c r="AB10" s="315"/>
      <c r="AC10" s="316"/>
      <c r="AD10" s="315"/>
      <c r="AE10" s="316"/>
      <c r="AF10" s="315"/>
      <c r="AG10" s="316"/>
      <c r="AH10" s="315"/>
      <c r="AI10" s="316"/>
      <c r="AJ10" s="315"/>
      <c r="AK10" s="316"/>
      <c r="AL10" s="315"/>
      <c r="AM10" s="316"/>
      <c r="AN10" s="315"/>
      <c r="AO10" s="316"/>
      <c r="AP10" s="315"/>
      <c r="AQ10" s="316"/>
      <c r="AR10" s="315"/>
      <c r="AS10" s="316"/>
      <c r="AT10" s="315"/>
      <c r="AU10" s="316"/>
      <c r="AV10" s="315"/>
      <c r="AW10" s="316"/>
      <c r="AX10" s="315"/>
      <c r="AY10" s="316"/>
      <c r="AZ10" s="315"/>
      <c r="BA10" s="316"/>
      <c r="BB10" s="315"/>
      <c r="BC10" s="316"/>
      <c r="BD10" s="315"/>
      <c r="BE10" s="316"/>
      <c r="BF10" s="315"/>
      <c r="BG10" s="316"/>
      <c r="BH10" s="315"/>
      <c r="BI10" s="316"/>
      <c r="BJ10" s="315"/>
      <c r="BK10" s="316"/>
      <c r="BL10" s="315"/>
      <c r="BM10" s="316"/>
      <c r="BN10" s="315"/>
      <c r="BO10" s="316"/>
      <c r="BP10" s="315"/>
      <c r="BQ10" s="316"/>
      <c r="BR10" s="315"/>
      <c r="BS10" s="316"/>
      <c r="BT10" s="315"/>
      <c r="BU10" s="316"/>
      <c r="BV10" s="315"/>
      <c r="BW10" s="316"/>
      <c r="BX10" s="315"/>
      <c r="BY10" s="316"/>
      <c r="BZ10" s="315"/>
      <c r="CA10" s="316"/>
      <c r="CB10" s="315"/>
      <c r="CC10" s="316"/>
    </row>
    <row r="11" spans="1:81" ht="44.25" customHeight="1">
      <c r="A11" s="60" t="s">
        <v>62</v>
      </c>
      <c r="B11" s="333"/>
      <c r="C11" s="334"/>
      <c r="D11" s="333"/>
      <c r="E11" s="334"/>
      <c r="F11" s="333"/>
      <c r="G11" s="334"/>
      <c r="H11" s="333"/>
      <c r="I11" s="334"/>
      <c r="J11" s="333"/>
      <c r="K11" s="334"/>
      <c r="L11" s="333"/>
      <c r="M11" s="334"/>
      <c r="N11" s="333"/>
      <c r="O11" s="334"/>
      <c r="P11" s="333"/>
      <c r="Q11" s="334"/>
      <c r="R11" s="333"/>
      <c r="S11" s="334"/>
      <c r="T11" s="333"/>
      <c r="U11" s="334"/>
      <c r="V11" s="333"/>
      <c r="W11" s="334"/>
      <c r="X11" s="333"/>
      <c r="Y11" s="334"/>
      <c r="Z11" s="333"/>
      <c r="AA11" s="334"/>
      <c r="AB11" s="333"/>
      <c r="AC11" s="334"/>
      <c r="AD11" s="333"/>
      <c r="AE11" s="334"/>
      <c r="AF11" s="333"/>
      <c r="AG11" s="334"/>
      <c r="AH11" s="333"/>
      <c r="AI11" s="334"/>
      <c r="AJ11" s="333"/>
      <c r="AK11" s="334"/>
      <c r="AL11" s="333"/>
      <c r="AM11" s="334"/>
      <c r="AN11" s="333"/>
      <c r="AO11" s="334"/>
      <c r="AP11" s="333"/>
      <c r="AQ11" s="334"/>
      <c r="AR11" s="333"/>
      <c r="AS11" s="334"/>
      <c r="AT11" s="333" t="s">
        <v>224</v>
      </c>
      <c r="AU11" s="334"/>
      <c r="AV11" s="333"/>
      <c r="AW11" s="334"/>
      <c r="AX11" s="333"/>
      <c r="AY11" s="334"/>
      <c r="AZ11" s="333"/>
      <c r="BA11" s="334"/>
      <c r="BB11" s="333"/>
      <c r="BC11" s="334"/>
      <c r="BD11" s="333"/>
      <c r="BE11" s="334"/>
      <c r="BF11" s="333"/>
      <c r="BG11" s="334"/>
      <c r="BH11" s="333"/>
      <c r="BI11" s="334"/>
      <c r="BJ11" s="333"/>
      <c r="BK11" s="334"/>
      <c r="BL11" s="333"/>
      <c r="BM11" s="334"/>
      <c r="BN11" s="333"/>
      <c r="BO11" s="334"/>
      <c r="BP11" s="333"/>
      <c r="BQ11" s="334"/>
      <c r="BR11" s="333"/>
      <c r="BS11" s="334"/>
      <c r="BT11" s="333"/>
      <c r="BU11" s="334"/>
      <c r="BV11" s="333"/>
      <c r="BW11" s="334"/>
      <c r="BX11" s="333"/>
      <c r="BY11" s="334"/>
      <c r="BZ11" s="333"/>
      <c r="CA11" s="334"/>
      <c r="CB11" s="333"/>
      <c r="CC11" s="334"/>
    </row>
    <row r="12" spans="1:81" ht="15" customHeight="1">
      <c r="A12" s="60" t="s">
        <v>8</v>
      </c>
      <c r="B12" s="333"/>
      <c r="C12" s="334"/>
      <c r="D12" s="333"/>
      <c r="E12" s="334"/>
      <c r="F12" s="333"/>
      <c r="G12" s="334"/>
      <c r="H12" s="333"/>
      <c r="I12" s="334"/>
      <c r="J12" s="333"/>
      <c r="K12" s="334"/>
      <c r="L12" s="333"/>
      <c r="M12" s="334"/>
      <c r="N12" s="333"/>
      <c r="O12" s="334"/>
      <c r="P12" s="333"/>
      <c r="Q12" s="334"/>
      <c r="R12" s="333"/>
      <c r="S12" s="334"/>
      <c r="T12" s="333"/>
      <c r="U12" s="334"/>
      <c r="V12" s="333"/>
      <c r="W12" s="334"/>
      <c r="X12" s="333"/>
      <c r="Y12" s="334"/>
      <c r="Z12" s="333"/>
      <c r="AA12" s="334"/>
      <c r="AB12" s="333"/>
      <c r="AC12" s="334"/>
      <c r="AD12" s="333"/>
      <c r="AE12" s="334"/>
      <c r="AF12" s="333"/>
      <c r="AG12" s="334"/>
      <c r="AH12" s="333"/>
      <c r="AI12" s="334"/>
      <c r="AJ12" s="333"/>
      <c r="AK12" s="334"/>
      <c r="AL12" s="333"/>
      <c r="AM12" s="334"/>
      <c r="AN12" s="333"/>
      <c r="AO12" s="334"/>
      <c r="AP12" s="333"/>
      <c r="AQ12" s="334"/>
      <c r="AR12" s="333"/>
      <c r="AS12" s="334"/>
      <c r="AT12" s="333"/>
      <c r="AU12" s="334"/>
      <c r="AV12" s="333"/>
      <c r="AW12" s="334"/>
      <c r="AX12" s="333"/>
      <c r="AY12" s="334"/>
      <c r="AZ12" s="333"/>
      <c r="BA12" s="334"/>
      <c r="BB12" s="333"/>
      <c r="BC12" s="334"/>
      <c r="BD12" s="333"/>
      <c r="BE12" s="334"/>
      <c r="BF12" s="333"/>
      <c r="BG12" s="334"/>
      <c r="BH12" s="333"/>
      <c r="BI12" s="334"/>
      <c r="BJ12" s="333"/>
      <c r="BK12" s="334"/>
      <c r="BL12" s="333"/>
      <c r="BM12" s="334"/>
      <c r="BN12" s="333"/>
      <c r="BO12" s="334"/>
      <c r="BP12" s="333"/>
      <c r="BQ12" s="334"/>
      <c r="BR12" s="333"/>
      <c r="BS12" s="334"/>
      <c r="BT12" s="333"/>
      <c r="BU12" s="334"/>
      <c r="BV12" s="333"/>
      <c r="BW12" s="334"/>
      <c r="BX12" s="333"/>
      <c r="BY12" s="334"/>
      <c r="BZ12" s="333"/>
      <c r="CA12" s="334"/>
      <c r="CB12" s="333"/>
      <c r="CC12" s="334"/>
    </row>
    <row r="13" spans="1:81">
      <c r="A13" s="60" t="s">
        <v>12</v>
      </c>
      <c r="B13" s="335"/>
      <c r="C13" s="336"/>
      <c r="D13" s="335"/>
      <c r="E13" s="336"/>
      <c r="F13" s="335"/>
      <c r="G13" s="336"/>
      <c r="H13" s="335"/>
      <c r="I13" s="336"/>
      <c r="J13" s="335"/>
      <c r="K13" s="336"/>
      <c r="L13" s="335"/>
      <c r="M13" s="336"/>
      <c r="N13" s="335"/>
      <c r="O13" s="336"/>
      <c r="P13" s="335"/>
      <c r="Q13" s="336"/>
      <c r="R13" s="335"/>
      <c r="S13" s="336"/>
      <c r="T13" s="335"/>
      <c r="U13" s="336"/>
      <c r="V13" s="335"/>
      <c r="W13" s="336"/>
      <c r="X13" s="335"/>
      <c r="Y13" s="336"/>
      <c r="Z13" s="335"/>
      <c r="AA13" s="336"/>
      <c r="AB13" s="335"/>
      <c r="AC13" s="336"/>
      <c r="AD13" s="335"/>
      <c r="AE13" s="336"/>
      <c r="AF13" s="335"/>
      <c r="AG13" s="336"/>
      <c r="AH13" s="335"/>
      <c r="AI13" s="336"/>
      <c r="AJ13" s="335"/>
      <c r="AK13" s="336"/>
      <c r="AL13" s="335"/>
      <c r="AM13" s="336"/>
      <c r="AN13" s="335">
        <v>38515</v>
      </c>
      <c r="AO13" s="336"/>
      <c r="AP13" s="335"/>
      <c r="AQ13" s="336"/>
      <c r="AR13" s="335"/>
      <c r="AS13" s="336"/>
      <c r="AT13" s="335"/>
      <c r="AU13" s="336"/>
      <c r="AV13" s="335"/>
      <c r="AW13" s="336"/>
      <c r="AX13" s="335"/>
      <c r="AY13" s="336"/>
      <c r="AZ13" s="335"/>
      <c r="BA13" s="336"/>
      <c r="BB13" s="335"/>
      <c r="BC13" s="336"/>
      <c r="BD13" s="335"/>
      <c r="BE13" s="336"/>
      <c r="BF13" s="335"/>
      <c r="BG13" s="336"/>
      <c r="BH13" s="335"/>
      <c r="BI13" s="336"/>
      <c r="BJ13" s="335"/>
      <c r="BK13" s="336"/>
      <c r="BL13" s="335"/>
      <c r="BM13" s="336"/>
      <c r="BN13" s="335"/>
      <c r="BO13" s="336"/>
      <c r="BP13" s="335"/>
      <c r="BQ13" s="336"/>
      <c r="BR13" s="335"/>
      <c r="BS13" s="336"/>
      <c r="BT13" s="335"/>
      <c r="BU13" s="336"/>
      <c r="BV13" s="335"/>
      <c r="BW13" s="336"/>
      <c r="BX13" s="335"/>
      <c r="BY13" s="336"/>
      <c r="BZ13" s="335"/>
      <c r="CA13" s="336"/>
      <c r="CB13" s="335"/>
      <c r="CC13" s="336"/>
    </row>
    <row r="14" spans="1:81" s="242" customFormat="1">
      <c r="A14" s="241" t="s">
        <v>98</v>
      </c>
      <c r="B14" s="337"/>
      <c r="C14" s="338"/>
      <c r="D14" s="337"/>
      <c r="E14" s="338"/>
      <c r="F14" s="337"/>
      <c r="G14" s="338"/>
      <c r="H14" s="337"/>
      <c r="I14" s="338"/>
      <c r="J14" s="337"/>
      <c r="K14" s="338"/>
      <c r="L14" s="337"/>
      <c r="M14" s="338"/>
      <c r="N14" s="337"/>
      <c r="O14" s="338"/>
      <c r="P14" s="337"/>
      <c r="Q14" s="338"/>
      <c r="R14" s="337"/>
      <c r="S14" s="338"/>
      <c r="T14" s="337"/>
      <c r="U14" s="338"/>
      <c r="V14" s="337"/>
      <c r="W14" s="338"/>
      <c r="X14" s="337"/>
      <c r="Y14" s="338"/>
      <c r="Z14" s="337"/>
      <c r="AA14" s="338"/>
      <c r="AB14" s="337"/>
      <c r="AC14" s="338"/>
      <c r="AD14" s="337"/>
      <c r="AE14" s="338"/>
      <c r="AF14" s="337"/>
      <c r="AG14" s="338"/>
      <c r="AH14" s="337"/>
      <c r="AI14" s="338"/>
      <c r="AJ14" s="337"/>
      <c r="AK14" s="338"/>
      <c r="AL14" s="337"/>
      <c r="AM14" s="338"/>
      <c r="AN14" s="337"/>
      <c r="AO14" s="338"/>
      <c r="AP14" s="337"/>
      <c r="AQ14" s="338"/>
      <c r="AR14" s="337"/>
      <c r="AS14" s="338"/>
      <c r="AT14" s="337"/>
      <c r="AU14" s="338"/>
      <c r="AV14" s="337"/>
      <c r="AW14" s="338"/>
      <c r="AX14" s="337"/>
      <c r="AY14" s="338"/>
      <c r="AZ14" s="337"/>
      <c r="BA14" s="338"/>
      <c r="BB14" s="337"/>
      <c r="BC14" s="338"/>
      <c r="BD14" s="337"/>
      <c r="BE14" s="338"/>
      <c r="BF14" s="337"/>
      <c r="BG14" s="338"/>
      <c r="BH14" s="337"/>
      <c r="BI14" s="338"/>
      <c r="BJ14" s="337"/>
      <c r="BK14" s="338"/>
      <c r="BL14" s="337"/>
      <c r="BM14" s="338"/>
      <c r="BN14" s="337"/>
      <c r="BO14" s="338"/>
      <c r="BP14" s="337"/>
      <c r="BQ14" s="338"/>
      <c r="BR14" s="337"/>
      <c r="BS14" s="338"/>
      <c r="BT14" s="337"/>
      <c r="BU14" s="338"/>
      <c r="BV14" s="337"/>
      <c r="BW14" s="338"/>
      <c r="BX14" s="337"/>
      <c r="BY14" s="338"/>
      <c r="BZ14" s="337"/>
      <c r="CA14" s="338"/>
      <c r="CB14" s="337"/>
      <c r="CC14" s="338"/>
    </row>
    <row r="15" spans="1:81" s="162" customFormat="1">
      <c r="A15" s="161" t="s">
        <v>15</v>
      </c>
      <c r="B15" s="339"/>
      <c r="C15" s="340"/>
      <c r="D15" s="339"/>
      <c r="E15" s="340"/>
      <c r="F15" s="339"/>
      <c r="G15" s="340"/>
      <c r="H15" s="339"/>
      <c r="I15" s="340"/>
      <c r="J15" s="339"/>
      <c r="K15" s="340"/>
      <c r="L15" s="339"/>
      <c r="M15" s="340"/>
      <c r="N15" s="339"/>
      <c r="O15" s="340"/>
      <c r="P15" s="339"/>
      <c r="Q15" s="340"/>
      <c r="R15" s="339"/>
      <c r="S15" s="340"/>
      <c r="T15" s="339"/>
      <c r="U15" s="340"/>
      <c r="V15" s="339"/>
      <c r="W15" s="340"/>
      <c r="X15" s="339"/>
      <c r="Y15" s="340"/>
      <c r="Z15" s="339"/>
      <c r="AA15" s="340"/>
      <c r="AB15" s="339"/>
      <c r="AC15" s="340"/>
      <c r="AD15" s="339"/>
      <c r="AE15" s="340"/>
      <c r="AF15" s="339"/>
      <c r="AG15" s="340"/>
      <c r="AH15" s="339"/>
      <c r="AI15" s="340"/>
      <c r="AJ15" s="339"/>
      <c r="AK15" s="340"/>
      <c r="AL15" s="339"/>
      <c r="AM15" s="340"/>
      <c r="AN15" s="339"/>
      <c r="AO15" s="340"/>
      <c r="AP15" s="339"/>
      <c r="AQ15" s="340"/>
      <c r="AR15" s="339"/>
      <c r="AS15" s="340"/>
      <c r="AT15" s="339"/>
      <c r="AU15" s="340"/>
      <c r="AV15" s="339"/>
      <c r="AW15" s="340"/>
      <c r="AX15" s="339"/>
      <c r="AY15" s="340"/>
      <c r="AZ15" s="339"/>
      <c r="BA15" s="340"/>
      <c r="BB15" s="339"/>
      <c r="BC15" s="340"/>
      <c r="BD15" s="339"/>
      <c r="BE15" s="340"/>
      <c r="BF15" s="339"/>
      <c r="BG15" s="340"/>
      <c r="BH15" s="339"/>
      <c r="BI15" s="340"/>
      <c r="BJ15" s="339"/>
      <c r="BK15" s="340"/>
      <c r="BL15" s="339"/>
      <c r="BM15" s="340"/>
      <c r="BN15" s="339"/>
      <c r="BO15" s="340"/>
      <c r="BP15" s="339"/>
      <c r="BQ15" s="340"/>
      <c r="BR15" s="339"/>
      <c r="BS15" s="340"/>
      <c r="BT15" s="339"/>
      <c r="BU15" s="340"/>
      <c r="BV15" s="339"/>
      <c r="BW15" s="340"/>
      <c r="BX15" s="339"/>
      <c r="BY15" s="340"/>
      <c r="BZ15" s="339"/>
      <c r="CA15" s="340"/>
      <c r="CB15" s="339"/>
      <c r="CC15" s="340"/>
    </row>
    <row r="16" spans="1:81" ht="26.4">
      <c r="A16" s="70" t="s">
        <v>17</v>
      </c>
      <c r="B16" s="188" t="s">
        <v>20</v>
      </c>
      <c r="C16" s="188" t="s">
        <v>23</v>
      </c>
      <c r="D16" s="188" t="s">
        <v>20</v>
      </c>
      <c r="E16" s="188" t="s">
        <v>23</v>
      </c>
      <c r="F16" s="188" t="s">
        <v>20</v>
      </c>
      <c r="G16" s="188" t="s">
        <v>23</v>
      </c>
      <c r="H16" s="188" t="s">
        <v>20</v>
      </c>
      <c r="I16" s="188" t="s">
        <v>23</v>
      </c>
      <c r="J16" s="188" t="s">
        <v>20</v>
      </c>
      <c r="K16" s="188" t="s">
        <v>23</v>
      </c>
      <c r="L16" s="188" t="s">
        <v>20</v>
      </c>
      <c r="M16" s="188" t="s">
        <v>23</v>
      </c>
      <c r="N16" s="188" t="s">
        <v>20</v>
      </c>
      <c r="O16" s="188" t="s">
        <v>23</v>
      </c>
      <c r="P16" s="188" t="s">
        <v>20</v>
      </c>
      <c r="Q16" s="188" t="s">
        <v>23</v>
      </c>
      <c r="R16" s="188" t="s">
        <v>20</v>
      </c>
      <c r="S16" s="188" t="s">
        <v>23</v>
      </c>
      <c r="T16" s="188" t="s">
        <v>20</v>
      </c>
      <c r="U16" s="188" t="s">
        <v>23</v>
      </c>
      <c r="V16" s="188" t="s">
        <v>20</v>
      </c>
      <c r="W16" s="188" t="s">
        <v>23</v>
      </c>
      <c r="X16" s="188" t="s">
        <v>20</v>
      </c>
      <c r="Y16" s="188" t="s">
        <v>23</v>
      </c>
      <c r="Z16" s="188" t="s">
        <v>20</v>
      </c>
      <c r="AA16" s="188" t="s">
        <v>23</v>
      </c>
      <c r="AB16" s="188" t="s">
        <v>20</v>
      </c>
      <c r="AC16" s="188" t="s">
        <v>23</v>
      </c>
      <c r="AD16" s="188" t="s">
        <v>20</v>
      </c>
      <c r="AE16" s="188" t="s">
        <v>23</v>
      </c>
      <c r="AF16" s="188" t="s">
        <v>20</v>
      </c>
      <c r="AG16" s="188" t="s">
        <v>23</v>
      </c>
      <c r="AH16" s="188" t="s">
        <v>20</v>
      </c>
      <c r="AI16" s="188" t="s">
        <v>23</v>
      </c>
      <c r="AJ16" s="188" t="s">
        <v>20</v>
      </c>
      <c r="AK16" s="188" t="s">
        <v>23</v>
      </c>
      <c r="AL16" s="188" t="s">
        <v>20</v>
      </c>
      <c r="AM16" s="188" t="s">
        <v>23</v>
      </c>
      <c r="AN16" s="188" t="s">
        <v>20</v>
      </c>
      <c r="AO16" s="188" t="s">
        <v>23</v>
      </c>
      <c r="AP16" s="188" t="s">
        <v>20</v>
      </c>
      <c r="AQ16" s="188" t="s">
        <v>23</v>
      </c>
      <c r="AR16" s="188" t="s">
        <v>20</v>
      </c>
      <c r="AS16" s="188" t="s">
        <v>23</v>
      </c>
      <c r="AT16" s="188" t="s">
        <v>20</v>
      </c>
      <c r="AU16" s="188" t="s">
        <v>23</v>
      </c>
      <c r="AV16" s="188" t="s">
        <v>20</v>
      </c>
      <c r="AW16" s="188" t="s">
        <v>23</v>
      </c>
      <c r="AX16" s="188" t="s">
        <v>20</v>
      </c>
      <c r="AY16" s="188" t="s">
        <v>23</v>
      </c>
      <c r="AZ16" s="188" t="s">
        <v>20</v>
      </c>
      <c r="BA16" s="188" t="s">
        <v>23</v>
      </c>
      <c r="BB16" s="188" t="s">
        <v>20</v>
      </c>
      <c r="BC16" s="188" t="s">
        <v>23</v>
      </c>
      <c r="BD16" s="188" t="s">
        <v>20</v>
      </c>
      <c r="BE16" s="188" t="s">
        <v>23</v>
      </c>
      <c r="BF16" s="188" t="s">
        <v>20</v>
      </c>
      <c r="BG16" s="188" t="s">
        <v>23</v>
      </c>
      <c r="BH16" s="188" t="s">
        <v>20</v>
      </c>
      <c r="BI16" s="188" t="s">
        <v>23</v>
      </c>
      <c r="BJ16" s="188" t="s">
        <v>20</v>
      </c>
      <c r="BK16" s="188" t="s">
        <v>23</v>
      </c>
      <c r="BL16" s="188" t="s">
        <v>20</v>
      </c>
      <c r="BM16" s="188" t="s">
        <v>23</v>
      </c>
      <c r="BN16" s="188" t="s">
        <v>20</v>
      </c>
      <c r="BO16" s="188" t="s">
        <v>23</v>
      </c>
      <c r="BP16" s="188" t="s">
        <v>20</v>
      </c>
      <c r="BQ16" s="188" t="s">
        <v>23</v>
      </c>
      <c r="BR16" s="188" t="s">
        <v>20</v>
      </c>
      <c r="BS16" s="188" t="s">
        <v>23</v>
      </c>
      <c r="BT16" s="188" t="s">
        <v>20</v>
      </c>
      <c r="BU16" s="188" t="s">
        <v>23</v>
      </c>
      <c r="BV16" s="188" t="s">
        <v>20</v>
      </c>
      <c r="BW16" s="188" t="s">
        <v>23</v>
      </c>
      <c r="BX16" s="188" t="s">
        <v>20</v>
      </c>
      <c r="BY16" s="188" t="s">
        <v>23</v>
      </c>
      <c r="BZ16" s="188" t="s">
        <v>20</v>
      </c>
      <c r="CA16" s="188" t="s">
        <v>23</v>
      </c>
      <c r="CB16" s="188" t="s">
        <v>20</v>
      </c>
      <c r="CC16" s="188" t="s">
        <v>23</v>
      </c>
    </row>
    <row r="17" spans="1:81">
      <c r="A17" s="69" t="s">
        <v>17</v>
      </c>
      <c r="B17" s="153">
        <v>2.2999999999999998</v>
      </c>
      <c r="C17" s="153">
        <v>2.2999999999999998</v>
      </c>
      <c r="D17" s="153">
        <v>2.2999999999999998</v>
      </c>
      <c r="E17" s="153">
        <v>2.2999999999999998</v>
      </c>
      <c r="F17" s="153">
        <v>2.2999999999999998</v>
      </c>
      <c r="G17" s="153">
        <v>2.2999999999999998</v>
      </c>
      <c r="H17" s="153">
        <v>2.2999999999999998</v>
      </c>
      <c r="I17" s="153">
        <v>2.2999999999999998</v>
      </c>
      <c r="J17" s="153">
        <v>2.2999999999999998</v>
      </c>
      <c r="K17" s="153">
        <v>2.2999999999999998</v>
      </c>
      <c r="L17" s="153">
        <v>2.2999999999999998</v>
      </c>
      <c r="M17" s="153">
        <v>2.2999999999999998</v>
      </c>
      <c r="N17" s="153">
        <v>2.2999999999999998</v>
      </c>
      <c r="O17" s="153">
        <v>2.2999999999999998</v>
      </c>
      <c r="P17" s="153">
        <v>2.2999999999999998</v>
      </c>
      <c r="Q17" s="153">
        <v>2.2999999999999998</v>
      </c>
      <c r="R17" s="153">
        <v>2.2999999999999998</v>
      </c>
      <c r="S17" s="153">
        <v>2.2999999999999998</v>
      </c>
      <c r="T17" s="153">
        <v>2.2999999999999998</v>
      </c>
      <c r="U17" s="153">
        <v>2.2999999999999998</v>
      </c>
      <c r="V17" s="153">
        <v>2.2999999999999998</v>
      </c>
      <c r="W17" s="153">
        <v>2.2999999999999998</v>
      </c>
      <c r="X17" s="153">
        <v>2.2999999999999998</v>
      </c>
      <c r="Y17" s="153">
        <v>2.2999999999999998</v>
      </c>
      <c r="Z17" s="153">
        <v>2.2999999999999998</v>
      </c>
      <c r="AA17" s="153">
        <v>2.2999999999999998</v>
      </c>
      <c r="AB17" s="153">
        <v>2.2999999999999998</v>
      </c>
      <c r="AC17" s="153">
        <v>2.2999999999999998</v>
      </c>
      <c r="AD17" s="153">
        <v>2.2999999999999998</v>
      </c>
      <c r="AE17" s="153">
        <v>2.2999999999999998</v>
      </c>
      <c r="AF17" s="153">
        <v>2.2999999999999998</v>
      </c>
      <c r="AG17" s="153">
        <v>2.2999999999999998</v>
      </c>
      <c r="AH17" s="153">
        <v>2.2999999999999998</v>
      </c>
      <c r="AI17" s="153">
        <v>2.2999999999999998</v>
      </c>
      <c r="AJ17" s="153">
        <v>2.2999999999999998</v>
      </c>
      <c r="AK17" s="153">
        <v>2.2999999999999998</v>
      </c>
      <c r="AL17" s="153">
        <v>2.2999999999999998</v>
      </c>
      <c r="AM17" s="153">
        <v>2.2999999999999998</v>
      </c>
      <c r="AN17" s="153">
        <v>2.2999999999999998</v>
      </c>
      <c r="AO17" s="153">
        <v>2.2999999999999998</v>
      </c>
      <c r="AP17" s="153">
        <v>2.2999999999999998</v>
      </c>
      <c r="AQ17" s="153">
        <v>2.2999999999999998</v>
      </c>
      <c r="AR17" s="153">
        <v>2.2999999999999998</v>
      </c>
      <c r="AS17" s="153">
        <v>2.2999999999999998</v>
      </c>
      <c r="AT17" s="153">
        <v>2.2999999999999998</v>
      </c>
      <c r="AU17" s="153">
        <v>2.2999999999999998</v>
      </c>
      <c r="AV17" s="153">
        <v>2.2999999999999998</v>
      </c>
      <c r="AW17" s="153">
        <v>2.2999999999999998</v>
      </c>
      <c r="AX17" s="153">
        <v>2.2999999999999998</v>
      </c>
      <c r="AY17" s="153">
        <v>2.2999999999999998</v>
      </c>
      <c r="AZ17" s="153">
        <v>2.2999999999999998</v>
      </c>
      <c r="BA17" s="153">
        <v>2.2999999999999998</v>
      </c>
      <c r="BB17" s="153">
        <v>2.2999999999999998</v>
      </c>
      <c r="BC17" s="153">
        <v>2.2999999999999998</v>
      </c>
      <c r="BD17" s="153">
        <v>2.2999999999999998</v>
      </c>
      <c r="BE17" s="153">
        <v>2.2999999999999998</v>
      </c>
      <c r="BF17" s="153">
        <v>2.2999999999999998</v>
      </c>
      <c r="BG17" s="153">
        <v>2.2999999999999998</v>
      </c>
      <c r="BH17" s="153">
        <v>2.2999999999999998</v>
      </c>
      <c r="BI17" s="153">
        <v>2.2999999999999998</v>
      </c>
      <c r="BJ17" s="153">
        <v>2.2999999999999998</v>
      </c>
      <c r="BK17" s="153">
        <v>2.2999999999999998</v>
      </c>
      <c r="BL17" s="153">
        <v>2.2999999999999998</v>
      </c>
      <c r="BM17" s="153">
        <v>2.2999999999999998</v>
      </c>
      <c r="BN17" s="153">
        <v>2.2999999999999998</v>
      </c>
      <c r="BO17" s="153">
        <v>2.2999999999999998</v>
      </c>
      <c r="BP17" s="153">
        <v>2.2999999999999998</v>
      </c>
      <c r="BQ17" s="153">
        <v>2.2999999999999998</v>
      </c>
      <c r="BR17" s="153">
        <v>2.2999999999999998</v>
      </c>
      <c r="BS17" s="153">
        <v>2.2999999999999998</v>
      </c>
      <c r="BT17" s="153">
        <v>2.2999999999999998</v>
      </c>
      <c r="BU17" s="153">
        <v>2.2999999999999998</v>
      </c>
      <c r="BV17" s="153">
        <v>2.2999999999999998</v>
      </c>
      <c r="BW17" s="153">
        <v>2.2999999999999998</v>
      </c>
      <c r="BX17" s="153">
        <v>2.2999999999999998</v>
      </c>
      <c r="BY17" s="153">
        <v>2.2999999999999998</v>
      </c>
      <c r="BZ17" s="153">
        <v>2.2999999999999998</v>
      </c>
      <c r="CA17" s="153">
        <v>2.2999999999999998</v>
      </c>
      <c r="CB17" s="153">
        <v>2.2999999999999998</v>
      </c>
      <c r="CC17" s="153">
        <v>2.2999999999999998</v>
      </c>
    </row>
    <row r="18" spans="1:81" ht="39.6">
      <c r="B18" s="215" t="s">
        <v>27</v>
      </c>
      <c r="C18" s="215" t="s">
        <v>30</v>
      </c>
      <c r="D18" s="215" t="s">
        <v>27</v>
      </c>
      <c r="E18" s="215" t="s">
        <v>30</v>
      </c>
      <c r="F18" s="215" t="s">
        <v>27</v>
      </c>
      <c r="G18" s="215" t="s">
        <v>30</v>
      </c>
      <c r="H18" s="215" t="s">
        <v>27</v>
      </c>
      <c r="I18" s="215" t="s">
        <v>30</v>
      </c>
      <c r="J18" s="215" t="s">
        <v>27</v>
      </c>
      <c r="K18" s="215" t="s">
        <v>30</v>
      </c>
      <c r="L18" s="215" t="s">
        <v>27</v>
      </c>
      <c r="M18" s="215" t="s">
        <v>30</v>
      </c>
      <c r="N18" s="215" t="s">
        <v>27</v>
      </c>
      <c r="O18" s="215" t="s">
        <v>30</v>
      </c>
      <c r="P18" s="215" t="s">
        <v>27</v>
      </c>
      <c r="Q18" s="215" t="s">
        <v>30</v>
      </c>
      <c r="R18" s="215" t="s">
        <v>27</v>
      </c>
      <c r="S18" s="215" t="s">
        <v>30</v>
      </c>
      <c r="T18" s="215" t="s">
        <v>27</v>
      </c>
      <c r="U18" s="215" t="s">
        <v>30</v>
      </c>
      <c r="V18" s="215" t="s">
        <v>27</v>
      </c>
      <c r="W18" s="215" t="s">
        <v>30</v>
      </c>
      <c r="X18" s="215" t="s">
        <v>27</v>
      </c>
      <c r="Y18" s="215" t="s">
        <v>30</v>
      </c>
      <c r="Z18" s="215" t="s">
        <v>27</v>
      </c>
      <c r="AA18" s="215" t="s">
        <v>30</v>
      </c>
      <c r="AB18" s="215" t="s">
        <v>27</v>
      </c>
      <c r="AC18" s="215" t="s">
        <v>30</v>
      </c>
      <c r="AD18" s="215" t="s">
        <v>27</v>
      </c>
      <c r="AE18" s="215" t="s">
        <v>30</v>
      </c>
      <c r="AF18" s="215" t="s">
        <v>27</v>
      </c>
      <c r="AG18" s="215" t="s">
        <v>30</v>
      </c>
      <c r="AH18" s="215" t="s">
        <v>27</v>
      </c>
      <c r="AI18" s="215" t="s">
        <v>30</v>
      </c>
      <c r="AJ18" s="215" t="s">
        <v>27</v>
      </c>
      <c r="AK18" s="215" t="s">
        <v>30</v>
      </c>
      <c r="AL18" s="215" t="s">
        <v>27</v>
      </c>
      <c r="AM18" s="215" t="s">
        <v>30</v>
      </c>
      <c r="AN18" s="215" t="s">
        <v>27</v>
      </c>
      <c r="AO18" s="215" t="s">
        <v>30</v>
      </c>
      <c r="AP18" s="215" t="s">
        <v>27</v>
      </c>
      <c r="AQ18" s="215" t="s">
        <v>30</v>
      </c>
      <c r="AR18" s="215" t="s">
        <v>27</v>
      </c>
      <c r="AS18" s="215" t="s">
        <v>30</v>
      </c>
      <c r="AT18" s="215" t="s">
        <v>27</v>
      </c>
      <c r="AU18" s="215" t="s">
        <v>30</v>
      </c>
      <c r="AV18" s="215" t="s">
        <v>27</v>
      </c>
      <c r="AW18" s="215" t="s">
        <v>30</v>
      </c>
      <c r="AX18" s="215" t="s">
        <v>27</v>
      </c>
      <c r="AY18" s="215" t="s">
        <v>30</v>
      </c>
      <c r="AZ18" s="215" t="s">
        <v>27</v>
      </c>
      <c r="BA18" s="215" t="s">
        <v>30</v>
      </c>
      <c r="BB18" s="215" t="s">
        <v>27</v>
      </c>
      <c r="BC18" s="215" t="s">
        <v>30</v>
      </c>
      <c r="BD18" s="215" t="s">
        <v>27</v>
      </c>
      <c r="BE18" s="215" t="s">
        <v>30</v>
      </c>
      <c r="BF18" s="215" t="s">
        <v>27</v>
      </c>
      <c r="BG18" s="215" t="s">
        <v>30</v>
      </c>
      <c r="BH18" s="215" t="s">
        <v>27</v>
      </c>
      <c r="BI18" s="215" t="s">
        <v>30</v>
      </c>
      <c r="BJ18" s="215" t="s">
        <v>27</v>
      </c>
      <c r="BK18" s="215" t="s">
        <v>30</v>
      </c>
      <c r="BL18" s="215" t="s">
        <v>27</v>
      </c>
      <c r="BM18" s="215" t="s">
        <v>30</v>
      </c>
      <c r="BN18" s="215" t="s">
        <v>27</v>
      </c>
      <c r="BO18" s="215" t="s">
        <v>30</v>
      </c>
      <c r="BP18" s="215" t="s">
        <v>27</v>
      </c>
      <c r="BQ18" s="215" t="s">
        <v>30</v>
      </c>
      <c r="BR18" s="215" t="s">
        <v>27</v>
      </c>
      <c r="BS18" s="215" t="s">
        <v>30</v>
      </c>
      <c r="BT18" s="215" t="s">
        <v>27</v>
      </c>
      <c r="BU18" s="215" t="s">
        <v>30</v>
      </c>
      <c r="BV18" s="215" t="s">
        <v>27</v>
      </c>
      <c r="BW18" s="215" t="s">
        <v>30</v>
      </c>
      <c r="BX18" s="215" t="s">
        <v>27</v>
      </c>
      <c r="BY18" s="215" t="s">
        <v>30</v>
      </c>
      <c r="BZ18" s="215" t="s">
        <v>27</v>
      </c>
      <c r="CA18" s="215" t="s">
        <v>30</v>
      </c>
      <c r="CB18" s="215" t="s">
        <v>27</v>
      </c>
      <c r="CC18" s="215" t="s">
        <v>30</v>
      </c>
    </row>
    <row r="19" spans="1:81">
      <c r="A19" s="69" t="s">
        <v>27</v>
      </c>
      <c r="B19" s="196" t="e">
        <f>B17/B15*1000</f>
        <v>#DIV/0!</v>
      </c>
      <c r="C19" s="196" t="e">
        <f>C17/B15*1000</f>
        <v>#DIV/0!</v>
      </c>
      <c r="D19" s="196" t="e">
        <f>D17/D15*1000</f>
        <v>#DIV/0!</v>
      </c>
      <c r="E19" s="196" t="e">
        <f>E17/D15*1000</f>
        <v>#DIV/0!</v>
      </c>
      <c r="F19" s="196" t="e">
        <f>F17/F15*1000</f>
        <v>#DIV/0!</v>
      </c>
      <c r="G19" s="196" t="e">
        <f>G17/F15*1000</f>
        <v>#DIV/0!</v>
      </c>
      <c r="H19" s="196" t="e">
        <f>H17/H15*1000</f>
        <v>#DIV/0!</v>
      </c>
      <c r="I19" s="196" t="e">
        <f>I17/H15*1000</f>
        <v>#DIV/0!</v>
      </c>
      <c r="J19" s="196" t="e">
        <f>J17/J15*1000</f>
        <v>#DIV/0!</v>
      </c>
      <c r="K19" s="196" t="e">
        <f>K17/J15*1000</f>
        <v>#DIV/0!</v>
      </c>
      <c r="L19" s="196" t="e">
        <f>L17/L15*1000</f>
        <v>#DIV/0!</v>
      </c>
      <c r="M19" s="196" t="e">
        <f>M17/L15*1000</f>
        <v>#DIV/0!</v>
      </c>
      <c r="N19" s="196" t="e">
        <f>N17/N15*1000</f>
        <v>#DIV/0!</v>
      </c>
      <c r="O19" s="196" t="e">
        <f>O17/N15*1000</f>
        <v>#DIV/0!</v>
      </c>
      <c r="P19" s="196" t="e">
        <f>P17/P15*1000</f>
        <v>#DIV/0!</v>
      </c>
      <c r="Q19" s="196" t="e">
        <f>Q17/P15*1000</f>
        <v>#DIV/0!</v>
      </c>
      <c r="R19" s="196" t="e">
        <f>R17/R15*1000</f>
        <v>#DIV/0!</v>
      </c>
      <c r="S19" s="196" t="e">
        <f>S17/R15*1000</f>
        <v>#DIV/0!</v>
      </c>
      <c r="T19" s="196" t="e">
        <f>T17/T15*1000</f>
        <v>#DIV/0!</v>
      </c>
      <c r="U19" s="196" t="e">
        <f>U17/T15*1000</f>
        <v>#DIV/0!</v>
      </c>
      <c r="V19" s="196" t="e">
        <f>V17/V15*1000</f>
        <v>#DIV/0!</v>
      </c>
      <c r="W19" s="196" t="e">
        <f>W17/V15*1000</f>
        <v>#DIV/0!</v>
      </c>
      <c r="X19" s="196" t="e">
        <f>X17/X15*1000</f>
        <v>#DIV/0!</v>
      </c>
      <c r="Y19" s="196" t="e">
        <f>Y17/X15*1000</f>
        <v>#DIV/0!</v>
      </c>
      <c r="Z19" s="196" t="e">
        <f>Z17/Z15*1000</f>
        <v>#DIV/0!</v>
      </c>
      <c r="AA19" s="196" t="e">
        <f>AA17/Z15*1000</f>
        <v>#DIV/0!</v>
      </c>
      <c r="AB19" s="196" t="e">
        <f>AB17/AB15*1000</f>
        <v>#DIV/0!</v>
      </c>
      <c r="AC19" s="196" t="e">
        <f>AC17/AB15*1000</f>
        <v>#DIV/0!</v>
      </c>
      <c r="AD19" s="196" t="e">
        <f>AD17/AD15*1000</f>
        <v>#DIV/0!</v>
      </c>
      <c r="AE19" s="196" t="e">
        <f>AE17/AD15*1000</f>
        <v>#DIV/0!</v>
      </c>
      <c r="AF19" s="196" t="e">
        <f>AF17/AF15*1000</f>
        <v>#DIV/0!</v>
      </c>
      <c r="AG19" s="196" t="e">
        <f>AG17/AF15*1000</f>
        <v>#DIV/0!</v>
      </c>
      <c r="AH19" s="196" t="e">
        <f>AH17/AH15*1000</f>
        <v>#DIV/0!</v>
      </c>
      <c r="AI19" s="196" t="e">
        <f>AI17/AH15*1000</f>
        <v>#DIV/0!</v>
      </c>
      <c r="AJ19" s="196" t="e">
        <f>AJ17/AJ15*1000</f>
        <v>#DIV/0!</v>
      </c>
      <c r="AK19" s="196" t="e">
        <f>AK17/AJ15*1000</f>
        <v>#DIV/0!</v>
      </c>
      <c r="AL19" s="196" t="e">
        <f>AL17/AL15*1000</f>
        <v>#DIV/0!</v>
      </c>
      <c r="AM19" s="196" t="e">
        <f>AM17/AL15*1000</f>
        <v>#DIV/0!</v>
      </c>
      <c r="AN19" s="196" t="e">
        <f>AN17/AN15*1000</f>
        <v>#DIV/0!</v>
      </c>
      <c r="AO19" s="196" t="e">
        <f>AO17/AN15*1000</f>
        <v>#DIV/0!</v>
      </c>
      <c r="AP19" s="196" t="e">
        <f>AP17/AP15*1000</f>
        <v>#DIV/0!</v>
      </c>
      <c r="AQ19" s="196" t="e">
        <f>AS17/AP15*1000</f>
        <v>#DIV/0!</v>
      </c>
      <c r="AR19" s="196" t="e">
        <f>AR17/AR15*1000</f>
        <v>#DIV/0!</v>
      </c>
      <c r="AS19" s="196" t="e">
        <f>AS17/AR15*1000</f>
        <v>#DIV/0!</v>
      </c>
      <c r="AT19" s="196" t="e">
        <f>AT17/AT15*1000</f>
        <v>#DIV/0!</v>
      </c>
      <c r="AU19" s="196" t="e">
        <f>AU17/AT15*1000</f>
        <v>#DIV/0!</v>
      </c>
      <c r="AV19" s="196" t="e">
        <f>AV17/AV15*1000</f>
        <v>#DIV/0!</v>
      </c>
      <c r="AW19" s="196" t="e">
        <f>AW17/AV15*1000</f>
        <v>#DIV/0!</v>
      </c>
      <c r="AX19" s="196" t="e">
        <f>AX17/AX15*1000</f>
        <v>#DIV/0!</v>
      </c>
      <c r="AY19" s="196" t="e">
        <f>AY17/AX15*1000</f>
        <v>#DIV/0!</v>
      </c>
      <c r="AZ19" s="196" t="e">
        <f>AZ17/AZ15*1000</f>
        <v>#DIV/0!</v>
      </c>
      <c r="BA19" s="196" t="e">
        <f>BA17/AZ15*1000</f>
        <v>#DIV/0!</v>
      </c>
      <c r="BB19" s="196" t="e">
        <f>BB17/BB15*1000</f>
        <v>#DIV/0!</v>
      </c>
      <c r="BC19" s="196" t="e">
        <f>BC17/BB15*1000</f>
        <v>#DIV/0!</v>
      </c>
      <c r="BD19" s="196" t="e">
        <f>BD17/BD15*1000</f>
        <v>#DIV/0!</v>
      </c>
      <c r="BE19" s="196" t="e">
        <f>BE17/BD15*1000</f>
        <v>#DIV/0!</v>
      </c>
      <c r="BF19" s="196" t="e">
        <f>BF17/BF15*1000</f>
        <v>#DIV/0!</v>
      </c>
      <c r="BG19" s="196" t="e">
        <f>BG17/BF15*1000</f>
        <v>#DIV/0!</v>
      </c>
      <c r="BH19" s="196" t="e">
        <f>BH17/BH15*1000</f>
        <v>#DIV/0!</v>
      </c>
      <c r="BI19" s="196" t="e">
        <f>BI17/BH15*1000</f>
        <v>#DIV/0!</v>
      </c>
      <c r="BJ19" s="196" t="e">
        <f>BJ17/BJ15*1000</f>
        <v>#DIV/0!</v>
      </c>
      <c r="BK19" s="196" t="e">
        <f>BK17/BJ15*1000</f>
        <v>#DIV/0!</v>
      </c>
      <c r="BL19" s="196" t="e">
        <f>BL17/BL15*1000</f>
        <v>#DIV/0!</v>
      </c>
      <c r="BM19" s="196" t="e">
        <f>BM17/BL15*1000</f>
        <v>#DIV/0!</v>
      </c>
      <c r="BN19" s="196" t="e">
        <f>BN17/BN15*1000</f>
        <v>#DIV/0!</v>
      </c>
      <c r="BO19" s="196" t="e">
        <f>BO17/BN15*1000</f>
        <v>#DIV/0!</v>
      </c>
      <c r="BP19" s="196" t="e">
        <f>BP17/BP15*1000</f>
        <v>#DIV/0!</v>
      </c>
      <c r="BQ19" s="196" t="e">
        <f>BQ17/BP15*1000</f>
        <v>#DIV/0!</v>
      </c>
      <c r="BR19" s="196" t="e">
        <f>BR17/BR15*1000</f>
        <v>#DIV/0!</v>
      </c>
      <c r="BS19" s="196" t="e">
        <f>BS17/BR15*1000</f>
        <v>#DIV/0!</v>
      </c>
      <c r="BT19" s="196" t="e">
        <f>BT17/BT15*1000</f>
        <v>#DIV/0!</v>
      </c>
      <c r="BU19" s="196" t="e">
        <f>BU17/BT15*1000</f>
        <v>#DIV/0!</v>
      </c>
      <c r="BV19" s="196" t="e">
        <f>BV17/BV15*1000</f>
        <v>#DIV/0!</v>
      </c>
      <c r="BW19" s="196" t="e">
        <f>BW17/BV15*1000</f>
        <v>#DIV/0!</v>
      </c>
      <c r="BX19" s="196" t="e">
        <f>BX17/BX15*1000</f>
        <v>#DIV/0!</v>
      </c>
      <c r="BY19" s="196" t="e">
        <f>BY17/BX15*1000</f>
        <v>#DIV/0!</v>
      </c>
      <c r="BZ19" s="196" t="e">
        <f>BZ17/BZ15*1000</f>
        <v>#DIV/0!</v>
      </c>
      <c r="CA19" s="196" t="e">
        <f>CA17/BZ15*1000</f>
        <v>#DIV/0!</v>
      </c>
      <c r="CB19" s="196" t="e">
        <f>CB17/CB15*1000</f>
        <v>#DIV/0!</v>
      </c>
      <c r="CC19" s="196" t="e">
        <f>CC17/CB15*1000</f>
        <v>#DIV/0!</v>
      </c>
    </row>
    <row r="20" spans="1:81" s="242" customFormat="1" ht="15" customHeight="1">
      <c r="A20" s="241" t="s">
        <v>49</v>
      </c>
      <c r="B20" s="311"/>
      <c r="C20" s="312"/>
      <c r="D20" s="311"/>
      <c r="E20" s="312"/>
      <c r="F20" s="311"/>
      <c r="G20" s="312"/>
      <c r="H20" s="311"/>
      <c r="I20" s="312"/>
      <c r="J20" s="311"/>
      <c r="K20" s="312"/>
      <c r="L20" s="311"/>
      <c r="M20" s="312"/>
      <c r="N20" s="311"/>
      <c r="O20" s="312"/>
      <c r="P20" s="311"/>
      <c r="Q20" s="312"/>
      <c r="R20" s="311"/>
      <c r="S20" s="312"/>
      <c r="T20" s="311"/>
      <c r="U20" s="312"/>
      <c r="V20" s="311"/>
      <c r="W20" s="312"/>
      <c r="X20" s="311"/>
      <c r="Y20" s="312"/>
      <c r="Z20" s="311"/>
      <c r="AA20" s="312"/>
      <c r="AB20" s="311"/>
      <c r="AC20" s="312"/>
      <c r="AD20" s="311"/>
      <c r="AE20" s="312"/>
      <c r="AF20" s="311"/>
      <c r="AG20" s="312"/>
      <c r="AH20" s="311"/>
      <c r="AI20" s="312"/>
      <c r="AJ20" s="311"/>
      <c r="AK20" s="312"/>
      <c r="AL20" s="311"/>
      <c r="AM20" s="312"/>
      <c r="AN20" s="311"/>
      <c r="AO20" s="312"/>
      <c r="AP20" s="311"/>
      <c r="AQ20" s="312"/>
      <c r="AR20" s="311"/>
      <c r="AS20" s="312"/>
      <c r="AT20" s="311"/>
      <c r="AU20" s="312"/>
      <c r="AV20" s="311"/>
      <c r="AW20" s="312"/>
      <c r="AX20" s="311"/>
      <c r="AY20" s="312"/>
      <c r="AZ20" s="311"/>
      <c r="BA20" s="312"/>
      <c r="BB20" s="311"/>
      <c r="BC20" s="312"/>
      <c r="BD20" s="311"/>
      <c r="BE20" s="312"/>
      <c r="BF20" s="311"/>
      <c r="BG20" s="312"/>
      <c r="BH20" s="311"/>
      <c r="BI20" s="312"/>
      <c r="BJ20" s="311"/>
      <c r="BK20" s="312"/>
      <c r="BL20" s="311"/>
      <c r="BM20" s="312"/>
      <c r="BN20" s="311"/>
      <c r="BO20" s="312"/>
      <c r="BP20" s="311"/>
      <c r="BQ20" s="312"/>
      <c r="BR20" s="311"/>
      <c r="BS20" s="312"/>
      <c r="BT20" s="311"/>
      <c r="BU20" s="312"/>
      <c r="BV20" s="311"/>
      <c r="BW20" s="312"/>
      <c r="BX20" s="311"/>
      <c r="BY20" s="312"/>
      <c r="BZ20" s="311"/>
      <c r="CA20" s="312"/>
      <c r="CB20" s="311"/>
      <c r="CC20" s="312"/>
    </row>
    <row r="21" spans="1:81">
      <c r="A21" s="60" t="s">
        <v>55</v>
      </c>
      <c r="B21" s="331"/>
      <c r="C21" s="332"/>
      <c r="D21" s="331"/>
      <c r="E21" s="332"/>
      <c r="F21" s="331"/>
      <c r="G21" s="332"/>
      <c r="H21" s="331"/>
      <c r="I21" s="332"/>
      <c r="J21" s="331"/>
      <c r="K21" s="332"/>
      <c r="L21" s="331"/>
      <c r="M21" s="332"/>
      <c r="N21" s="331"/>
      <c r="O21" s="332"/>
      <c r="P21" s="331"/>
      <c r="Q21" s="332"/>
      <c r="R21" s="331"/>
      <c r="S21" s="332"/>
      <c r="T21" s="331"/>
      <c r="U21" s="332"/>
      <c r="V21" s="331"/>
      <c r="W21" s="332"/>
      <c r="X21" s="331"/>
      <c r="Y21" s="332"/>
      <c r="Z21" s="331"/>
      <c r="AA21" s="332"/>
      <c r="AB21" s="331"/>
      <c r="AC21" s="332"/>
      <c r="AD21" s="331"/>
      <c r="AE21" s="332"/>
      <c r="AF21" s="331"/>
      <c r="AG21" s="332"/>
      <c r="AH21" s="331"/>
      <c r="AI21" s="332"/>
      <c r="AJ21" s="331"/>
      <c r="AK21" s="332"/>
      <c r="AL21" s="331"/>
      <c r="AM21" s="332"/>
      <c r="AN21" s="331"/>
      <c r="AO21" s="332"/>
      <c r="AP21" s="331"/>
      <c r="AQ21" s="332"/>
      <c r="AR21" s="331"/>
      <c r="AS21" s="332"/>
      <c r="AT21" s="331"/>
      <c r="AU21" s="332"/>
      <c r="AV21" s="331"/>
      <c r="AW21" s="332"/>
      <c r="AX21" s="331"/>
      <c r="AY21" s="332"/>
      <c r="AZ21" s="331"/>
      <c r="BA21" s="332"/>
      <c r="BB21" s="331"/>
      <c r="BC21" s="332"/>
      <c r="BD21" s="331"/>
      <c r="BE21" s="332"/>
      <c r="BF21" s="331"/>
      <c r="BG21" s="332"/>
      <c r="BH21" s="331"/>
      <c r="BI21" s="332"/>
      <c r="BJ21" s="331"/>
      <c r="BK21" s="332"/>
      <c r="BL21" s="331"/>
      <c r="BM21" s="332"/>
      <c r="BN21" s="331"/>
      <c r="BO21" s="332"/>
      <c r="BP21" s="331"/>
      <c r="BQ21" s="332"/>
      <c r="BR21" s="331"/>
      <c r="BS21" s="332"/>
      <c r="BT21" s="331"/>
      <c r="BU21" s="332"/>
      <c r="BV21" s="331"/>
      <c r="BW21" s="332"/>
      <c r="BX21" s="331"/>
      <c r="BY21" s="332"/>
      <c r="BZ21" s="331"/>
      <c r="CA21" s="332"/>
      <c r="CB21" s="331"/>
      <c r="CC21" s="332"/>
    </row>
    <row r="22" spans="1:81">
      <c r="A22" s="70" t="s">
        <v>96</v>
      </c>
      <c r="B22" s="315"/>
      <c r="C22" s="316"/>
      <c r="D22" s="315"/>
      <c r="E22" s="316"/>
      <c r="F22" s="315"/>
      <c r="G22" s="316"/>
      <c r="H22" s="315"/>
      <c r="I22" s="316"/>
      <c r="J22" s="315"/>
      <c r="K22" s="316"/>
      <c r="L22" s="315"/>
      <c r="M22" s="316"/>
      <c r="N22" s="315"/>
      <c r="O22" s="316"/>
      <c r="P22" s="315"/>
      <c r="Q22" s="316"/>
      <c r="R22" s="315"/>
      <c r="S22" s="316"/>
      <c r="T22" s="315"/>
      <c r="U22" s="316"/>
      <c r="V22" s="315"/>
      <c r="W22" s="316"/>
      <c r="X22" s="315"/>
      <c r="Y22" s="316"/>
      <c r="Z22" s="315"/>
      <c r="AA22" s="316"/>
      <c r="AB22" s="315"/>
      <c r="AC22" s="316"/>
      <c r="AD22" s="315"/>
      <c r="AE22" s="316"/>
      <c r="AF22" s="315"/>
      <c r="AG22" s="316"/>
      <c r="AH22" s="315"/>
      <c r="AI22" s="316"/>
      <c r="AJ22" s="315"/>
      <c r="AK22" s="316"/>
      <c r="AL22" s="315"/>
      <c r="AM22" s="316"/>
      <c r="AN22" s="315"/>
      <c r="AO22" s="316"/>
      <c r="AP22" s="315"/>
      <c r="AQ22" s="316"/>
      <c r="AR22" s="315"/>
      <c r="AS22" s="316"/>
      <c r="AT22" s="315"/>
      <c r="AU22" s="316"/>
      <c r="AV22" s="315"/>
      <c r="AW22" s="316"/>
      <c r="AX22" s="315"/>
      <c r="AY22" s="316"/>
      <c r="AZ22" s="315"/>
      <c r="BA22" s="316"/>
      <c r="BB22" s="315"/>
      <c r="BC22" s="316"/>
      <c r="BD22" s="315"/>
      <c r="BE22" s="316"/>
      <c r="BF22" s="315"/>
      <c r="BG22" s="316"/>
      <c r="BH22" s="315"/>
      <c r="BI22" s="316"/>
      <c r="BJ22" s="315"/>
      <c r="BK22" s="316"/>
      <c r="BL22" s="315"/>
      <c r="BM22" s="316"/>
      <c r="BN22" s="315"/>
      <c r="BO22" s="316"/>
      <c r="BP22" s="315"/>
      <c r="BQ22" s="316"/>
      <c r="BR22" s="315"/>
      <c r="BS22" s="316"/>
      <c r="BT22" s="315"/>
      <c r="BU22" s="316"/>
      <c r="BV22" s="315"/>
      <c r="BW22" s="316"/>
      <c r="BX22" s="315"/>
      <c r="BY22" s="316"/>
      <c r="BZ22" s="315"/>
      <c r="CA22" s="316"/>
      <c r="CB22" s="315"/>
      <c r="CC22" s="316"/>
    </row>
    <row r="23" spans="1:81" s="242" customFormat="1" ht="15" customHeight="1">
      <c r="A23" s="243" t="s">
        <v>9</v>
      </c>
      <c r="B23" s="311"/>
      <c r="C23" s="312"/>
      <c r="D23" s="311"/>
      <c r="E23" s="312"/>
      <c r="F23" s="311"/>
      <c r="G23" s="312"/>
      <c r="H23" s="311"/>
      <c r="I23" s="312"/>
      <c r="J23" s="311"/>
      <c r="K23" s="312"/>
      <c r="L23" s="311"/>
      <c r="M23" s="312"/>
      <c r="N23" s="311"/>
      <c r="O23" s="312"/>
      <c r="P23" s="311"/>
      <c r="Q23" s="312"/>
      <c r="R23" s="311"/>
      <c r="S23" s="312"/>
      <c r="T23" s="311"/>
      <c r="U23" s="312"/>
      <c r="V23" s="311"/>
      <c r="W23" s="312"/>
      <c r="X23" s="311"/>
      <c r="Y23" s="312"/>
      <c r="Z23" s="311"/>
      <c r="AA23" s="312"/>
      <c r="AB23" s="311"/>
      <c r="AC23" s="312"/>
      <c r="AD23" s="311"/>
      <c r="AE23" s="312"/>
      <c r="AF23" s="311"/>
      <c r="AG23" s="312"/>
      <c r="AH23" s="311"/>
      <c r="AI23" s="312"/>
      <c r="AJ23" s="311"/>
      <c r="AK23" s="312"/>
      <c r="AL23" s="311"/>
      <c r="AM23" s="312"/>
      <c r="AN23" s="311"/>
      <c r="AO23" s="312"/>
      <c r="AP23" s="311"/>
      <c r="AQ23" s="312"/>
      <c r="AR23" s="311"/>
      <c r="AS23" s="312"/>
      <c r="AT23" s="311"/>
      <c r="AU23" s="312"/>
      <c r="AV23" s="311"/>
      <c r="AW23" s="312"/>
      <c r="AX23" s="311"/>
      <c r="AY23" s="312"/>
      <c r="AZ23" s="311"/>
      <c r="BA23" s="312"/>
      <c r="BB23" s="311"/>
      <c r="BC23" s="312"/>
      <c r="BD23" s="311"/>
      <c r="BE23" s="312"/>
      <c r="BF23" s="311"/>
      <c r="BG23" s="312"/>
      <c r="BH23" s="311"/>
      <c r="BI23" s="312"/>
      <c r="BJ23" s="311"/>
      <c r="BK23" s="312"/>
      <c r="BL23" s="311"/>
      <c r="BM23" s="312"/>
      <c r="BN23" s="311"/>
      <c r="BO23" s="312"/>
      <c r="BP23" s="311"/>
      <c r="BQ23" s="312"/>
      <c r="BR23" s="311"/>
      <c r="BS23" s="312"/>
      <c r="BT23" s="311"/>
      <c r="BU23" s="312"/>
      <c r="BV23" s="311"/>
      <c r="BW23" s="312"/>
      <c r="BX23" s="311"/>
      <c r="BY23" s="312"/>
      <c r="BZ23" s="311"/>
      <c r="CA23" s="312"/>
      <c r="CB23" s="311"/>
      <c r="CC23" s="312"/>
    </row>
    <row r="24" spans="1:81" ht="28.5" customHeight="1">
      <c r="A24" s="60" t="s">
        <v>13</v>
      </c>
      <c r="B24" s="313"/>
      <c r="C24" s="314"/>
      <c r="D24" s="313"/>
      <c r="E24" s="314"/>
      <c r="F24" s="313"/>
      <c r="G24" s="314"/>
      <c r="H24" s="313"/>
      <c r="I24" s="314"/>
      <c r="J24" s="313"/>
      <c r="K24" s="314"/>
      <c r="L24" s="313"/>
      <c r="M24" s="314"/>
      <c r="N24" s="313"/>
      <c r="O24" s="314"/>
      <c r="P24" s="313"/>
      <c r="Q24" s="314"/>
      <c r="R24" s="313"/>
      <c r="S24" s="314"/>
      <c r="T24" s="313"/>
      <c r="U24" s="314"/>
      <c r="V24" s="313"/>
      <c r="W24" s="314"/>
      <c r="X24" s="313"/>
      <c r="Y24" s="314"/>
      <c r="Z24" s="313"/>
      <c r="AA24" s="314"/>
      <c r="AB24" s="313"/>
      <c r="AC24" s="314"/>
      <c r="AD24" s="313"/>
      <c r="AE24" s="314"/>
      <c r="AF24" s="313"/>
      <c r="AG24" s="314"/>
      <c r="AH24" s="313"/>
      <c r="AI24" s="314"/>
      <c r="AJ24" s="313"/>
      <c r="AK24" s="314"/>
      <c r="AL24" s="313"/>
      <c r="AM24" s="314"/>
      <c r="AN24" s="313"/>
      <c r="AO24" s="314"/>
      <c r="AP24" s="313"/>
      <c r="AQ24" s="314"/>
      <c r="AR24" s="313"/>
      <c r="AS24" s="314"/>
      <c r="AT24" s="313"/>
      <c r="AU24" s="314"/>
      <c r="AV24" s="313"/>
      <c r="AW24" s="314"/>
      <c r="AX24" s="313"/>
      <c r="AY24" s="314"/>
      <c r="AZ24" s="313"/>
      <c r="BA24" s="314"/>
      <c r="BB24" s="313"/>
      <c r="BC24" s="314"/>
      <c r="BD24" s="313"/>
      <c r="BE24" s="314"/>
      <c r="BF24" s="313"/>
      <c r="BG24" s="314"/>
      <c r="BH24" s="313"/>
      <c r="BI24" s="314"/>
      <c r="BJ24" s="313"/>
      <c r="BK24" s="314"/>
      <c r="BL24" s="313"/>
      <c r="BM24" s="314"/>
      <c r="BN24" s="313"/>
      <c r="BO24" s="314"/>
      <c r="BP24" s="313"/>
      <c r="BQ24" s="314"/>
      <c r="BR24" s="313"/>
      <c r="BS24" s="314"/>
      <c r="BT24" s="313"/>
      <c r="BU24" s="314"/>
      <c r="BV24" s="313"/>
      <c r="BW24" s="314"/>
      <c r="BX24" s="313"/>
      <c r="BY24" s="314"/>
      <c r="BZ24" s="313"/>
      <c r="CA24" s="314"/>
      <c r="CB24" s="313"/>
      <c r="CC24" s="314"/>
    </row>
    <row r="25" spans="1:81" s="242" customFormat="1">
      <c r="A25" s="243" t="s">
        <v>126</v>
      </c>
      <c r="B25" s="311"/>
      <c r="C25" s="312"/>
      <c r="D25" s="311"/>
      <c r="E25" s="312"/>
      <c r="F25" s="311"/>
      <c r="G25" s="312"/>
      <c r="H25" s="311"/>
      <c r="I25" s="312"/>
      <c r="J25" s="311"/>
      <c r="K25" s="312"/>
      <c r="L25" s="311"/>
      <c r="M25" s="312"/>
      <c r="N25" s="311"/>
      <c r="O25" s="312"/>
      <c r="P25" s="311"/>
      <c r="Q25" s="312"/>
      <c r="R25" s="311"/>
      <c r="S25" s="312"/>
      <c r="T25" s="311"/>
      <c r="U25" s="312"/>
      <c r="V25" s="311"/>
      <c r="W25" s="312"/>
      <c r="X25" s="311"/>
      <c r="Y25" s="312"/>
      <c r="Z25" s="311"/>
      <c r="AA25" s="312"/>
      <c r="AB25" s="311"/>
      <c r="AC25" s="312"/>
      <c r="AD25" s="311"/>
      <c r="AE25" s="312"/>
      <c r="AF25" s="311"/>
      <c r="AG25" s="312"/>
      <c r="AH25" s="311"/>
      <c r="AI25" s="312"/>
      <c r="AJ25" s="311"/>
      <c r="AK25" s="312"/>
      <c r="AL25" s="311"/>
      <c r="AM25" s="312"/>
      <c r="AN25" s="311"/>
      <c r="AO25" s="312"/>
      <c r="AP25" s="311"/>
      <c r="AQ25" s="312"/>
      <c r="AR25" s="311"/>
      <c r="AS25" s="312"/>
      <c r="AT25" s="311"/>
      <c r="AU25" s="312"/>
      <c r="AV25" s="311"/>
      <c r="AW25" s="312"/>
      <c r="AX25" s="311"/>
      <c r="AY25" s="312"/>
      <c r="AZ25" s="311"/>
      <c r="BA25" s="312"/>
      <c r="BB25" s="311"/>
      <c r="BC25" s="312"/>
      <c r="BD25" s="311"/>
      <c r="BE25" s="312"/>
      <c r="BF25" s="311"/>
      <c r="BG25" s="312"/>
      <c r="BH25" s="311"/>
      <c r="BI25" s="312"/>
      <c r="BJ25" s="311"/>
      <c r="BK25" s="312"/>
      <c r="BL25" s="311"/>
      <c r="BM25" s="312"/>
      <c r="BN25" s="311"/>
      <c r="BO25" s="312"/>
      <c r="BP25" s="311"/>
      <c r="BQ25" s="312"/>
      <c r="BR25" s="311"/>
      <c r="BS25" s="312"/>
      <c r="BT25" s="311"/>
      <c r="BU25" s="312"/>
      <c r="BV25" s="311"/>
      <c r="BW25" s="312"/>
      <c r="BX25" s="311"/>
      <c r="BY25" s="312"/>
      <c r="BZ25" s="311"/>
      <c r="CA25" s="312"/>
      <c r="CB25" s="311"/>
      <c r="CC25" s="312"/>
    </row>
    <row r="26" spans="1:81">
      <c r="A26" s="70" t="s">
        <v>18</v>
      </c>
      <c r="B26" s="315"/>
      <c r="C26" s="316"/>
      <c r="D26" s="315"/>
      <c r="E26" s="316"/>
      <c r="F26" s="315"/>
      <c r="G26" s="316"/>
      <c r="H26" s="315"/>
      <c r="I26" s="316"/>
      <c r="J26" s="315"/>
      <c r="K26" s="316"/>
      <c r="L26" s="315"/>
      <c r="M26" s="316"/>
      <c r="N26" s="315"/>
      <c r="O26" s="316"/>
      <c r="P26" s="315"/>
      <c r="Q26" s="316"/>
      <c r="R26" s="315"/>
      <c r="S26" s="316"/>
      <c r="T26" s="315"/>
      <c r="U26" s="316"/>
      <c r="V26" s="315"/>
      <c r="W26" s="316"/>
      <c r="X26" s="315"/>
      <c r="Y26" s="316"/>
      <c r="Z26" s="315"/>
      <c r="AA26" s="316"/>
      <c r="AB26" s="315"/>
      <c r="AC26" s="316"/>
      <c r="AD26" s="315"/>
      <c r="AE26" s="316"/>
      <c r="AF26" s="315"/>
      <c r="AG26" s="316"/>
      <c r="AH26" s="315"/>
      <c r="AI26" s="316"/>
      <c r="AJ26" s="315"/>
      <c r="AK26" s="316"/>
      <c r="AL26" s="315"/>
      <c r="AM26" s="316"/>
      <c r="AN26" s="315"/>
      <c r="AO26" s="316"/>
      <c r="AP26" s="315"/>
      <c r="AQ26" s="316"/>
      <c r="AR26" s="315"/>
      <c r="AS26" s="316"/>
      <c r="AT26" s="315"/>
      <c r="AU26" s="316"/>
      <c r="AV26" s="315"/>
      <c r="AW26" s="316"/>
      <c r="AX26" s="315"/>
      <c r="AY26" s="316"/>
      <c r="AZ26" s="315"/>
      <c r="BA26" s="316"/>
      <c r="BB26" s="315"/>
      <c r="BC26" s="316"/>
      <c r="BD26" s="315"/>
      <c r="BE26" s="316"/>
      <c r="BF26" s="315"/>
      <c r="BG26" s="316"/>
      <c r="BH26" s="315"/>
      <c r="BI26" s="316"/>
      <c r="BJ26" s="315"/>
      <c r="BK26" s="316"/>
      <c r="BL26" s="315"/>
      <c r="BM26" s="316"/>
      <c r="BN26" s="315"/>
      <c r="BO26" s="316"/>
      <c r="BP26" s="315"/>
      <c r="BQ26" s="316"/>
      <c r="BR26" s="315"/>
      <c r="BS26" s="316"/>
      <c r="BT26" s="315"/>
      <c r="BU26" s="316"/>
      <c r="BV26" s="315"/>
      <c r="BW26" s="316"/>
      <c r="BX26" s="315"/>
      <c r="BY26" s="316"/>
      <c r="BZ26" s="315"/>
      <c r="CA26" s="316"/>
      <c r="CB26" s="315"/>
      <c r="CC26" s="316"/>
    </row>
    <row r="27" spans="1:81" s="242" customFormat="1">
      <c r="A27" s="241" t="s">
        <v>21</v>
      </c>
      <c r="B27" s="317"/>
      <c r="C27" s="318"/>
      <c r="D27" s="317"/>
      <c r="E27" s="318"/>
      <c r="F27" s="317"/>
      <c r="G27" s="318"/>
      <c r="H27" s="317"/>
      <c r="I27" s="318"/>
      <c r="J27" s="317"/>
      <c r="K27" s="318"/>
      <c r="L27" s="317"/>
      <c r="M27" s="318"/>
      <c r="N27" s="317"/>
      <c r="O27" s="318"/>
      <c r="P27" s="317"/>
      <c r="Q27" s="318"/>
      <c r="R27" s="317"/>
      <c r="S27" s="318"/>
      <c r="T27" s="317"/>
      <c r="U27" s="318"/>
      <c r="V27" s="317"/>
      <c r="W27" s="318"/>
      <c r="X27" s="317"/>
      <c r="Y27" s="318"/>
      <c r="Z27" s="317"/>
      <c r="AA27" s="318"/>
      <c r="AB27" s="317"/>
      <c r="AC27" s="318"/>
      <c r="AD27" s="317"/>
      <c r="AE27" s="318"/>
      <c r="AF27" s="317"/>
      <c r="AG27" s="318"/>
      <c r="AH27" s="317"/>
      <c r="AI27" s="318"/>
      <c r="AJ27" s="317"/>
      <c r="AK27" s="318"/>
      <c r="AL27" s="317"/>
      <c r="AM27" s="318"/>
      <c r="AN27" s="317"/>
      <c r="AO27" s="318"/>
      <c r="AP27" s="317"/>
      <c r="AQ27" s="318"/>
      <c r="AR27" s="317"/>
      <c r="AS27" s="318"/>
      <c r="AT27" s="317"/>
      <c r="AU27" s="318"/>
      <c r="AV27" s="317"/>
      <c r="AW27" s="318"/>
      <c r="AX27" s="317"/>
      <c r="AY27" s="318"/>
      <c r="AZ27" s="317"/>
      <c r="BA27" s="318"/>
      <c r="BB27" s="317"/>
      <c r="BC27" s="318"/>
      <c r="BD27" s="317"/>
      <c r="BE27" s="318"/>
      <c r="BF27" s="317"/>
      <c r="BG27" s="318"/>
      <c r="BH27" s="317"/>
      <c r="BI27" s="318"/>
      <c r="BJ27" s="317"/>
      <c r="BK27" s="318"/>
      <c r="BL27" s="317"/>
      <c r="BM27" s="318"/>
      <c r="BN27" s="317"/>
      <c r="BO27" s="318"/>
      <c r="BP27" s="317"/>
      <c r="BQ27" s="318"/>
      <c r="BR27" s="317"/>
      <c r="BS27" s="318"/>
      <c r="BT27" s="317"/>
      <c r="BU27" s="318"/>
      <c r="BV27" s="317"/>
      <c r="BW27" s="318"/>
      <c r="BX27" s="317"/>
      <c r="BY27" s="318"/>
      <c r="BZ27" s="317"/>
      <c r="CA27" s="318"/>
      <c r="CB27" s="317"/>
      <c r="CC27" s="318"/>
    </row>
    <row r="28" spans="1:81" s="242" customFormat="1">
      <c r="A28" s="241" t="s">
        <v>24</v>
      </c>
      <c r="B28" s="317"/>
      <c r="C28" s="318"/>
      <c r="D28" s="317"/>
      <c r="E28" s="318"/>
      <c r="F28" s="317"/>
      <c r="G28" s="318"/>
      <c r="H28" s="317"/>
      <c r="I28" s="318"/>
      <c r="J28" s="317"/>
      <c r="K28" s="318"/>
      <c r="L28" s="317"/>
      <c r="M28" s="318"/>
      <c r="N28" s="317"/>
      <c r="O28" s="318"/>
      <c r="P28" s="317"/>
      <c r="Q28" s="318"/>
      <c r="R28" s="317"/>
      <c r="S28" s="318"/>
      <c r="T28" s="317"/>
      <c r="U28" s="318"/>
      <c r="V28" s="317"/>
      <c r="W28" s="318"/>
      <c r="X28" s="317"/>
      <c r="Y28" s="318"/>
      <c r="Z28" s="317"/>
      <c r="AA28" s="318"/>
      <c r="AB28" s="317"/>
      <c r="AC28" s="318"/>
      <c r="AD28" s="317"/>
      <c r="AE28" s="318"/>
      <c r="AF28" s="317"/>
      <c r="AG28" s="318"/>
      <c r="AH28" s="317"/>
      <c r="AI28" s="318"/>
      <c r="AJ28" s="317"/>
      <c r="AK28" s="318"/>
      <c r="AL28" s="317"/>
      <c r="AM28" s="318"/>
      <c r="AN28" s="317"/>
      <c r="AO28" s="318"/>
      <c r="AP28" s="317"/>
      <c r="AQ28" s="318"/>
      <c r="AR28" s="317"/>
      <c r="AS28" s="318"/>
      <c r="AT28" s="317"/>
      <c r="AU28" s="318"/>
      <c r="AV28" s="317"/>
      <c r="AW28" s="318"/>
      <c r="AX28" s="317"/>
      <c r="AY28" s="318"/>
      <c r="AZ28" s="317"/>
      <c r="BA28" s="318"/>
      <c r="BB28" s="317"/>
      <c r="BC28" s="318"/>
      <c r="BD28" s="317"/>
      <c r="BE28" s="318"/>
      <c r="BF28" s="317"/>
      <c r="BG28" s="318"/>
      <c r="BH28" s="317"/>
      <c r="BI28" s="318"/>
      <c r="BJ28" s="317"/>
      <c r="BK28" s="318"/>
      <c r="BL28" s="317"/>
      <c r="BM28" s="318"/>
      <c r="BN28" s="317"/>
      <c r="BO28" s="318"/>
      <c r="BP28" s="317"/>
      <c r="BQ28" s="318"/>
      <c r="BR28" s="317"/>
      <c r="BS28" s="318"/>
      <c r="BT28" s="317"/>
      <c r="BU28" s="318"/>
      <c r="BV28" s="317"/>
      <c r="BW28" s="318"/>
      <c r="BX28" s="317"/>
      <c r="BY28" s="318"/>
      <c r="BZ28" s="317"/>
      <c r="CA28" s="318"/>
      <c r="CB28" s="317"/>
      <c r="CC28" s="318"/>
    </row>
    <row r="29" spans="1:81" s="242" customFormat="1">
      <c r="A29" s="241" t="s">
        <v>28</v>
      </c>
      <c r="B29" s="317"/>
      <c r="C29" s="318"/>
      <c r="D29" s="317"/>
      <c r="E29" s="318"/>
      <c r="F29" s="317"/>
      <c r="G29" s="318"/>
      <c r="H29" s="317"/>
      <c r="I29" s="318"/>
      <c r="J29" s="317"/>
      <c r="K29" s="318"/>
      <c r="L29" s="317"/>
      <c r="M29" s="318"/>
      <c r="N29" s="317"/>
      <c r="O29" s="318"/>
      <c r="P29" s="317"/>
      <c r="Q29" s="318"/>
      <c r="R29" s="317"/>
      <c r="S29" s="318"/>
      <c r="T29" s="317"/>
      <c r="U29" s="318"/>
      <c r="V29" s="317"/>
      <c r="W29" s="318"/>
      <c r="X29" s="317"/>
      <c r="Y29" s="318"/>
      <c r="Z29" s="317"/>
      <c r="AA29" s="318"/>
      <c r="AB29" s="317"/>
      <c r="AC29" s="318"/>
      <c r="AD29" s="317"/>
      <c r="AE29" s="318"/>
      <c r="AF29" s="317"/>
      <c r="AG29" s="318"/>
      <c r="AH29" s="317"/>
      <c r="AI29" s="318"/>
      <c r="AJ29" s="317"/>
      <c r="AK29" s="318"/>
      <c r="AL29" s="317"/>
      <c r="AM29" s="318"/>
      <c r="AN29" s="317"/>
      <c r="AO29" s="318"/>
      <c r="AP29" s="317"/>
      <c r="AQ29" s="318"/>
      <c r="AR29" s="317"/>
      <c r="AS29" s="318"/>
      <c r="AT29" s="317"/>
      <c r="AU29" s="318"/>
      <c r="AV29" s="317"/>
      <c r="AW29" s="318"/>
      <c r="AX29" s="317"/>
      <c r="AY29" s="318"/>
      <c r="AZ29" s="317"/>
      <c r="BA29" s="318"/>
      <c r="BB29" s="317"/>
      <c r="BC29" s="318"/>
      <c r="BD29" s="317"/>
      <c r="BE29" s="318"/>
      <c r="BF29" s="317"/>
      <c r="BG29" s="318"/>
      <c r="BH29" s="317"/>
      <c r="BI29" s="318"/>
      <c r="BJ29" s="317"/>
      <c r="BK29" s="318"/>
      <c r="BL29" s="317"/>
      <c r="BM29" s="318"/>
      <c r="BN29" s="317"/>
      <c r="BO29" s="318"/>
      <c r="BP29" s="317"/>
      <c r="BQ29" s="318"/>
      <c r="BR29" s="317"/>
      <c r="BS29" s="318"/>
      <c r="BT29" s="317"/>
      <c r="BU29" s="318"/>
      <c r="BV29" s="317"/>
      <c r="BW29" s="318"/>
      <c r="BX29" s="317"/>
      <c r="BY29" s="318"/>
      <c r="BZ29" s="317"/>
      <c r="CA29" s="318"/>
      <c r="CB29" s="317"/>
      <c r="CC29" s="318"/>
    </row>
    <row r="30" spans="1:81" s="245" customFormat="1">
      <c r="A30" s="244" t="s">
        <v>31</v>
      </c>
      <c r="B30" s="319"/>
      <c r="C30" s="320"/>
      <c r="D30" s="319"/>
      <c r="E30" s="320"/>
      <c r="F30" s="319"/>
      <c r="G30" s="320"/>
      <c r="H30" s="319"/>
      <c r="I30" s="320"/>
      <c r="J30" s="319"/>
      <c r="K30" s="320"/>
      <c r="L30" s="319"/>
      <c r="M30" s="320"/>
      <c r="N30" s="319"/>
      <c r="O30" s="320"/>
      <c r="P30" s="319"/>
      <c r="Q30" s="320"/>
      <c r="R30" s="319"/>
      <c r="S30" s="320"/>
      <c r="T30" s="319"/>
      <c r="U30" s="320"/>
      <c r="V30" s="319"/>
      <c r="W30" s="320"/>
      <c r="X30" s="319"/>
      <c r="Y30" s="320"/>
      <c r="Z30" s="319"/>
      <c r="AA30" s="320"/>
      <c r="AB30" s="319"/>
      <c r="AC30" s="320"/>
      <c r="AD30" s="319"/>
      <c r="AE30" s="320"/>
      <c r="AF30" s="319"/>
      <c r="AG30" s="320"/>
      <c r="AH30" s="319"/>
      <c r="AI30" s="320"/>
      <c r="AJ30" s="319"/>
      <c r="AK30" s="320"/>
      <c r="AL30" s="319"/>
      <c r="AM30" s="320"/>
      <c r="AN30" s="319"/>
      <c r="AO30" s="320"/>
      <c r="AP30" s="319" t="s">
        <v>226</v>
      </c>
      <c r="AQ30" s="320"/>
      <c r="AR30" s="319" t="s">
        <v>225</v>
      </c>
      <c r="AS30" s="320"/>
      <c r="AT30" s="319"/>
      <c r="AU30" s="320"/>
      <c r="AV30" s="319"/>
      <c r="AW30" s="320"/>
      <c r="AX30" s="319"/>
      <c r="AY30" s="320"/>
      <c r="AZ30" s="319"/>
      <c r="BA30" s="320"/>
      <c r="BB30" s="319"/>
      <c r="BC30" s="320"/>
      <c r="BD30" s="319"/>
      <c r="BE30" s="320"/>
      <c r="BF30" s="319"/>
      <c r="BG30" s="320"/>
      <c r="BH30" s="319"/>
      <c r="BI30" s="320"/>
      <c r="BJ30" s="319"/>
      <c r="BK30" s="320"/>
      <c r="BL30" s="319"/>
      <c r="BM30" s="320"/>
      <c r="BN30" s="319"/>
      <c r="BO30" s="320"/>
      <c r="BP30" s="319"/>
      <c r="BQ30" s="320"/>
      <c r="BR30" s="319"/>
      <c r="BS30" s="320"/>
      <c r="BT30" s="319"/>
      <c r="BU30" s="320"/>
      <c r="BV30" s="319"/>
      <c r="BW30" s="320"/>
      <c r="BX30" s="319"/>
      <c r="BY30" s="320"/>
      <c r="BZ30" s="319"/>
      <c r="CA30" s="320"/>
      <c r="CB30" s="319"/>
      <c r="CC30" s="320"/>
    </row>
    <row r="31" spans="1:81" s="156" customFormat="1" ht="13.8">
      <c r="A31" s="155" t="s">
        <v>97</v>
      </c>
      <c r="B31" s="190" t="s">
        <v>34</v>
      </c>
      <c r="C31" s="190" t="s">
        <v>33</v>
      </c>
      <c r="D31" s="190" t="s">
        <v>34</v>
      </c>
      <c r="E31" s="190" t="s">
        <v>33</v>
      </c>
      <c r="F31" s="190" t="s">
        <v>34</v>
      </c>
      <c r="G31" s="190" t="s">
        <v>33</v>
      </c>
      <c r="H31" s="190" t="s">
        <v>34</v>
      </c>
      <c r="I31" s="190" t="s">
        <v>33</v>
      </c>
      <c r="J31" s="190" t="s">
        <v>34</v>
      </c>
      <c r="K31" s="190" t="s">
        <v>33</v>
      </c>
      <c r="L31" s="190" t="s">
        <v>34</v>
      </c>
      <c r="M31" s="190" t="s">
        <v>33</v>
      </c>
      <c r="N31" s="190" t="s">
        <v>34</v>
      </c>
      <c r="O31" s="190" t="s">
        <v>33</v>
      </c>
      <c r="P31" s="190" t="s">
        <v>34</v>
      </c>
      <c r="Q31" s="190" t="s">
        <v>33</v>
      </c>
      <c r="R31" s="190" t="s">
        <v>34</v>
      </c>
      <c r="S31" s="190" t="s">
        <v>33</v>
      </c>
      <c r="T31" s="190" t="s">
        <v>34</v>
      </c>
      <c r="U31" s="190" t="s">
        <v>33</v>
      </c>
      <c r="V31" s="190" t="s">
        <v>34</v>
      </c>
      <c r="W31" s="190" t="s">
        <v>33</v>
      </c>
      <c r="X31" s="190" t="s">
        <v>34</v>
      </c>
      <c r="Y31" s="190" t="s">
        <v>33</v>
      </c>
      <c r="Z31" s="190" t="s">
        <v>34</v>
      </c>
      <c r="AA31" s="190" t="s">
        <v>33</v>
      </c>
      <c r="AB31" s="190" t="s">
        <v>34</v>
      </c>
      <c r="AC31" s="190" t="s">
        <v>33</v>
      </c>
      <c r="AD31" s="190" t="s">
        <v>34</v>
      </c>
      <c r="AE31" s="190" t="s">
        <v>33</v>
      </c>
      <c r="AF31" s="190" t="s">
        <v>34</v>
      </c>
      <c r="AG31" s="190" t="s">
        <v>33</v>
      </c>
      <c r="AH31" s="190" t="s">
        <v>34</v>
      </c>
      <c r="AI31" s="190" t="s">
        <v>33</v>
      </c>
      <c r="AJ31" s="190" t="s">
        <v>34</v>
      </c>
      <c r="AK31" s="190" t="s">
        <v>33</v>
      </c>
      <c r="AL31" s="190" t="s">
        <v>34</v>
      </c>
      <c r="AM31" s="190" t="s">
        <v>33</v>
      </c>
      <c r="AN31" s="190" t="s">
        <v>34</v>
      </c>
      <c r="AO31" s="190" t="s">
        <v>33</v>
      </c>
      <c r="AP31" s="190" t="s">
        <v>34</v>
      </c>
      <c r="AQ31" s="190" t="s">
        <v>33</v>
      </c>
      <c r="AR31" s="190" t="s">
        <v>34</v>
      </c>
      <c r="AS31" s="190" t="s">
        <v>33</v>
      </c>
      <c r="AT31" s="190" t="s">
        <v>34</v>
      </c>
      <c r="AU31" s="190" t="s">
        <v>33</v>
      </c>
      <c r="AV31" s="190" t="s">
        <v>34</v>
      </c>
      <c r="AW31" s="190" t="s">
        <v>33</v>
      </c>
      <c r="AX31" s="190" t="s">
        <v>34</v>
      </c>
      <c r="AY31" s="190" t="s">
        <v>33</v>
      </c>
      <c r="AZ31" s="190" t="s">
        <v>34</v>
      </c>
      <c r="BA31" s="190" t="s">
        <v>33</v>
      </c>
      <c r="BB31" s="190" t="s">
        <v>34</v>
      </c>
      <c r="BC31" s="190" t="s">
        <v>33</v>
      </c>
      <c r="BD31" s="190" t="s">
        <v>34</v>
      </c>
      <c r="BE31" s="190" t="s">
        <v>33</v>
      </c>
      <c r="BF31" s="190" t="s">
        <v>34</v>
      </c>
      <c r="BG31" s="190" t="s">
        <v>33</v>
      </c>
      <c r="BH31" s="190" t="s">
        <v>34</v>
      </c>
      <c r="BI31" s="190" t="s">
        <v>33</v>
      </c>
      <c r="BJ31" s="190" t="s">
        <v>34</v>
      </c>
      <c r="BK31" s="190" t="s">
        <v>33</v>
      </c>
      <c r="BL31" s="190" t="s">
        <v>34</v>
      </c>
      <c r="BM31" s="190" t="s">
        <v>33</v>
      </c>
      <c r="BN31" s="190" t="s">
        <v>34</v>
      </c>
      <c r="BO31" s="190" t="s">
        <v>33</v>
      </c>
      <c r="BP31" s="190" t="s">
        <v>34</v>
      </c>
      <c r="BQ31" s="190" t="s">
        <v>33</v>
      </c>
      <c r="BR31" s="190" t="s">
        <v>34</v>
      </c>
      <c r="BS31" s="190" t="s">
        <v>33</v>
      </c>
      <c r="BT31" s="190" t="s">
        <v>34</v>
      </c>
      <c r="BU31" s="190" t="s">
        <v>33</v>
      </c>
      <c r="BV31" s="190" t="s">
        <v>34</v>
      </c>
      <c r="BW31" s="190" t="s">
        <v>33</v>
      </c>
      <c r="BX31" s="190" t="s">
        <v>34</v>
      </c>
      <c r="BY31" s="190" t="s">
        <v>33</v>
      </c>
      <c r="BZ31" s="190" t="s">
        <v>34</v>
      </c>
      <c r="CA31" s="190" t="s">
        <v>33</v>
      </c>
      <c r="CB31" s="190" t="s">
        <v>34</v>
      </c>
      <c r="CC31" s="190" t="s">
        <v>33</v>
      </c>
    </row>
    <row r="32" spans="1:81" s="157" customFormat="1">
      <c r="A32" s="60" t="s">
        <v>1</v>
      </c>
      <c r="B32" s="193"/>
      <c r="C32" s="193"/>
      <c r="D32" s="193"/>
      <c r="E32" s="193"/>
      <c r="F32" s="193"/>
      <c r="G32" s="193"/>
      <c r="H32" s="193"/>
      <c r="I32" s="193"/>
      <c r="J32" s="193"/>
      <c r="K32" s="193"/>
      <c r="L32" s="193"/>
      <c r="M32" s="193"/>
      <c r="N32" s="193"/>
      <c r="O32" s="193"/>
      <c r="P32" s="193"/>
      <c r="Q32" s="193"/>
      <c r="R32" s="193"/>
      <c r="S32" s="193"/>
      <c r="T32" s="193"/>
      <c r="U32" s="193"/>
      <c r="V32" s="193"/>
      <c r="W32" s="193"/>
      <c r="X32" s="193"/>
      <c r="Y32" s="193"/>
      <c r="Z32" s="193"/>
      <c r="AA32" s="193"/>
      <c r="AB32" s="193"/>
      <c r="AC32" s="193"/>
      <c r="AD32" s="193"/>
      <c r="AE32" s="193"/>
      <c r="AF32" s="193"/>
      <c r="AG32" s="193"/>
      <c r="AH32" s="193"/>
      <c r="AI32" s="193"/>
      <c r="AJ32" s="193"/>
      <c r="AK32" s="193"/>
      <c r="AL32" s="193"/>
      <c r="AM32" s="193"/>
      <c r="AN32" s="193"/>
      <c r="AO32" s="193"/>
      <c r="AP32" s="193"/>
      <c r="AQ32" s="193"/>
      <c r="AR32" s="193"/>
      <c r="AS32" s="193"/>
      <c r="AT32" s="193"/>
      <c r="AU32" s="193"/>
      <c r="AV32" s="193"/>
      <c r="AW32" s="193"/>
      <c r="AX32" s="193"/>
      <c r="AY32" s="193"/>
      <c r="AZ32" s="193"/>
      <c r="BA32" s="193"/>
      <c r="BB32" s="193"/>
      <c r="BC32" s="193"/>
      <c r="BD32" s="193"/>
      <c r="BE32" s="193"/>
      <c r="BF32" s="193"/>
      <c r="BG32" s="193"/>
      <c r="BH32" s="193"/>
      <c r="BI32" s="193"/>
      <c r="BJ32" s="193"/>
      <c r="BK32" s="193"/>
      <c r="BL32" s="193"/>
      <c r="BM32" s="193"/>
      <c r="BN32" s="193"/>
      <c r="BO32" s="193"/>
      <c r="BP32" s="193"/>
      <c r="BQ32" s="193"/>
      <c r="BR32" s="193"/>
      <c r="BS32" s="193"/>
      <c r="BT32" s="193"/>
      <c r="BU32" s="193"/>
      <c r="BV32" s="193"/>
      <c r="BW32" s="193"/>
      <c r="BX32" s="193"/>
      <c r="BY32" s="193"/>
      <c r="BZ32" s="193"/>
      <c r="CA32" s="193"/>
      <c r="CB32" s="193"/>
      <c r="CC32" s="193"/>
    </row>
    <row r="33" spans="1:81" s="157" customFormat="1">
      <c r="A33" s="60" t="s">
        <v>0</v>
      </c>
      <c r="B33" s="193"/>
      <c r="C33" s="193"/>
      <c r="D33" s="193"/>
      <c r="E33" s="193"/>
      <c r="F33" s="193"/>
      <c r="G33" s="193"/>
      <c r="H33" s="193"/>
      <c r="I33" s="193"/>
      <c r="J33" s="193"/>
      <c r="K33" s="193"/>
      <c r="L33" s="193"/>
      <c r="M33" s="193"/>
      <c r="N33" s="193"/>
      <c r="O33" s="193"/>
      <c r="P33" s="193"/>
      <c r="Q33" s="193"/>
      <c r="R33" s="193"/>
      <c r="S33" s="193"/>
      <c r="T33" s="193"/>
      <c r="U33" s="193"/>
      <c r="V33" s="193"/>
      <c r="W33" s="193"/>
      <c r="X33" s="193"/>
      <c r="Y33" s="193"/>
      <c r="Z33" s="193"/>
      <c r="AA33" s="193"/>
      <c r="AB33" s="193"/>
      <c r="AC33" s="193"/>
      <c r="AD33" s="193"/>
      <c r="AE33" s="193"/>
      <c r="AF33" s="193"/>
      <c r="AG33" s="193"/>
      <c r="AH33" s="193"/>
      <c r="AI33" s="193"/>
      <c r="AJ33" s="193"/>
      <c r="AK33" s="193"/>
      <c r="AL33" s="193"/>
      <c r="AM33" s="193"/>
      <c r="AN33" s="193"/>
      <c r="AO33" s="193"/>
      <c r="AP33" s="193"/>
      <c r="AQ33" s="193"/>
      <c r="AR33" s="193"/>
      <c r="AS33" s="193"/>
      <c r="AT33" s="193"/>
      <c r="AU33" s="193"/>
      <c r="AV33" s="193"/>
      <c r="AW33" s="193"/>
      <c r="AX33" s="193"/>
      <c r="AY33" s="193"/>
      <c r="AZ33" s="193"/>
      <c r="BA33" s="193"/>
      <c r="BB33" s="193"/>
      <c r="BC33" s="193"/>
      <c r="BD33" s="193"/>
      <c r="BE33" s="193"/>
      <c r="BF33" s="193"/>
      <c r="BG33" s="193"/>
      <c r="BH33" s="193"/>
      <c r="BI33" s="193"/>
      <c r="BJ33" s="193"/>
      <c r="BK33" s="193"/>
      <c r="BL33" s="193"/>
      <c r="BM33" s="193"/>
      <c r="BN33" s="193"/>
      <c r="BO33" s="193"/>
      <c r="BP33" s="193"/>
      <c r="BQ33" s="193"/>
      <c r="BR33" s="193"/>
      <c r="BS33" s="193"/>
      <c r="BT33" s="193"/>
      <c r="BU33" s="193"/>
      <c r="BV33" s="193"/>
      <c r="BW33" s="193"/>
      <c r="BX33" s="193"/>
      <c r="BY33" s="193"/>
      <c r="BZ33" s="193"/>
      <c r="CA33" s="193"/>
      <c r="CB33" s="193"/>
      <c r="CC33" s="193"/>
    </row>
    <row r="34" spans="1:81" ht="15" customHeight="1">
      <c r="A34" s="79" t="s">
        <v>7</v>
      </c>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c r="AA34" s="219"/>
      <c r="AB34" s="219"/>
      <c r="AC34" s="219"/>
      <c r="AD34" s="219"/>
      <c r="AE34" s="219"/>
      <c r="AF34" s="219"/>
      <c r="AG34" s="219"/>
      <c r="AH34" s="219"/>
      <c r="AI34" s="219"/>
      <c r="AJ34" s="219"/>
      <c r="AK34" s="219"/>
      <c r="AL34" s="219"/>
      <c r="AM34" s="219"/>
      <c r="AN34" s="219"/>
      <c r="AO34" s="219"/>
      <c r="AP34" s="219"/>
      <c r="AQ34" s="219"/>
      <c r="AR34" s="219"/>
      <c r="AS34" s="219"/>
      <c r="AT34" s="219"/>
      <c r="AU34" s="219"/>
      <c r="AV34" s="219"/>
      <c r="AW34" s="219"/>
      <c r="AX34" s="219"/>
      <c r="AY34" s="219"/>
      <c r="AZ34" s="219"/>
      <c r="BA34" s="219"/>
      <c r="BB34" s="219"/>
      <c r="BC34" s="219"/>
      <c r="BD34" s="219"/>
      <c r="BE34" s="219"/>
      <c r="BF34" s="219"/>
      <c r="BG34" s="219"/>
      <c r="BH34" s="219"/>
      <c r="BI34" s="219"/>
      <c r="BJ34" s="219"/>
      <c r="BK34" s="219"/>
      <c r="BL34" s="219"/>
      <c r="BM34" s="219"/>
      <c r="BN34" s="219"/>
      <c r="BO34" s="219"/>
      <c r="BP34" s="219"/>
      <c r="BQ34" s="219"/>
      <c r="BR34" s="219"/>
      <c r="BS34" s="219"/>
      <c r="BT34" s="219"/>
      <c r="BU34" s="219"/>
      <c r="BV34" s="219"/>
      <c r="BW34" s="219"/>
      <c r="BX34" s="219"/>
      <c r="BY34" s="219"/>
      <c r="BZ34" s="219"/>
      <c r="CA34" s="219"/>
      <c r="CB34" s="219"/>
      <c r="CC34" s="219"/>
    </row>
    <row r="35" spans="1:81" ht="27.6">
      <c r="A35" s="62" t="s">
        <v>104</v>
      </c>
      <c r="B35" s="201" t="s">
        <v>10</v>
      </c>
      <c r="C35" s="201" t="s">
        <v>200</v>
      </c>
      <c r="D35" s="201" t="s">
        <v>10</v>
      </c>
      <c r="E35" s="201" t="s">
        <v>200</v>
      </c>
      <c r="F35" s="201" t="s">
        <v>10</v>
      </c>
      <c r="G35" s="201" t="s">
        <v>200</v>
      </c>
      <c r="H35" s="201" t="s">
        <v>10</v>
      </c>
      <c r="I35" s="201" t="s">
        <v>200</v>
      </c>
      <c r="J35" s="201" t="s">
        <v>10</v>
      </c>
      <c r="K35" s="201" t="s">
        <v>200</v>
      </c>
      <c r="L35" s="201" t="s">
        <v>10</v>
      </c>
      <c r="M35" s="201" t="s">
        <v>200</v>
      </c>
      <c r="N35" s="201" t="s">
        <v>10</v>
      </c>
      <c r="O35" s="201" t="s">
        <v>200</v>
      </c>
      <c r="P35" s="201" t="s">
        <v>10</v>
      </c>
      <c r="Q35" s="201" t="s">
        <v>200</v>
      </c>
      <c r="R35" s="201" t="s">
        <v>10</v>
      </c>
      <c r="S35" s="201" t="s">
        <v>200</v>
      </c>
      <c r="T35" s="201" t="s">
        <v>10</v>
      </c>
      <c r="U35" s="201" t="s">
        <v>200</v>
      </c>
      <c r="V35" s="201" t="s">
        <v>10</v>
      </c>
      <c r="W35" s="201" t="s">
        <v>200</v>
      </c>
      <c r="X35" s="201" t="s">
        <v>10</v>
      </c>
      <c r="Y35" s="201" t="s">
        <v>200</v>
      </c>
      <c r="Z35" s="201" t="s">
        <v>10</v>
      </c>
      <c r="AA35" s="201" t="s">
        <v>200</v>
      </c>
      <c r="AB35" s="201" t="s">
        <v>10</v>
      </c>
      <c r="AC35" s="201" t="s">
        <v>200</v>
      </c>
      <c r="AD35" s="201" t="s">
        <v>10</v>
      </c>
      <c r="AE35" s="201" t="s">
        <v>200</v>
      </c>
      <c r="AF35" s="201" t="s">
        <v>10</v>
      </c>
      <c r="AG35" s="201" t="s">
        <v>200</v>
      </c>
      <c r="AH35" s="201" t="s">
        <v>10</v>
      </c>
      <c r="AI35" s="201" t="s">
        <v>200</v>
      </c>
      <c r="AJ35" s="201" t="s">
        <v>10</v>
      </c>
      <c r="AK35" s="201" t="s">
        <v>200</v>
      </c>
      <c r="AL35" s="201" t="s">
        <v>10</v>
      </c>
      <c r="AM35" s="201" t="s">
        <v>200</v>
      </c>
      <c r="AN35" s="201" t="s">
        <v>10</v>
      </c>
      <c r="AO35" s="201" t="s">
        <v>200</v>
      </c>
      <c r="AP35" s="201" t="s">
        <v>10</v>
      </c>
      <c r="AQ35" s="201" t="s">
        <v>200</v>
      </c>
      <c r="AR35" s="201" t="s">
        <v>10</v>
      </c>
      <c r="AS35" s="201" t="s">
        <v>200</v>
      </c>
      <c r="AT35" s="201" t="s">
        <v>10</v>
      </c>
      <c r="AU35" s="201" t="s">
        <v>200</v>
      </c>
      <c r="AV35" s="201" t="s">
        <v>10</v>
      </c>
      <c r="AW35" s="201" t="s">
        <v>200</v>
      </c>
      <c r="AX35" s="201" t="s">
        <v>10</v>
      </c>
      <c r="AY35" s="201" t="s">
        <v>200</v>
      </c>
      <c r="AZ35" s="201" t="s">
        <v>10</v>
      </c>
      <c r="BA35" s="201" t="s">
        <v>200</v>
      </c>
      <c r="BB35" s="201" t="s">
        <v>10</v>
      </c>
      <c r="BC35" s="201" t="s">
        <v>200</v>
      </c>
      <c r="BD35" s="201" t="s">
        <v>10</v>
      </c>
      <c r="BE35" s="201" t="s">
        <v>200</v>
      </c>
      <c r="BF35" s="201" t="s">
        <v>10</v>
      </c>
      <c r="BG35" s="201" t="s">
        <v>200</v>
      </c>
      <c r="BH35" s="201" t="s">
        <v>10</v>
      </c>
      <c r="BI35" s="201" t="s">
        <v>200</v>
      </c>
      <c r="BJ35" s="201" t="s">
        <v>10</v>
      </c>
      <c r="BK35" s="201" t="s">
        <v>200</v>
      </c>
      <c r="BL35" s="201" t="s">
        <v>10</v>
      </c>
      <c r="BM35" s="201" t="s">
        <v>200</v>
      </c>
      <c r="BN35" s="201" t="s">
        <v>10</v>
      </c>
      <c r="BO35" s="201" t="s">
        <v>200</v>
      </c>
      <c r="BP35" s="201" t="s">
        <v>10</v>
      </c>
      <c r="BQ35" s="201" t="s">
        <v>200</v>
      </c>
      <c r="BR35" s="201" t="s">
        <v>10</v>
      </c>
      <c r="BS35" s="201" t="s">
        <v>200</v>
      </c>
      <c r="BT35" s="201" t="s">
        <v>10</v>
      </c>
      <c r="BU35" s="201" t="s">
        <v>200</v>
      </c>
      <c r="BV35" s="201" t="s">
        <v>10</v>
      </c>
      <c r="BW35" s="201" t="s">
        <v>200</v>
      </c>
      <c r="BX35" s="201" t="s">
        <v>10</v>
      </c>
      <c r="BY35" s="201" t="s">
        <v>200</v>
      </c>
      <c r="BZ35" s="201" t="s">
        <v>10</v>
      </c>
      <c r="CA35" s="201" t="s">
        <v>200</v>
      </c>
      <c r="CB35" s="201" t="s">
        <v>10</v>
      </c>
      <c r="CC35" s="201" t="s">
        <v>200</v>
      </c>
    </row>
    <row r="36" spans="1:81">
      <c r="A36" s="60" t="s">
        <v>60</v>
      </c>
      <c r="B36" s="195"/>
      <c r="C36" s="195"/>
      <c r="D36" s="195"/>
      <c r="E36" s="195"/>
      <c r="F36" s="195"/>
      <c r="G36" s="195"/>
      <c r="H36" s="195"/>
      <c r="I36" s="195"/>
      <c r="J36" s="195"/>
      <c r="K36" s="195"/>
      <c r="L36" s="195"/>
      <c r="M36" s="195"/>
      <c r="N36" s="195"/>
      <c r="O36" s="195"/>
      <c r="P36" s="195"/>
      <c r="Q36" s="195"/>
      <c r="R36" s="195"/>
      <c r="S36" s="195"/>
      <c r="T36" s="195"/>
      <c r="U36" s="195"/>
      <c r="V36" s="195"/>
      <c r="W36" s="195"/>
      <c r="X36" s="195"/>
      <c r="Y36" s="195"/>
      <c r="Z36" s="195"/>
      <c r="AA36" s="195"/>
      <c r="AB36" s="195"/>
      <c r="AC36" s="195"/>
      <c r="AD36" s="195"/>
      <c r="AE36" s="195"/>
      <c r="AF36" s="195"/>
      <c r="AG36" s="195"/>
      <c r="AH36" s="195"/>
      <c r="AI36" s="195"/>
      <c r="AJ36" s="195"/>
      <c r="AK36" s="195"/>
      <c r="AL36" s="195"/>
      <c r="AM36" s="195"/>
      <c r="AN36" s="195"/>
      <c r="AO36" s="195"/>
      <c r="AP36" s="195"/>
      <c r="AQ36" s="195"/>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N36" s="195"/>
      <c r="BO36" s="195"/>
      <c r="BP36" s="195"/>
      <c r="BQ36" s="195"/>
      <c r="BR36" s="195"/>
      <c r="BS36" s="195"/>
      <c r="BT36" s="195"/>
      <c r="BU36" s="195"/>
      <c r="BV36" s="195"/>
      <c r="BW36" s="195"/>
      <c r="BX36" s="195"/>
      <c r="BY36" s="195"/>
      <c r="BZ36" s="195"/>
      <c r="CA36" s="195"/>
      <c r="CB36" s="195"/>
      <c r="CC36" s="195"/>
    </row>
    <row r="37" spans="1:81">
      <c r="A37" s="60" t="s">
        <v>61</v>
      </c>
      <c r="B37" s="195"/>
      <c r="C37" s="195"/>
      <c r="D37" s="195"/>
      <c r="E37" s="195"/>
      <c r="F37" s="195"/>
      <c r="G37" s="195"/>
      <c r="H37" s="195"/>
      <c r="I37" s="195"/>
      <c r="J37" s="195"/>
      <c r="K37" s="195"/>
      <c r="L37" s="195"/>
      <c r="M37" s="195"/>
      <c r="N37" s="195"/>
      <c r="O37" s="195"/>
      <c r="P37" s="19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195"/>
      <c r="AQ37" s="195"/>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N37" s="195"/>
      <c r="BO37" s="195"/>
      <c r="BP37" s="195"/>
      <c r="BQ37" s="195"/>
      <c r="BR37" s="195"/>
      <c r="BS37" s="195"/>
      <c r="BT37" s="195"/>
      <c r="BU37" s="195"/>
      <c r="BV37" s="195"/>
      <c r="BW37" s="195"/>
      <c r="BX37" s="195"/>
      <c r="BY37" s="195"/>
      <c r="BZ37" s="195"/>
      <c r="CA37" s="195"/>
      <c r="CB37" s="195"/>
      <c r="CC37" s="195"/>
    </row>
    <row r="38" spans="1:81">
      <c r="A38" s="60" t="s">
        <v>105</v>
      </c>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95"/>
      <c r="AK38" s="195"/>
      <c r="AL38" s="195"/>
      <c r="AM38" s="195"/>
      <c r="AN38" s="195"/>
      <c r="AO38" s="195"/>
      <c r="AP38" s="195"/>
      <c r="AQ38" s="195"/>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N38" s="195"/>
      <c r="BO38" s="195"/>
      <c r="BP38" s="195"/>
      <c r="BQ38" s="195"/>
      <c r="BR38" s="195"/>
      <c r="BS38" s="195"/>
      <c r="BT38" s="195"/>
      <c r="BU38" s="195"/>
      <c r="BV38" s="195"/>
      <c r="BW38" s="195"/>
      <c r="BX38" s="195"/>
      <c r="BY38" s="195"/>
      <c r="BZ38" s="195"/>
      <c r="CA38" s="195"/>
      <c r="CB38" s="195"/>
      <c r="CC38" s="195"/>
    </row>
    <row r="39" spans="1:81">
      <c r="A39" s="78" t="s">
        <v>22</v>
      </c>
      <c r="B39" s="216"/>
      <c r="C39" s="216"/>
      <c r="D39" s="216"/>
      <c r="E39" s="216"/>
      <c r="F39" s="216"/>
      <c r="G39" s="216"/>
      <c r="H39" s="216"/>
      <c r="I39" s="216"/>
      <c r="J39" s="216"/>
      <c r="K39" s="216"/>
      <c r="L39" s="216"/>
      <c r="M39" s="216"/>
      <c r="N39" s="216"/>
      <c r="O39" s="216"/>
      <c r="P39" s="216"/>
      <c r="Q39" s="216"/>
      <c r="R39" s="216"/>
      <c r="S39" s="216"/>
      <c r="T39" s="216"/>
      <c r="U39" s="216"/>
      <c r="V39" s="216"/>
      <c r="W39" s="216"/>
      <c r="X39" s="216"/>
      <c r="Y39" s="216"/>
      <c r="Z39" s="216"/>
      <c r="AA39" s="216"/>
      <c r="AB39" s="216"/>
      <c r="AC39" s="216"/>
      <c r="AD39" s="216"/>
      <c r="AE39" s="216"/>
      <c r="AF39" s="216"/>
      <c r="AG39" s="216"/>
      <c r="AH39" s="216"/>
      <c r="AI39" s="216"/>
      <c r="AJ39" s="216"/>
      <c r="AK39" s="216"/>
      <c r="AL39" s="216"/>
      <c r="AM39" s="216"/>
      <c r="AN39" s="216"/>
      <c r="AO39" s="216"/>
      <c r="AP39" s="216"/>
      <c r="AQ39" s="216"/>
      <c r="AR39" s="216"/>
      <c r="AS39" s="216"/>
      <c r="AT39" s="216"/>
      <c r="AU39" s="216"/>
      <c r="AV39" s="216"/>
      <c r="AW39" s="216"/>
      <c r="AX39" s="216"/>
      <c r="AY39" s="216"/>
      <c r="AZ39" s="216"/>
      <c r="BA39" s="216"/>
      <c r="BB39" s="216"/>
      <c r="BC39" s="216"/>
      <c r="BD39" s="216"/>
      <c r="BE39" s="216"/>
      <c r="BF39" s="216"/>
      <c r="BG39" s="216"/>
      <c r="BH39" s="216"/>
      <c r="BI39" s="216"/>
      <c r="BJ39" s="216"/>
      <c r="BK39" s="216"/>
      <c r="BL39" s="216"/>
      <c r="BM39" s="216"/>
      <c r="BN39" s="216"/>
      <c r="BO39" s="216"/>
      <c r="BP39" s="216"/>
      <c r="BQ39" s="216"/>
      <c r="BR39" s="216"/>
      <c r="BS39" s="216"/>
      <c r="BT39" s="216"/>
      <c r="BU39" s="216"/>
      <c r="BV39" s="216"/>
      <c r="BW39" s="216"/>
      <c r="BX39" s="216"/>
      <c r="BY39" s="216"/>
      <c r="BZ39" s="216"/>
      <c r="CA39" s="216"/>
      <c r="CB39" s="216"/>
      <c r="CC39" s="216"/>
    </row>
    <row r="40" spans="1:81" s="77" customFormat="1" ht="28.5" customHeight="1">
      <c r="A40" s="88" t="s">
        <v>25</v>
      </c>
      <c r="B40" s="321" t="s">
        <v>26</v>
      </c>
      <c r="C40" s="322"/>
      <c r="D40" s="321" t="s">
        <v>26</v>
      </c>
      <c r="E40" s="322"/>
      <c r="F40" s="321" t="s">
        <v>26</v>
      </c>
      <c r="G40" s="322"/>
      <c r="H40" s="321" t="s">
        <v>26</v>
      </c>
      <c r="I40" s="322"/>
      <c r="J40" s="321" t="s">
        <v>26</v>
      </c>
      <c r="K40" s="322"/>
      <c r="L40" s="321" t="s">
        <v>26</v>
      </c>
      <c r="M40" s="322"/>
      <c r="N40" s="321" t="s">
        <v>26</v>
      </c>
      <c r="O40" s="322"/>
      <c r="P40" s="321" t="s">
        <v>26</v>
      </c>
      <c r="Q40" s="322"/>
      <c r="R40" s="321" t="s">
        <v>26</v>
      </c>
      <c r="S40" s="322"/>
      <c r="T40" s="321" t="s">
        <v>26</v>
      </c>
      <c r="U40" s="322"/>
      <c r="V40" s="321" t="s">
        <v>26</v>
      </c>
      <c r="W40" s="322"/>
      <c r="X40" s="321" t="s">
        <v>26</v>
      </c>
      <c r="Y40" s="322"/>
      <c r="Z40" s="321" t="s">
        <v>26</v>
      </c>
      <c r="AA40" s="322"/>
      <c r="AB40" s="321" t="s">
        <v>26</v>
      </c>
      <c r="AC40" s="322"/>
      <c r="AD40" s="321" t="s">
        <v>26</v>
      </c>
      <c r="AE40" s="322"/>
      <c r="AF40" s="321" t="s">
        <v>26</v>
      </c>
      <c r="AG40" s="322"/>
      <c r="AH40" s="321" t="s">
        <v>26</v>
      </c>
      <c r="AI40" s="322"/>
      <c r="AJ40" s="321" t="s">
        <v>26</v>
      </c>
      <c r="AK40" s="322"/>
      <c r="AL40" s="321" t="s">
        <v>26</v>
      </c>
      <c r="AM40" s="322"/>
      <c r="AN40" s="321" t="s">
        <v>26</v>
      </c>
      <c r="AO40" s="322"/>
      <c r="AP40" s="321" t="s">
        <v>26</v>
      </c>
      <c r="AQ40" s="322"/>
      <c r="AR40" s="321" t="s">
        <v>26</v>
      </c>
      <c r="AS40" s="322"/>
      <c r="AT40" s="321" t="s">
        <v>26</v>
      </c>
      <c r="AU40" s="322"/>
      <c r="AV40" s="321" t="s">
        <v>26</v>
      </c>
      <c r="AW40" s="322"/>
      <c r="AX40" s="321" t="s">
        <v>26</v>
      </c>
      <c r="AY40" s="322"/>
      <c r="AZ40" s="321" t="s">
        <v>26</v>
      </c>
      <c r="BA40" s="322"/>
      <c r="BB40" s="321" t="s">
        <v>26</v>
      </c>
      <c r="BC40" s="322"/>
      <c r="BD40" s="321" t="s">
        <v>26</v>
      </c>
      <c r="BE40" s="322"/>
      <c r="BF40" s="321" t="s">
        <v>26</v>
      </c>
      <c r="BG40" s="322"/>
      <c r="BH40" s="321" t="s">
        <v>26</v>
      </c>
      <c r="BI40" s="322"/>
      <c r="BJ40" s="321" t="s">
        <v>26</v>
      </c>
      <c r="BK40" s="322"/>
      <c r="BL40" s="321" t="s">
        <v>26</v>
      </c>
      <c r="BM40" s="322"/>
      <c r="BN40" s="321" t="s">
        <v>26</v>
      </c>
      <c r="BO40" s="322"/>
      <c r="BP40" s="321" t="s">
        <v>26</v>
      </c>
      <c r="BQ40" s="322"/>
      <c r="BR40" s="321" t="s">
        <v>26</v>
      </c>
      <c r="BS40" s="322"/>
      <c r="BT40" s="321" t="s">
        <v>26</v>
      </c>
      <c r="BU40" s="322"/>
      <c r="BV40" s="321" t="s">
        <v>26</v>
      </c>
      <c r="BW40" s="322"/>
      <c r="BX40" s="321" t="s">
        <v>26</v>
      </c>
      <c r="BY40" s="322"/>
      <c r="BZ40" s="321" t="s">
        <v>26</v>
      </c>
      <c r="CA40" s="322"/>
      <c r="CB40" s="321" t="s">
        <v>26</v>
      </c>
      <c r="CC40" s="322"/>
    </row>
    <row r="41" spans="1:81">
      <c r="A41" s="59" t="s">
        <v>29</v>
      </c>
      <c r="B41" s="331"/>
      <c r="C41" s="332"/>
      <c r="D41" s="331"/>
      <c r="E41" s="332"/>
      <c r="F41" s="331"/>
      <c r="G41" s="332"/>
      <c r="H41" s="331"/>
      <c r="I41" s="332"/>
      <c r="J41" s="331"/>
      <c r="K41" s="332"/>
      <c r="L41" s="331"/>
      <c r="M41" s="332"/>
      <c r="N41" s="331"/>
      <c r="O41" s="332"/>
      <c r="P41" s="331"/>
      <c r="Q41" s="332"/>
      <c r="R41" s="331"/>
      <c r="S41" s="332"/>
      <c r="T41" s="331"/>
      <c r="U41" s="332"/>
      <c r="V41" s="331"/>
      <c r="W41" s="332"/>
      <c r="X41" s="331"/>
      <c r="Y41" s="332"/>
      <c r="Z41" s="331"/>
      <c r="AA41" s="332"/>
      <c r="AB41" s="331"/>
      <c r="AC41" s="332"/>
      <c r="AD41" s="331"/>
      <c r="AE41" s="332"/>
      <c r="AF41" s="331"/>
      <c r="AG41" s="332"/>
      <c r="AH41" s="331"/>
      <c r="AI41" s="332"/>
      <c r="AJ41" s="331"/>
      <c r="AK41" s="332"/>
      <c r="AL41" s="331"/>
      <c r="AM41" s="332"/>
      <c r="AN41" s="331"/>
      <c r="AO41" s="332"/>
      <c r="AP41" s="331"/>
      <c r="AQ41" s="332"/>
      <c r="AR41" s="331"/>
      <c r="AS41" s="332"/>
      <c r="AT41" s="331"/>
      <c r="AU41" s="332"/>
      <c r="AV41" s="331"/>
      <c r="AW41" s="332"/>
      <c r="AX41" s="331"/>
      <c r="AY41" s="332"/>
      <c r="AZ41" s="331"/>
      <c r="BA41" s="332"/>
      <c r="BB41" s="331"/>
      <c r="BC41" s="332"/>
      <c r="BD41" s="331"/>
      <c r="BE41" s="332"/>
      <c r="BF41" s="331"/>
      <c r="BG41" s="332"/>
      <c r="BH41" s="331"/>
      <c r="BI41" s="332"/>
      <c r="BJ41" s="331"/>
      <c r="BK41" s="332"/>
      <c r="BL41" s="331"/>
      <c r="BM41" s="332"/>
      <c r="BN41" s="331"/>
      <c r="BO41" s="332"/>
      <c r="BP41" s="331"/>
      <c r="BQ41" s="332"/>
      <c r="BR41" s="331"/>
      <c r="BS41" s="332"/>
      <c r="BT41" s="331"/>
      <c r="BU41" s="332"/>
      <c r="BV41" s="331"/>
      <c r="BW41" s="332"/>
      <c r="BX41" s="331"/>
      <c r="BY41" s="332"/>
      <c r="BZ41" s="331"/>
      <c r="CA41" s="332"/>
      <c r="CB41" s="331"/>
      <c r="CC41" s="332"/>
    </row>
    <row r="42" spans="1:81" s="247" customFormat="1">
      <c r="A42" s="246" t="s">
        <v>32</v>
      </c>
      <c r="B42" s="329"/>
      <c r="C42" s="330"/>
      <c r="D42" s="329"/>
      <c r="E42" s="330"/>
      <c r="F42" s="329"/>
      <c r="G42" s="330"/>
      <c r="H42" s="329"/>
      <c r="I42" s="330"/>
      <c r="J42" s="329"/>
      <c r="K42" s="330"/>
      <c r="L42" s="329"/>
      <c r="M42" s="330"/>
      <c r="N42" s="329"/>
      <c r="O42" s="330"/>
      <c r="P42" s="329"/>
      <c r="Q42" s="330"/>
      <c r="R42" s="329"/>
      <c r="S42" s="330"/>
      <c r="T42" s="329"/>
      <c r="U42" s="330"/>
      <c r="V42" s="329"/>
      <c r="W42" s="330"/>
      <c r="X42" s="329"/>
      <c r="Y42" s="330"/>
      <c r="Z42" s="329"/>
      <c r="AA42" s="330"/>
      <c r="AB42" s="329"/>
      <c r="AC42" s="330"/>
      <c r="AD42" s="329"/>
      <c r="AE42" s="330"/>
      <c r="AF42" s="329"/>
      <c r="AG42" s="330"/>
      <c r="AH42" s="329"/>
      <c r="AI42" s="330"/>
      <c r="AJ42" s="329"/>
      <c r="AK42" s="330"/>
      <c r="AL42" s="329"/>
      <c r="AM42" s="330"/>
      <c r="AN42" s="329"/>
      <c r="AO42" s="330"/>
      <c r="AP42" s="329"/>
      <c r="AQ42" s="330"/>
      <c r="AR42" s="329"/>
      <c r="AS42" s="330"/>
      <c r="AT42" s="329"/>
      <c r="AU42" s="330"/>
      <c r="AV42" s="329"/>
      <c r="AW42" s="330"/>
      <c r="AX42" s="329"/>
      <c r="AY42" s="330"/>
      <c r="AZ42" s="329"/>
      <c r="BA42" s="330"/>
      <c r="BB42" s="329"/>
      <c r="BC42" s="330"/>
      <c r="BD42" s="329"/>
      <c r="BE42" s="330"/>
      <c r="BF42" s="329"/>
      <c r="BG42" s="330"/>
      <c r="BH42" s="329"/>
      <c r="BI42" s="330"/>
      <c r="BJ42" s="329"/>
      <c r="BK42" s="330"/>
      <c r="BL42" s="329"/>
      <c r="BM42" s="330"/>
      <c r="BN42" s="329"/>
      <c r="BO42" s="330"/>
      <c r="BP42" s="329"/>
      <c r="BQ42" s="330"/>
      <c r="BR42" s="329"/>
      <c r="BS42" s="330"/>
      <c r="BT42" s="329"/>
      <c r="BU42" s="330"/>
      <c r="BV42" s="329"/>
      <c r="BW42" s="330"/>
      <c r="BX42" s="329"/>
      <c r="BY42" s="330"/>
      <c r="BZ42" s="329"/>
      <c r="CA42" s="330"/>
      <c r="CB42" s="329"/>
      <c r="CC42" s="330"/>
    </row>
    <row r="43" spans="1:81">
      <c r="A43" s="59" t="s">
        <v>139</v>
      </c>
      <c r="B43" s="331"/>
      <c r="C43" s="332"/>
      <c r="D43" s="331"/>
      <c r="E43" s="332"/>
      <c r="F43" s="331"/>
      <c r="G43" s="332"/>
      <c r="H43" s="331"/>
      <c r="I43" s="332"/>
      <c r="J43" s="331"/>
      <c r="K43" s="332"/>
      <c r="L43" s="331"/>
      <c r="M43" s="332"/>
      <c r="N43" s="331"/>
      <c r="O43" s="332"/>
      <c r="P43" s="331"/>
      <c r="Q43" s="332"/>
      <c r="R43" s="331"/>
      <c r="S43" s="332"/>
      <c r="T43" s="331"/>
      <c r="U43" s="332"/>
      <c r="V43" s="331"/>
      <c r="W43" s="332"/>
      <c r="X43" s="331"/>
      <c r="Y43" s="332"/>
      <c r="Z43" s="331"/>
      <c r="AA43" s="332"/>
      <c r="AB43" s="331"/>
      <c r="AC43" s="332"/>
      <c r="AD43" s="331"/>
      <c r="AE43" s="332"/>
      <c r="AF43" s="331"/>
      <c r="AG43" s="332"/>
      <c r="AH43" s="331"/>
      <c r="AI43" s="332"/>
      <c r="AJ43" s="331"/>
      <c r="AK43" s="332"/>
      <c r="AL43" s="331"/>
      <c r="AM43" s="332"/>
      <c r="AN43" s="331"/>
      <c r="AO43" s="332"/>
      <c r="AP43" s="331"/>
      <c r="AQ43" s="332"/>
      <c r="AR43" s="331"/>
      <c r="AS43" s="332"/>
      <c r="AT43" s="331"/>
      <c r="AU43" s="332"/>
      <c r="AV43" s="331"/>
      <c r="AW43" s="332"/>
      <c r="AX43" s="331"/>
      <c r="AY43" s="332"/>
      <c r="AZ43" s="331"/>
      <c r="BA43" s="332"/>
      <c r="BB43" s="331"/>
      <c r="BC43" s="332"/>
      <c r="BD43" s="331"/>
      <c r="BE43" s="332"/>
      <c r="BF43" s="331"/>
      <c r="BG43" s="332"/>
      <c r="BH43" s="331"/>
      <c r="BI43" s="332"/>
      <c r="BJ43" s="331"/>
      <c r="BK43" s="332"/>
      <c r="BL43" s="331"/>
      <c r="BM43" s="332"/>
      <c r="BN43" s="331"/>
      <c r="BO43" s="332"/>
      <c r="BP43" s="331"/>
      <c r="BQ43" s="332"/>
      <c r="BR43" s="331"/>
      <c r="BS43" s="332"/>
      <c r="BT43" s="331"/>
      <c r="BU43" s="332"/>
      <c r="BV43" s="331"/>
      <c r="BW43" s="332"/>
      <c r="BX43" s="331"/>
      <c r="BY43" s="332"/>
      <c r="BZ43" s="331"/>
      <c r="CA43" s="332"/>
      <c r="CB43" s="331"/>
      <c r="CC43" s="332"/>
    </row>
    <row r="44" spans="1:81">
      <c r="A44" s="59" t="s">
        <v>35</v>
      </c>
      <c r="B44" s="327">
        <f>B42-B43</f>
        <v>0</v>
      </c>
      <c r="C44" s="328"/>
      <c r="D44" s="327">
        <f>D42-D43</f>
        <v>0</v>
      </c>
      <c r="E44" s="328"/>
      <c r="F44" s="327">
        <f>F42-F43</f>
        <v>0</v>
      </c>
      <c r="G44" s="328"/>
      <c r="H44" s="327">
        <f>H42-H43</f>
        <v>0</v>
      </c>
      <c r="I44" s="328"/>
      <c r="J44" s="327">
        <f>J42-J43</f>
        <v>0</v>
      </c>
      <c r="K44" s="328"/>
      <c r="L44" s="327">
        <f>L42-L43</f>
        <v>0</v>
      </c>
      <c r="M44" s="328"/>
      <c r="N44" s="327">
        <f>N42-N43</f>
        <v>0</v>
      </c>
      <c r="O44" s="328"/>
      <c r="P44" s="327">
        <f>P42-P43</f>
        <v>0</v>
      </c>
      <c r="Q44" s="328"/>
      <c r="R44" s="327">
        <f>R42-R43</f>
        <v>0</v>
      </c>
      <c r="S44" s="328"/>
      <c r="T44" s="327">
        <f>T42-T43</f>
        <v>0</v>
      </c>
      <c r="U44" s="328"/>
      <c r="V44" s="327">
        <f>V42-V43</f>
        <v>0</v>
      </c>
      <c r="W44" s="328"/>
      <c r="X44" s="327">
        <f>X42-X43</f>
        <v>0</v>
      </c>
      <c r="Y44" s="328"/>
      <c r="Z44" s="327">
        <f>Z42-Z43</f>
        <v>0</v>
      </c>
      <c r="AA44" s="328"/>
      <c r="AB44" s="327">
        <f>AB42-AB43</f>
        <v>0</v>
      </c>
      <c r="AC44" s="328"/>
      <c r="AD44" s="327">
        <f>AD42-AD43</f>
        <v>0</v>
      </c>
      <c r="AE44" s="328"/>
      <c r="AF44" s="327">
        <f>AF42-AF43</f>
        <v>0</v>
      </c>
      <c r="AG44" s="328"/>
      <c r="AH44" s="327">
        <f>AH42-AH43</f>
        <v>0</v>
      </c>
      <c r="AI44" s="328"/>
      <c r="AJ44" s="327">
        <f>AJ42-AJ43</f>
        <v>0</v>
      </c>
      <c r="AK44" s="328"/>
      <c r="AL44" s="327">
        <f>AL42-AL43</f>
        <v>0</v>
      </c>
      <c r="AM44" s="328"/>
      <c r="AN44" s="327">
        <f>AN42-AN43</f>
        <v>0</v>
      </c>
      <c r="AO44" s="328"/>
      <c r="AP44" s="327">
        <f>AP42-AP43</f>
        <v>0</v>
      </c>
      <c r="AQ44" s="328"/>
      <c r="AR44" s="327">
        <f>AR42-AR43</f>
        <v>0</v>
      </c>
      <c r="AS44" s="328"/>
      <c r="AT44" s="327">
        <f>AT42-AT43</f>
        <v>0</v>
      </c>
      <c r="AU44" s="328"/>
      <c r="AV44" s="327">
        <f>AV42-AV43</f>
        <v>0</v>
      </c>
      <c r="AW44" s="328"/>
      <c r="AX44" s="327">
        <f>AX42-AX43</f>
        <v>0</v>
      </c>
      <c r="AY44" s="328"/>
      <c r="AZ44" s="327">
        <f>AZ42-AZ43</f>
        <v>0</v>
      </c>
      <c r="BA44" s="328"/>
      <c r="BB44" s="327">
        <f>BB42-BB43</f>
        <v>0</v>
      </c>
      <c r="BC44" s="328"/>
      <c r="BD44" s="327">
        <f>BD42-BD43</f>
        <v>0</v>
      </c>
      <c r="BE44" s="328"/>
      <c r="BF44" s="327">
        <f>BF42-BF43</f>
        <v>0</v>
      </c>
      <c r="BG44" s="328"/>
      <c r="BH44" s="327">
        <f>BH42-BH43</f>
        <v>0</v>
      </c>
      <c r="BI44" s="328"/>
      <c r="BJ44" s="327">
        <f>BJ42-BJ43</f>
        <v>0</v>
      </c>
      <c r="BK44" s="328"/>
      <c r="BL44" s="327">
        <f>BL42-BL43</f>
        <v>0</v>
      </c>
      <c r="BM44" s="328"/>
      <c r="BN44" s="327">
        <f>BN42-BN43</f>
        <v>0</v>
      </c>
      <c r="BO44" s="328"/>
      <c r="BP44" s="327">
        <f>BP42-BP43</f>
        <v>0</v>
      </c>
      <c r="BQ44" s="328"/>
      <c r="BR44" s="327">
        <f>BR42-BR43</f>
        <v>0</v>
      </c>
      <c r="BS44" s="328"/>
      <c r="BT44" s="327">
        <f>BT42-BT43</f>
        <v>0</v>
      </c>
      <c r="BU44" s="328"/>
      <c r="BV44" s="327">
        <f>BV42-BV43</f>
        <v>0</v>
      </c>
      <c r="BW44" s="328"/>
      <c r="BX44" s="327">
        <f>BX42-BX43</f>
        <v>0</v>
      </c>
      <c r="BY44" s="328"/>
      <c r="BZ44" s="327">
        <f>BZ42-BZ43</f>
        <v>0</v>
      </c>
      <c r="CA44" s="328"/>
      <c r="CB44" s="327">
        <f>CB42-CB43</f>
        <v>0</v>
      </c>
      <c r="CC44" s="328"/>
    </row>
    <row r="45" spans="1:81" s="168" customFormat="1">
      <c r="A45" s="167" t="s">
        <v>143</v>
      </c>
      <c r="B45" s="341"/>
      <c r="C45" s="342"/>
      <c r="D45" s="341"/>
      <c r="E45" s="342"/>
      <c r="F45" s="341"/>
      <c r="G45" s="342"/>
      <c r="H45" s="341"/>
      <c r="I45" s="342"/>
      <c r="J45" s="341"/>
      <c r="K45" s="342"/>
      <c r="L45" s="341"/>
      <c r="M45" s="342"/>
      <c r="N45" s="341"/>
      <c r="O45" s="342"/>
      <c r="P45" s="341"/>
      <c r="Q45" s="342"/>
      <c r="R45" s="341"/>
      <c r="S45" s="342"/>
      <c r="T45" s="341"/>
      <c r="U45" s="342"/>
      <c r="V45" s="341"/>
      <c r="W45" s="342"/>
      <c r="X45" s="341"/>
      <c r="Y45" s="342"/>
      <c r="Z45" s="341"/>
      <c r="AA45" s="342"/>
      <c r="AB45" s="341"/>
      <c r="AC45" s="342"/>
      <c r="AD45" s="341"/>
      <c r="AE45" s="342"/>
      <c r="AF45" s="341"/>
      <c r="AG45" s="342"/>
      <c r="AH45" s="341"/>
      <c r="AI45" s="342"/>
      <c r="AJ45" s="341"/>
      <c r="AK45" s="342"/>
      <c r="AL45" s="341"/>
      <c r="AM45" s="342"/>
      <c r="AN45" s="341"/>
      <c r="AO45" s="342"/>
      <c r="AP45" s="341"/>
      <c r="AQ45" s="342"/>
      <c r="AR45" s="341"/>
      <c r="AS45" s="342"/>
      <c r="AT45" s="341"/>
      <c r="AU45" s="342"/>
      <c r="AV45" s="341"/>
      <c r="AW45" s="342"/>
      <c r="AX45" s="341"/>
      <c r="AY45" s="342"/>
      <c r="AZ45" s="341"/>
      <c r="BA45" s="342"/>
      <c r="BB45" s="341"/>
      <c r="BC45" s="342"/>
      <c r="BD45" s="341"/>
      <c r="BE45" s="342"/>
      <c r="BF45" s="341"/>
      <c r="BG45" s="342"/>
      <c r="BH45" s="341"/>
      <c r="BI45" s="342"/>
      <c r="BJ45" s="341"/>
      <c r="BK45" s="342"/>
      <c r="BL45" s="341"/>
      <c r="BM45" s="342"/>
      <c r="BN45" s="341"/>
      <c r="BO45" s="342"/>
      <c r="BP45" s="341"/>
      <c r="BQ45" s="342"/>
      <c r="BR45" s="341"/>
      <c r="BS45" s="342"/>
      <c r="BT45" s="341"/>
      <c r="BU45" s="342"/>
      <c r="BV45" s="341"/>
      <c r="BW45" s="342"/>
      <c r="BX45" s="341"/>
      <c r="BY45" s="342"/>
      <c r="BZ45" s="341"/>
      <c r="CA45" s="342"/>
      <c r="CB45" s="341"/>
      <c r="CC45" s="342"/>
    </row>
    <row r="46" spans="1:81" s="249" customFormat="1" ht="81" customHeight="1">
      <c r="A46" s="248" t="s">
        <v>128</v>
      </c>
      <c r="B46" s="325"/>
      <c r="C46" s="326"/>
      <c r="D46" s="325"/>
      <c r="E46" s="326"/>
      <c r="F46" s="325"/>
      <c r="G46" s="326"/>
      <c r="H46" s="325"/>
      <c r="I46" s="326"/>
      <c r="J46" s="325"/>
      <c r="K46" s="326"/>
      <c r="L46" s="325"/>
      <c r="M46" s="326"/>
      <c r="N46" s="325"/>
      <c r="O46" s="326"/>
      <c r="P46" s="325"/>
      <c r="Q46" s="326"/>
      <c r="R46" s="325"/>
      <c r="S46" s="326"/>
      <c r="T46" s="343"/>
      <c r="U46" s="344"/>
      <c r="V46" s="343"/>
      <c r="W46" s="344"/>
      <c r="X46" s="343"/>
      <c r="Y46" s="344"/>
      <c r="Z46" s="343"/>
      <c r="AA46" s="344"/>
      <c r="AB46" s="343"/>
      <c r="AC46" s="344"/>
      <c r="AD46" s="325"/>
      <c r="AE46" s="326"/>
      <c r="AF46" s="325"/>
      <c r="AG46" s="326"/>
      <c r="AH46" s="325"/>
      <c r="AI46" s="326"/>
      <c r="AJ46" s="325"/>
      <c r="AK46" s="326"/>
      <c r="AL46" s="325"/>
      <c r="AM46" s="326"/>
      <c r="AN46" s="325"/>
      <c r="AO46" s="326"/>
      <c r="AP46" s="325"/>
      <c r="AQ46" s="326"/>
      <c r="AR46" s="325"/>
      <c r="AS46" s="326"/>
      <c r="AT46" s="325"/>
      <c r="AU46" s="326"/>
      <c r="AV46" s="325"/>
      <c r="AW46" s="326"/>
      <c r="AX46" s="325"/>
      <c r="AY46" s="326"/>
      <c r="AZ46" s="325"/>
      <c r="BA46" s="326"/>
      <c r="BB46" s="325"/>
      <c r="BC46" s="326"/>
      <c r="BD46" s="325"/>
      <c r="BE46" s="326"/>
      <c r="BF46" s="325"/>
      <c r="BG46" s="326"/>
      <c r="BH46" s="325"/>
      <c r="BI46" s="326"/>
      <c r="BJ46" s="325"/>
      <c r="BK46" s="326"/>
      <c r="BL46" s="325"/>
      <c r="BM46" s="326"/>
      <c r="BN46" s="325"/>
      <c r="BO46" s="326"/>
      <c r="BP46" s="325"/>
      <c r="BQ46" s="326"/>
      <c r="BR46" s="325"/>
      <c r="BS46" s="326"/>
      <c r="BT46" s="325"/>
      <c r="BU46" s="326"/>
      <c r="BV46" s="325"/>
      <c r="BW46" s="326"/>
      <c r="BX46" s="325"/>
      <c r="BY46" s="326"/>
      <c r="BZ46" s="325"/>
      <c r="CA46" s="326"/>
      <c r="CB46" s="325"/>
      <c r="CC46" s="326"/>
    </row>
    <row r="47" spans="1:81" s="156" customFormat="1" ht="73.5" customHeight="1" thickBot="1">
      <c r="A47" s="169" t="s">
        <v>142</v>
      </c>
      <c r="B47" s="323" t="str">
        <f xml:space="preserve"> B15 &amp; " [m] " &amp; B23 &amp; " " &amp; B20 &amp; " " &amp; B36  &amp; "-" &amp;B37 &amp;CHAR(10) &amp;B24</f>
        <v xml:space="preserve"> [m]   -
</v>
      </c>
      <c r="C47" s="324"/>
      <c r="D47" s="323" t="str">
        <f xml:space="preserve"> D15 &amp; " [m] " &amp; D23 &amp; " " &amp; D20 &amp; " " &amp; D36  &amp; "-" &amp;D37 &amp;CHAR(10) &amp;D24</f>
        <v xml:space="preserve"> [m]   -
</v>
      </c>
      <c r="E47" s="324"/>
      <c r="F47" s="323" t="str">
        <f xml:space="preserve"> F15 &amp; " [m] " &amp; F23 &amp; " " &amp; F20 &amp; " " &amp; F36  &amp; "-" &amp;F37 &amp;CHAR(10) &amp;F24</f>
        <v xml:space="preserve"> [m]   -
</v>
      </c>
      <c r="G47" s="324"/>
      <c r="H47" s="323" t="str">
        <f xml:space="preserve"> H15 &amp; " [m] " &amp; H23 &amp; " " &amp; H20 &amp; " " &amp; H36  &amp; "-" &amp;H37 &amp;CHAR(10) &amp;H24</f>
        <v xml:space="preserve"> [m]   -
</v>
      </c>
      <c r="I47" s="324"/>
      <c r="J47" s="323" t="str">
        <f xml:space="preserve"> J15 &amp; " [m] " &amp; J23 &amp; " " &amp; J20 &amp; " " &amp; J36  &amp; "-" &amp;J37 &amp;CHAR(10) &amp;J24</f>
        <v xml:space="preserve"> [m]   -
</v>
      </c>
      <c r="K47" s="324"/>
      <c r="L47" s="323" t="str">
        <f xml:space="preserve"> L15 &amp; " [m] " &amp; L23 &amp; " " &amp; L20 &amp; " " &amp; L36  &amp; "-" &amp;L37 &amp;CHAR(10) &amp;L24</f>
        <v xml:space="preserve"> [m]   -
</v>
      </c>
      <c r="M47" s="324"/>
      <c r="N47" s="323" t="str">
        <f xml:space="preserve"> N15 &amp; " [m] " &amp; N23 &amp; " " &amp; N20 &amp; " " &amp; N36  &amp; "-" &amp;N37 &amp;CHAR(10) &amp;N24</f>
        <v xml:space="preserve"> [m]   -
</v>
      </c>
      <c r="O47" s="324"/>
      <c r="P47" s="323" t="str">
        <f xml:space="preserve"> P15 &amp; " [m] " &amp; P23 &amp; " " &amp; P20 &amp; " " &amp; P36  &amp; "-" &amp;P37 &amp;CHAR(10) &amp;P24</f>
        <v xml:space="preserve"> [m]   -
</v>
      </c>
      <c r="Q47" s="324"/>
      <c r="R47" s="323" t="str">
        <f xml:space="preserve"> R15 &amp; " [m] " &amp; R23 &amp; " " &amp; R20 &amp; " " &amp; R36  &amp; "-" &amp;R37 &amp;CHAR(10) &amp;R24</f>
        <v xml:space="preserve"> [m]   -
</v>
      </c>
      <c r="S47" s="324"/>
      <c r="T47" s="323" t="str">
        <f xml:space="preserve"> T15 &amp; " [m] " &amp; T23 &amp; " " &amp; T20 &amp; " " &amp; T36  &amp; "-" &amp;T37 &amp;CHAR(10) &amp;T24</f>
        <v xml:space="preserve"> [m]   -
</v>
      </c>
      <c r="U47" s="324"/>
      <c r="V47" s="323" t="str">
        <f xml:space="preserve"> V15 &amp; " [m] " &amp; V23 &amp; " " &amp; V20 &amp; " " &amp; V36  &amp; "-" &amp;V37 &amp;CHAR(10) &amp;V24</f>
        <v xml:space="preserve"> [m]   -
</v>
      </c>
      <c r="W47" s="324"/>
      <c r="X47" s="323" t="str">
        <f xml:space="preserve"> X15 &amp; " [m] " &amp; X23 &amp; " " &amp; X20 &amp; " " &amp; X36  &amp; "-" &amp;X37 &amp;CHAR(10) &amp;X24</f>
        <v xml:space="preserve"> [m]   -
</v>
      </c>
      <c r="Y47" s="324"/>
      <c r="Z47" s="323" t="str">
        <f xml:space="preserve"> Z15 &amp; " [m] " &amp; Z23 &amp; " " &amp; Z20 &amp; " " &amp; Z36  &amp; "-" &amp;Z37 &amp;CHAR(10) &amp;Z24</f>
        <v xml:space="preserve"> [m]   -
</v>
      </c>
      <c r="AA47" s="324"/>
      <c r="AB47" s="323" t="str">
        <f xml:space="preserve"> AB15 &amp; " [m] " &amp; AB23 &amp; " " &amp; AB20 &amp; " " &amp; AB36  &amp; "-" &amp;AB37 &amp;CHAR(10) &amp;AB24</f>
        <v xml:space="preserve"> [m]   -
</v>
      </c>
      <c r="AC47" s="324"/>
      <c r="AD47" s="323" t="str">
        <f xml:space="preserve"> AD15 &amp; " [m] " &amp; AD23 &amp; " " &amp; AD20 &amp; " " &amp; AD36  &amp; "-" &amp;AD37 &amp;CHAR(10) &amp;AD24</f>
        <v xml:space="preserve"> [m]   -
</v>
      </c>
      <c r="AE47" s="324"/>
      <c r="AF47" s="323" t="str">
        <f xml:space="preserve"> AF15 &amp; " [m] " &amp; AF23 &amp; " " &amp; AF20 &amp; " " &amp; AF36  &amp; "-" &amp;AF37 &amp;CHAR(10) &amp;AF24</f>
        <v xml:space="preserve"> [m]   -
</v>
      </c>
      <c r="AG47" s="324"/>
      <c r="AH47" s="323" t="str">
        <f xml:space="preserve"> AH15 &amp; " [m] " &amp; AH23 &amp; " " &amp; AH20 &amp; " " &amp; AH36  &amp; "-" &amp;AH37 &amp;CHAR(10) &amp;AH24</f>
        <v xml:space="preserve"> [m]   -
</v>
      </c>
      <c r="AI47" s="324"/>
      <c r="AJ47" s="323" t="str">
        <f xml:space="preserve"> AJ15 &amp; " [m] " &amp; AJ23 &amp; " " &amp; AJ20 &amp; " " &amp; AJ36  &amp; "-" &amp;AJ37 &amp;CHAR(10) &amp;AJ24</f>
        <v xml:space="preserve"> [m]   -
</v>
      </c>
      <c r="AK47" s="324"/>
      <c r="AL47" s="323" t="str">
        <f xml:space="preserve"> AL15 &amp; " [m] " &amp; AL23 &amp; " " &amp; AL20 &amp; " " &amp; AL36  &amp; "-" &amp;AL37 &amp;CHAR(10) &amp;AL24</f>
        <v xml:space="preserve"> [m]   -
</v>
      </c>
      <c r="AM47" s="324"/>
      <c r="AN47" s="323" t="str">
        <f xml:space="preserve"> AN15 &amp; " [m] " &amp; AN23 &amp; " " &amp; AN20 &amp; " " &amp; AN36  &amp; "-" &amp;AN37 &amp;CHAR(10) &amp;AN24</f>
        <v xml:space="preserve"> [m]   -
</v>
      </c>
      <c r="AO47" s="324"/>
      <c r="AP47" s="323" t="str">
        <f xml:space="preserve"> AP15 &amp; " [m] " &amp; AP23 &amp; " " &amp; AP20 &amp; " " &amp; AP36  &amp; "-" &amp;AP37 &amp;CHAR(10) &amp;AP24</f>
        <v xml:space="preserve"> [m]   -
</v>
      </c>
      <c r="AQ47" s="324"/>
      <c r="AR47" s="323" t="str">
        <f xml:space="preserve"> AR15 &amp; " [m] " &amp; AR23 &amp; " " &amp; AR20 &amp; " " &amp; AR36  &amp; "-" &amp;AR37 &amp;CHAR(10) &amp;AR24</f>
        <v xml:space="preserve"> [m]   -
</v>
      </c>
      <c r="AS47" s="324"/>
      <c r="AT47" s="323" t="str">
        <f xml:space="preserve"> AT15 &amp; " [m] " &amp; AT23 &amp; " " &amp; AT20 &amp; " " &amp; AT36  &amp; "-" &amp;AT37 &amp;CHAR(10) &amp;AT24</f>
        <v xml:space="preserve"> [m]   -
</v>
      </c>
      <c r="AU47" s="324"/>
      <c r="AV47" s="323" t="str">
        <f xml:space="preserve"> AV15 &amp; " [m] " &amp; AV23 &amp; " " &amp; AV20 &amp; " " &amp; AV36  &amp; "-" &amp;AV37 &amp;CHAR(10) &amp;AV24</f>
        <v xml:space="preserve"> [m]   -
</v>
      </c>
      <c r="AW47" s="324"/>
      <c r="AX47" s="323" t="str">
        <f xml:space="preserve"> AX15 &amp; " [m] " &amp; AX23 &amp; " " &amp; AX20 &amp; " " &amp; AX36  &amp; "-" &amp;AX37 &amp;CHAR(10) &amp;AX24</f>
        <v xml:space="preserve"> [m]   -
</v>
      </c>
      <c r="AY47" s="324"/>
      <c r="AZ47" s="323" t="str">
        <f xml:space="preserve"> AZ15 &amp; " [m] " &amp; AZ23 &amp; " " &amp; AZ20 &amp; " " &amp; AZ36  &amp; "-" &amp;AZ37 &amp;CHAR(10) &amp;AZ24</f>
        <v xml:space="preserve"> [m]   -
</v>
      </c>
      <c r="BA47" s="324"/>
      <c r="BB47" s="323" t="str">
        <f xml:space="preserve"> BB15 &amp; " [m] " &amp; BB23 &amp; " " &amp; BB20 &amp; " " &amp; BB36  &amp; "-" &amp;BB37 &amp;CHAR(10) &amp;BB24</f>
        <v xml:space="preserve"> [m]   -
</v>
      </c>
      <c r="BC47" s="324"/>
      <c r="BD47" s="323" t="str">
        <f xml:space="preserve"> BD15 &amp; " [m] " &amp; BD23 &amp; " " &amp; BD20 &amp; " " &amp; BD36  &amp; "-" &amp;BD37 &amp;CHAR(10) &amp;BD24</f>
        <v xml:space="preserve"> [m]   -
</v>
      </c>
      <c r="BE47" s="324"/>
      <c r="BF47" s="323" t="str">
        <f xml:space="preserve"> BF15 &amp; " [m] " &amp; BF23 &amp; " " &amp; BF20 &amp; " " &amp; BF36  &amp; "-" &amp;BF37 &amp;CHAR(10) &amp;BF24</f>
        <v xml:space="preserve"> [m]   -
</v>
      </c>
      <c r="BG47" s="324"/>
      <c r="BH47" s="323" t="str">
        <f xml:space="preserve"> BH15 &amp; " [m] " &amp; BH23 &amp; " " &amp; BH20 &amp; " " &amp; BH36  &amp; "-" &amp;BH37 &amp;CHAR(10) &amp;BH24</f>
        <v xml:space="preserve"> [m]   -
</v>
      </c>
      <c r="BI47" s="324"/>
      <c r="BJ47" s="323" t="str">
        <f xml:space="preserve"> BJ15 &amp; " [m] " &amp; BJ23 &amp; " " &amp; BJ20 &amp; " " &amp; BJ36  &amp; "-" &amp;BJ37 &amp;CHAR(10) &amp;BJ24</f>
        <v xml:space="preserve"> [m]   -
</v>
      </c>
      <c r="BK47" s="324"/>
      <c r="BL47" s="323" t="str">
        <f xml:space="preserve"> BL15 &amp; " [m] " &amp; BL23 &amp; " " &amp; BL20 &amp; " " &amp; BL36  &amp; "-" &amp;BL37 &amp;CHAR(10) &amp;BL24</f>
        <v xml:space="preserve"> [m]   -
</v>
      </c>
      <c r="BM47" s="324"/>
      <c r="BN47" s="323" t="str">
        <f xml:space="preserve"> BN15 &amp; " [m] " &amp; BN23 &amp; " " &amp; BN20 &amp; " " &amp; BN36  &amp; "-" &amp;BN37 &amp;CHAR(10) &amp;BN24</f>
        <v xml:space="preserve"> [m]   -
</v>
      </c>
      <c r="BO47" s="324"/>
      <c r="BP47" s="323" t="str">
        <f xml:space="preserve"> BP15 &amp; " [m] " &amp; BP23 &amp; " " &amp; BP20 &amp; " " &amp; BP36  &amp; "-" &amp;BP37 &amp;CHAR(10) &amp;BP24</f>
        <v xml:space="preserve"> [m]   -
</v>
      </c>
      <c r="BQ47" s="324"/>
      <c r="BR47" s="323" t="str">
        <f xml:space="preserve"> BR15 &amp; " [m] " &amp; BR23 &amp; " " &amp; BR20 &amp; " " &amp; BR36  &amp; "-" &amp;BR37 &amp;CHAR(10) &amp;BR24</f>
        <v xml:space="preserve"> [m]   -
</v>
      </c>
      <c r="BS47" s="324"/>
      <c r="BT47" s="323" t="str">
        <f xml:space="preserve"> BT15 &amp; " [m] " &amp; BT23 &amp; " " &amp; BT20 &amp; " " &amp; BT36  &amp; "-" &amp;BT37 &amp;CHAR(10) &amp;BT24</f>
        <v xml:space="preserve"> [m]   -
</v>
      </c>
      <c r="BU47" s="324"/>
      <c r="BV47" s="323" t="str">
        <f xml:space="preserve"> BV15 &amp; " [m] " &amp; BV23 &amp; " " &amp; BV20 &amp; " " &amp; BV36  &amp; "-" &amp;BV37 &amp;CHAR(10) &amp;BV24</f>
        <v xml:space="preserve"> [m]   -
</v>
      </c>
      <c r="BW47" s="324"/>
      <c r="BX47" s="323" t="str">
        <f xml:space="preserve"> BX15 &amp; " [m] " &amp; BX23 &amp; " " &amp; BX20 &amp; " " &amp; BX36  &amp; "-" &amp;BX37 &amp;CHAR(10) &amp;BX24</f>
        <v xml:space="preserve"> [m]   -
</v>
      </c>
      <c r="BY47" s="324"/>
      <c r="BZ47" s="323" t="str">
        <f xml:space="preserve"> BZ15 &amp; " [m] " &amp; BZ23 &amp; " " &amp; BZ20 &amp; " " &amp; BZ36  &amp; "-" &amp;BZ37 &amp;CHAR(10) &amp;BZ24</f>
        <v xml:space="preserve"> [m]   -
</v>
      </c>
      <c r="CA47" s="324"/>
      <c r="CB47" s="323" t="str">
        <f xml:space="preserve"> CB15 &amp; " [m] " &amp; CB23 &amp; " " &amp; CB20 &amp; " " &amp; CB36  &amp; "-" &amp;CB37 &amp;CHAR(10) &amp;CB24</f>
        <v xml:space="preserve"> [m]   -
</v>
      </c>
      <c r="CC47" s="324"/>
    </row>
    <row r="48" spans="1:81" s="156" customFormat="1" ht="21.75" customHeight="1">
      <c r="A48" s="251" t="s">
        <v>197</v>
      </c>
      <c r="B48" s="250" t="e">
        <f>AVERAGE(B52:B81)*10/B15</f>
        <v>#DIV/0!</v>
      </c>
      <c r="C48" s="250" t="e">
        <f>AVERAGE(C52:C81)*10/B15</f>
        <v>#DIV/0!</v>
      </c>
      <c r="D48" s="250" t="e">
        <f>AVERAGE(D52:D81)*10/D15</f>
        <v>#DIV/0!</v>
      </c>
      <c r="E48" s="250" t="e">
        <f>AVERAGE(E52:E81)*10/D15</f>
        <v>#DIV/0!</v>
      </c>
      <c r="F48" s="250" t="e">
        <f>AVERAGE(F52:F81)*10/F15</f>
        <v>#DIV/0!</v>
      </c>
      <c r="G48" s="250" t="e">
        <f>AVERAGE(G52:G81)*10/F15</f>
        <v>#DIV/0!</v>
      </c>
      <c r="H48" s="250" t="e">
        <f>AVERAGE(H52:H81)*10/H15</f>
        <v>#DIV/0!</v>
      </c>
      <c r="I48" s="250" t="e">
        <f>AVERAGE(I52:I81)*10/H15</f>
        <v>#DIV/0!</v>
      </c>
      <c r="J48" s="250" t="e">
        <f>AVERAGE(J52:J81)*10/J15</f>
        <v>#DIV/0!</v>
      </c>
      <c r="K48" s="250" t="e">
        <f>AVERAGE(K52:K81)*10/J15</f>
        <v>#DIV/0!</v>
      </c>
      <c r="L48" s="250" t="e">
        <f>AVERAGE(L52:L81)*10/L15</f>
        <v>#DIV/0!</v>
      </c>
      <c r="M48" s="250" t="e">
        <f>AVERAGE(M52:M81)*10/L15</f>
        <v>#DIV/0!</v>
      </c>
      <c r="N48" s="250" t="e">
        <f>AVERAGE(N52:N81)*10/N15</f>
        <v>#DIV/0!</v>
      </c>
      <c r="O48" s="250" t="e">
        <f>AVERAGE(O52:O81)*10/N15</f>
        <v>#DIV/0!</v>
      </c>
      <c r="P48" s="250" t="e">
        <f>AVERAGE(P52:P81)*10/P15</f>
        <v>#DIV/0!</v>
      </c>
      <c r="Q48" s="250" t="e">
        <f>AVERAGE(Q52:Q81)*10/P15</f>
        <v>#DIV/0!</v>
      </c>
      <c r="R48" s="250" t="e">
        <f>AVERAGE(R52:R81)*10/R15</f>
        <v>#DIV/0!</v>
      </c>
      <c r="S48" s="250" t="e">
        <f>AVERAGE(S52:S81)*10/R15</f>
        <v>#DIV/0!</v>
      </c>
      <c r="T48" s="250" t="e">
        <f>AVERAGE(T52:T81)*10/T15</f>
        <v>#DIV/0!</v>
      </c>
      <c r="U48" s="250" t="e">
        <f>AVERAGE(U52:U81)*10/T15</f>
        <v>#DIV/0!</v>
      </c>
      <c r="V48" s="250" t="e">
        <f>AVERAGE(V52:V81)*10/V15</f>
        <v>#DIV/0!</v>
      </c>
      <c r="W48" s="250" t="e">
        <f>AVERAGE(W52:W81)*10/V15</f>
        <v>#DIV/0!</v>
      </c>
      <c r="X48" s="250" t="e">
        <f>AVERAGE(X52:X81)*10/X15</f>
        <v>#DIV/0!</v>
      </c>
      <c r="Y48" s="250" t="e">
        <f>AVERAGE(Y52:Y81)*10/X15</f>
        <v>#DIV/0!</v>
      </c>
      <c r="Z48" s="250" t="e">
        <f>AVERAGE(Z52:Z81)*10/Z15</f>
        <v>#DIV/0!</v>
      </c>
      <c r="AA48" s="250" t="e">
        <f>AVERAGE(AA52:AA81)*10/Z15</f>
        <v>#DIV/0!</v>
      </c>
      <c r="AB48" s="250" t="e">
        <f>AVERAGE(AB52:AB81)*10/AB15</f>
        <v>#DIV/0!</v>
      </c>
      <c r="AC48" s="250" t="e">
        <f>AVERAGE(AC52:AC81)*10/AB15</f>
        <v>#DIV/0!</v>
      </c>
      <c r="AD48" s="250" t="e">
        <f>AVERAGE(AD52:AD81)*10/AD15</f>
        <v>#DIV/0!</v>
      </c>
      <c r="AE48" s="250" t="e">
        <f>AVERAGE(AE52:AE81)*10/AD15</f>
        <v>#DIV/0!</v>
      </c>
      <c r="AF48" s="250" t="e">
        <f>AVERAGE(AF52:AF81)*10/AF15</f>
        <v>#DIV/0!</v>
      </c>
      <c r="AG48" s="250" t="e">
        <f>AVERAGE(AG52:AG81)*10/AF15</f>
        <v>#DIV/0!</v>
      </c>
      <c r="AH48" s="250" t="e">
        <f>AVERAGE(AH52:AH81)*10/AH15</f>
        <v>#DIV/0!</v>
      </c>
      <c r="AI48" s="250" t="e">
        <f>AVERAGE(AI52:AI81)*10/AH15</f>
        <v>#DIV/0!</v>
      </c>
      <c r="AJ48" s="250" t="e">
        <f>AVERAGE(AJ52:AJ81)*10/AJ15</f>
        <v>#DIV/0!</v>
      </c>
      <c r="AK48" s="250" t="e">
        <f>AVERAGE(AK52:AK81)*10/AJ15</f>
        <v>#DIV/0!</v>
      </c>
      <c r="AL48" s="250" t="e">
        <f>AVERAGE(AL52:AL81)*10/AL15</f>
        <v>#DIV/0!</v>
      </c>
      <c r="AM48" s="250" t="e">
        <f>AVERAGE(AM52:AM81)*10/AL15</f>
        <v>#DIV/0!</v>
      </c>
      <c r="AN48" s="250" t="e">
        <f>AVERAGE(AN52:AN81)*10/AN15</f>
        <v>#DIV/0!</v>
      </c>
      <c r="AO48" s="250" t="e">
        <f>AVERAGE(AO52:AO81)*10/AN15</f>
        <v>#DIV/0!</v>
      </c>
      <c r="AP48" s="250" t="e">
        <f>AVERAGE(AP52:AP81)*10/AP15</f>
        <v>#DIV/0!</v>
      </c>
      <c r="AQ48" s="250" t="e">
        <f>AVERAGE(AS52:AS81)*10/AP15</f>
        <v>#DIV/0!</v>
      </c>
      <c r="AR48" s="250" t="e">
        <f>AVERAGE(AR52:AR81)*10/AR15</f>
        <v>#DIV/0!</v>
      </c>
      <c r="AS48" s="250" t="e">
        <f>AVERAGE(AS52:AS81)*10/AR15</f>
        <v>#DIV/0!</v>
      </c>
      <c r="AT48" s="250" t="e">
        <f>AVERAGE(AT52:AT81)*10/AT15</f>
        <v>#DIV/0!</v>
      </c>
      <c r="AU48" s="250" t="e">
        <f>AVERAGE(AU52:AU81)*10/AT15</f>
        <v>#DIV/0!</v>
      </c>
      <c r="AV48" s="250" t="e">
        <f>AVERAGE(AV52:AV81)*10/AV15</f>
        <v>#DIV/0!</v>
      </c>
      <c r="AW48" s="250" t="e">
        <f>AVERAGE(AW52:AW81)*10/AV15</f>
        <v>#DIV/0!</v>
      </c>
      <c r="AX48" s="250" t="e">
        <f>AVERAGE(AX52:AX81)*10/AX15</f>
        <v>#DIV/0!</v>
      </c>
      <c r="AY48" s="250" t="e">
        <f>AVERAGE(AY52:AY81)*10/AX15</f>
        <v>#DIV/0!</v>
      </c>
      <c r="AZ48" s="250" t="e">
        <f>AVERAGE(AZ52:AZ81)*10/AZ15</f>
        <v>#DIV/0!</v>
      </c>
      <c r="BA48" s="250" t="e">
        <f>AVERAGE(BA52:BA81)*10/AZ15</f>
        <v>#DIV/0!</v>
      </c>
      <c r="BB48" s="250" t="e">
        <f>AVERAGE(BB52:BB81)*10/BB15</f>
        <v>#DIV/0!</v>
      </c>
      <c r="BC48" s="250" t="e">
        <f>AVERAGE(BC52:BC81)*10/BB15</f>
        <v>#DIV/0!</v>
      </c>
      <c r="BD48" s="250" t="e">
        <f>AVERAGE(BD52:BD81)*10/BD15</f>
        <v>#DIV/0!</v>
      </c>
      <c r="BE48" s="250" t="e">
        <f>AVERAGE(BE52:BE81)*10/BD15</f>
        <v>#DIV/0!</v>
      </c>
      <c r="BF48" s="250" t="e">
        <f>AVERAGE(BF52:BF81)*10/BF15</f>
        <v>#DIV/0!</v>
      </c>
      <c r="BG48" s="250" t="e">
        <f>AVERAGE(BG52:BG81)*10/BF15</f>
        <v>#DIV/0!</v>
      </c>
      <c r="BH48" s="250" t="e">
        <f>AVERAGE(BH52:BH81)*10/BH15</f>
        <v>#DIV/0!</v>
      </c>
      <c r="BI48" s="250" t="e">
        <f>AVERAGE(BI52:BI81)*10/BH15</f>
        <v>#DIV/0!</v>
      </c>
      <c r="BJ48" s="250" t="e">
        <f>AVERAGE(BJ52:BJ81)*10/BJ15</f>
        <v>#DIV/0!</v>
      </c>
      <c r="BK48" s="250" t="e">
        <f>AVERAGE(BK52:BK81)*10/BJ15</f>
        <v>#DIV/0!</v>
      </c>
      <c r="BL48" s="250" t="e">
        <f>AVERAGE(BL52:BL81)*10/BL15</f>
        <v>#DIV/0!</v>
      </c>
      <c r="BM48" s="250" t="e">
        <f>AVERAGE(BM52:BM81)*10/BL15</f>
        <v>#DIV/0!</v>
      </c>
      <c r="BN48" s="250" t="e">
        <f>AVERAGE(BN52:BN81)*10/BN15</f>
        <v>#DIV/0!</v>
      </c>
      <c r="BO48" s="250" t="e">
        <f>AVERAGE(BO52:BO81)*10/BN15</f>
        <v>#DIV/0!</v>
      </c>
      <c r="BP48" s="250" t="e">
        <f>AVERAGE(BP52:BP81)*10/BP15</f>
        <v>#DIV/0!</v>
      </c>
      <c r="BQ48" s="250" t="e">
        <f>AVERAGE(BQ52:BQ81)*10/BP15</f>
        <v>#DIV/0!</v>
      </c>
      <c r="BR48" s="250" t="e">
        <f>AVERAGE(BR52:BR81)*10/BR15</f>
        <v>#DIV/0!</v>
      </c>
      <c r="BS48" s="250" t="e">
        <f>AVERAGE(BS52:BS81)*10/BR15</f>
        <v>#DIV/0!</v>
      </c>
      <c r="BT48" s="250" t="e">
        <f>AVERAGE(BT52:BT81)*10/BT15</f>
        <v>#DIV/0!</v>
      </c>
      <c r="BU48" s="250" t="e">
        <f>AVERAGE(BU52:BU81)*10/BT15</f>
        <v>#DIV/0!</v>
      </c>
      <c r="BV48" s="250" t="e">
        <f>AVERAGE(BV52:BV81)*10/BV15</f>
        <v>#DIV/0!</v>
      </c>
      <c r="BW48" s="250" t="e">
        <f>AVERAGE(BW52:BW81)*10/BV15</f>
        <v>#DIV/0!</v>
      </c>
      <c r="BX48" s="250" t="e">
        <f>AVERAGE(BX52:BX81)*10/BX15</f>
        <v>#DIV/0!</v>
      </c>
      <c r="BY48" s="250" t="e">
        <f>AVERAGE(BY52:BY81)*10/BX15</f>
        <v>#DIV/0!</v>
      </c>
      <c r="BZ48" s="250" t="e">
        <f>AVERAGE(BZ52:BZ81)*10/BZ15</f>
        <v>#DIV/0!</v>
      </c>
      <c r="CA48" s="250" t="e">
        <f>AVERAGE(CA52:CA81)*10/BZ15</f>
        <v>#DIV/0!</v>
      </c>
      <c r="CB48" s="250" t="e">
        <f>AVERAGE(CB52:CB81)*10/CB15</f>
        <v>#DIV/0!</v>
      </c>
      <c r="CC48" s="250" t="e">
        <f>AVERAGE(CC52:CC81)*10/CB15</f>
        <v>#DIV/0!</v>
      </c>
    </row>
    <row r="49" spans="1:81" s="156" customFormat="1" ht="21.75" customHeight="1">
      <c r="A49" s="252" t="s">
        <v>198</v>
      </c>
      <c r="B49" s="253" t="e">
        <f>STDEV(B52:B81)*10/B15</f>
        <v>#DIV/0!</v>
      </c>
      <c r="C49" s="253" t="e">
        <f>STDEV(C52:C81)*10/B15</f>
        <v>#DIV/0!</v>
      </c>
      <c r="D49" s="253" t="e">
        <f>STDEV(D52:D81)*10/D15</f>
        <v>#DIV/0!</v>
      </c>
      <c r="E49" s="253" t="e">
        <f>STDEV(E52:E81)*10/D15</f>
        <v>#DIV/0!</v>
      </c>
      <c r="F49" s="253" t="e">
        <f>STDEV(F52:F81)*10/F15</f>
        <v>#DIV/0!</v>
      </c>
      <c r="G49" s="253" t="e">
        <f>STDEV(G52:G81)*10/F15</f>
        <v>#DIV/0!</v>
      </c>
      <c r="H49" s="253" t="e">
        <f>STDEV(H52:H81)*10/H15</f>
        <v>#DIV/0!</v>
      </c>
      <c r="I49" s="253" t="e">
        <f>STDEV(I52:I81)*10/H15</f>
        <v>#DIV/0!</v>
      </c>
      <c r="J49" s="253" t="e">
        <f>STDEV(J52:J81)*10/J15</f>
        <v>#DIV/0!</v>
      </c>
      <c r="K49" s="253" t="e">
        <f>STDEV(K52:K81)*10/J15</f>
        <v>#DIV/0!</v>
      </c>
      <c r="L49" s="253" t="e">
        <f>STDEV(L52:L81)*10/L15</f>
        <v>#DIV/0!</v>
      </c>
      <c r="M49" s="253" t="e">
        <f>STDEV(M52:M81)*10/L15</f>
        <v>#DIV/0!</v>
      </c>
      <c r="N49" s="253" t="e">
        <f>STDEV(N52:N81)*10/N15</f>
        <v>#DIV/0!</v>
      </c>
      <c r="O49" s="253" t="e">
        <f>STDEV(O52:O81)*10/N15</f>
        <v>#DIV/0!</v>
      </c>
      <c r="P49" s="253" t="e">
        <f>STDEV(P52:P81)*10/P15</f>
        <v>#DIV/0!</v>
      </c>
      <c r="Q49" s="253" t="e">
        <f>STDEV(Q52:Q81)*10/P15</f>
        <v>#DIV/0!</v>
      </c>
      <c r="R49" s="253" t="e">
        <f>STDEV(R52:R81)*10/R15</f>
        <v>#DIV/0!</v>
      </c>
      <c r="S49" s="253" t="e">
        <f>STDEV(S52:S81)*10/R15</f>
        <v>#DIV/0!</v>
      </c>
      <c r="T49" s="253" t="e">
        <f>STDEV(T52:T81)*10/T15</f>
        <v>#DIV/0!</v>
      </c>
      <c r="U49" s="253" t="e">
        <f>STDEV(U52:U81)*10/T15</f>
        <v>#DIV/0!</v>
      </c>
      <c r="V49" s="253" t="e">
        <f>STDEV(V52:V81)*10/V15</f>
        <v>#DIV/0!</v>
      </c>
      <c r="W49" s="253" t="e">
        <f>STDEV(W52:W81)*10/V15</f>
        <v>#DIV/0!</v>
      </c>
      <c r="X49" s="253" t="e">
        <f>STDEV(X52:X81)*10/X15</f>
        <v>#DIV/0!</v>
      </c>
      <c r="Y49" s="253" t="e">
        <f>STDEV(Y52:Y81)*10/X15</f>
        <v>#DIV/0!</v>
      </c>
      <c r="Z49" s="253" t="e">
        <f>STDEV(Z52:Z81)*10/Z15</f>
        <v>#DIV/0!</v>
      </c>
      <c r="AA49" s="253" t="e">
        <f>STDEV(AA52:AA81)*10/Z15</f>
        <v>#DIV/0!</v>
      </c>
      <c r="AB49" s="253" t="e">
        <f>STDEV(AB52:AB81)*10/AB15</f>
        <v>#DIV/0!</v>
      </c>
      <c r="AC49" s="253" t="e">
        <f>STDEV(AC52:AC81)*10/AB15</f>
        <v>#DIV/0!</v>
      </c>
      <c r="AD49" s="253" t="e">
        <f>STDEV(AD52:AD81)*10/AD15</f>
        <v>#DIV/0!</v>
      </c>
      <c r="AE49" s="253" t="e">
        <f>STDEV(AE52:AE81)*10/AD15</f>
        <v>#DIV/0!</v>
      </c>
      <c r="AF49" s="253" t="e">
        <f>STDEV(AF52:AF81)*10/AF15</f>
        <v>#DIV/0!</v>
      </c>
      <c r="AG49" s="253" t="e">
        <f>STDEV(AG52:AG81)*10/AF15</f>
        <v>#DIV/0!</v>
      </c>
      <c r="AH49" s="253" t="e">
        <f>STDEV(AH52:AH81)*10/AH15</f>
        <v>#DIV/0!</v>
      </c>
      <c r="AI49" s="253" t="e">
        <f>STDEV(AI52:AI81)*10/AH15</f>
        <v>#DIV/0!</v>
      </c>
      <c r="AJ49" s="253" t="e">
        <f>STDEV(AJ52:AJ81)*10/AJ15</f>
        <v>#DIV/0!</v>
      </c>
      <c r="AK49" s="253" t="e">
        <f>STDEV(AK52:AK81)*10/AJ15</f>
        <v>#DIV/0!</v>
      </c>
      <c r="AL49" s="253" t="e">
        <f>STDEV(AL52:AL81)*10/AL15</f>
        <v>#DIV/0!</v>
      </c>
      <c r="AM49" s="253" t="e">
        <f>STDEV(AM52:AM81)*10/AL15</f>
        <v>#DIV/0!</v>
      </c>
      <c r="AN49" s="253" t="e">
        <f>STDEV(AN52:AN81)*10/AN15</f>
        <v>#DIV/0!</v>
      </c>
      <c r="AO49" s="253" t="e">
        <f>STDEV(AO52:AO81)*10/AN15</f>
        <v>#DIV/0!</v>
      </c>
      <c r="AP49" s="253" t="e">
        <f>STDEV(AP52:AP81)*10/AP15</f>
        <v>#DIV/0!</v>
      </c>
      <c r="AQ49" s="253" t="e">
        <f>STDEV(AS52:AS81)*10/AP15</f>
        <v>#DIV/0!</v>
      </c>
      <c r="AR49" s="253" t="e">
        <f>STDEV(AR52:AR81)*10/AR15</f>
        <v>#DIV/0!</v>
      </c>
      <c r="AS49" s="253" t="e">
        <f>STDEV(AS52:AS81)*10/AR15</f>
        <v>#DIV/0!</v>
      </c>
      <c r="AT49" s="253" t="e">
        <f>STDEV(AT52:AT81)*10/AT15</f>
        <v>#DIV/0!</v>
      </c>
      <c r="AU49" s="253" t="e">
        <f>STDEV(AU52:AU81)*10/AT15</f>
        <v>#DIV/0!</v>
      </c>
      <c r="AV49" s="253" t="e">
        <f>STDEV(AV52:AV81)*10/AV15</f>
        <v>#DIV/0!</v>
      </c>
      <c r="AW49" s="253" t="e">
        <f>STDEV(AW52:AW81)*10/AV15</f>
        <v>#DIV/0!</v>
      </c>
      <c r="AX49" s="253" t="e">
        <f>STDEV(AX52:AX81)*10/AX15</f>
        <v>#DIV/0!</v>
      </c>
      <c r="AY49" s="253" t="e">
        <f>STDEV(AY52:AY81)*10/AX15</f>
        <v>#DIV/0!</v>
      </c>
      <c r="AZ49" s="253" t="e">
        <f>STDEV(AZ52:AZ81)*10/AZ15</f>
        <v>#DIV/0!</v>
      </c>
      <c r="BA49" s="253" t="e">
        <f>STDEV(BA52:BA81)*10/AZ15</f>
        <v>#DIV/0!</v>
      </c>
      <c r="BB49" s="253" t="e">
        <f>STDEV(BB52:BB81)*10/BB15</f>
        <v>#DIV/0!</v>
      </c>
      <c r="BC49" s="253" t="e">
        <f>STDEV(BC52:BC81)*10/BB15</f>
        <v>#DIV/0!</v>
      </c>
      <c r="BD49" s="253" t="e">
        <f>STDEV(BD52:BD81)*10/BD15</f>
        <v>#DIV/0!</v>
      </c>
      <c r="BE49" s="253" t="e">
        <f>STDEV(BE52:BE81)*10/BD15</f>
        <v>#DIV/0!</v>
      </c>
      <c r="BF49" s="253" t="e">
        <f>STDEV(BF52:BF81)*10/BF15</f>
        <v>#DIV/0!</v>
      </c>
      <c r="BG49" s="253" t="e">
        <f>STDEV(BG52:BG81)*10/BF15</f>
        <v>#DIV/0!</v>
      </c>
      <c r="BH49" s="253" t="e">
        <f>STDEV(BH52:BH81)*10/BH15</f>
        <v>#DIV/0!</v>
      </c>
      <c r="BI49" s="253" t="e">
        <f>STDEV(BI52:BI81)*10/BH15</f>
        <v>#DIV/0!</v>
      </c>
      <c r="BJ49" s="253" t="e">
        <f>STDEV(BJ52:BJ81)*10/BJ15</f>
        <v>#DIV/0!</v>
      </c>
      <c r="BK49" s="253" t="e">
        <f>STDEV(BK52:BK81)*10/BJ15</f>
        <v>#DIV/0!</v>
      </c>
      <c r="BL49" s="253" t="e">
        <f>STDEV(BL52:BL81)*10/BL15</f>
        <v>#DIV/0!</v>
      </c>
      <c r="BM49" s="253" t="e">
        <f>STDEV(BM52:BM81)*10/BL15</f>
        <v>#DIV/0!</v>
      </c>
      <c r="BN49" s="253" t="e">
        <f>STDEV(BN52:BN81)*10/BN15</f>
        <v>#DIV/0!</v>
      </c>
      <c r="BO49" s="253" t="e">
        <f>STDEV(BO52:BO81)*10/BN15</f>
        <v>#DIV/0!</v>
      </c>
      <c r="BP49" s="253" t="e">
        <f>STDEV(BP52:BP81)*10/BP15</f>
        <v>#DIV/0!</v>
      </c>
      <c r="BQ49" s="253" t="e">
        <f>STDEV(BQ52:BQ81)*10/BP15</f>
        <v>#DIV/0!</v>
      </c>
      <c r="BR49" s="253" t="e">
        <f>STDEV(BR52:BR81)*10/BR15</f>
        <v>#DIV/0!</v>
      </c>
      <c r="BS49" s="253" t="e">
        <f>STDEV(BS52:BS81)*10/BR15</f>
        <v>#DIV/0!</v>
      </c>
      <c r="BT49" s="253" t="e">
        <f>STDEV(BT52:BT81)*10/BT15</f>
        <v>#DIV/0!</v>
      </c>
      <c r="BU49" s="253" t="e">
        <f>STDEV(BU52:BU81)*10/BT15</f>
        <v>#DIV/0!</v>
      </c>
      <c r="BV49" s="253" t="e">
        <f>STDEV(BV52:BV81)*10/BV15</f>
        <v>#DIV/0!</v>
      </c>
      <c r="BW49" s="253" t="e">
        <f>STDEV(BW52:BW81)*10/BV15</f>
        <v>#DIV/0!</v>
      </c>
      <c r="BX49" s="253" t="e">
        <f>STDEV(BX52:BX81)*10/BX15</f>
        <v>#DIV/0!</v>
      </c>
      <c r="BY49" s="253" t="e">
        <f>STDEV(BY52:BY81)*10/BX15</f>
        <v>#DIV/0!</v>
      </c>
      <c r="BZ49" s="253" t="e">
        <f>STDEV(BZ52:BZ81)*10/BZ15</f>
        <v>#DIV/0!</v>
      </c>
      <c r="CA49" s="253" t="e">
        <f>STDEV(CA52:CA81)*10/BZ15</f>
        <v>#DIV/0!</v>
      </c>
      <c r="CB49" s="253" t="e">
        <f>STDEV(CB52:CB81)*10/CB15</f>
        <v>#DIV/0!</v>
      </c>
      <c r="CC49" s="253" t="e">
        <f>STDEV(CC52:CC81)*10/CB15</f>
        <v>#DIV/0!</v>
      </c>
    </row>
    <row r="50" spans="1:81" s="144" customFormat="1" ht="15" customHeight="1">
      <c r="A50" s="158"/>
      <c r="B50" s="309" t="s">
        <v>38</v>
      </c>
      <c r="C50" s="310"/>
      <c r="D50" s="309" t="s">
        <v>38</v>
      </c>
      <c r="E50" s="310"/>
      <c r="F50" s="309" t="s">
        <v>38</v>
      </c>
      <c r="G50" s="310"/>
      <c r="H50" s="309" t="s">
        <v>38</v>
      </c>
      <c r="I50" s="310"/>
      <c r="J50" s="309" t="s">
        <v>38</v>
      </c>
      <c r="K50" s="310"/>
      <c r="L50" s="309" t="s">
        <v>38</v>
      </c>
      <c r="M50" s="310"/>
      <c r="N50" s="309" t="s">
        <v>38</v>
      </c>
      <c r="O50" s="310"/>
      <c r="P50" s="309" t="s">
        <v>38</v>
      </c>
      <c r="Q50" s="310"/>
      <c r="R50" s="309" t="s">
        <v>38</v>
      </c>
      <c r="S50" s="310"/>
      <c r="T50" s="309" t="s">
        <v>38</v>
      </c>
      <c r="U50" s="310"/>
      <c r="V50" s="309" t="s">
        <v>38</v>
      </c>
      <c r="W50" s="310"/>
      <c r="X50" s="309" t="s">
        <v>38</v>
      </c>
      <c r="Y50" s="310"/>
      <c r="Z50" s="309" t="s">
        <v>38</v>
      </c>
      <c r="AA50" s="310"/>
      <c r="AB50" s="309" t="s">
        <v>38</v>
      </c>
      <c r="AC50" s="310"/>
      <c r="AD50" s="309" t="s">
        <v>38</v>
      </c>
      <c r="AE50" s="310"/>
      <c r="AF50" s="309" t="s">
        <v>38</v>
      </c>
      <c r="AG50" s="310"/>
      <c r="AH50" s="309" t="s">
        <v>38</v>
      </c>
      <c r="AI50" s="310"/>
      <c r="AJ50" s="309" t="s">
        <v>38</v>
      </c>
      <c r="AK50" s="310"/>
      <c r="AL50" s="309" t="s">
        <v>38</v>
      </c>
      <c r="AM50" s="310"/>
      <c r="AN50" s="309" t="s">
        <v>38</v>
      </c>
      <c r="AO50" s="310"/>
      <c r="AP50" s="309" t="s">
        <v>38</v>
      </c>
      <c r="AQ50" s="310"/>
      <c r="AR50" s="309" t="s">
        <v>38</v>
      </c>
      <c r="AS50" s="310"/>
      <c r="AT50" s="309" t="s">
        <v>38</v>
      </c>
      <c r="AU50" s="310"/>
      <c r="AV50" s="309" t="s">
        <v>38</v>
      </c>
      <c r="AW50" s="310"/>
      <c r="AX50" s="309" t="s">
        <v>38</v>
      </c>
      <c r="AY50" s="310"/>
      <c r="AZ50" s="309" t="s">
        <v>38</v>
      </c>
      <c r="BA50" s="310"/>
      <c r="BB50" s="309" t="s">
        <v>38</v>
      </c>
      <c r="BC50" s="310"/>
      <c r="BD50" s="309" t="s">
        <v>38</v>
      </c>
      <c r="BE50" s="310"/>
      <c r="BF50" s="309" t="s">
        <v>38</v>
      </c>
      <c r="BG50" s="310"/>
      <c r="BH50" s="309" t="s">
        <v>38</v>
      </c>
      <c r="BI50" s="310"/>
      <c r="BJ50" s="309" t="s">
        <v>38</v>
      </c>
      <c r="BK50" s="310"/>
      <c r="BL50" s="309" t="s">
        <v>38</v>
      </c>
      <c r="BM50" s="310"/>
      <c r="BN50" s="309" t="s">
        <v>38</v>
      </c>
      <c r="BO50" s="310"/>
      <c r="BP50" s="309" t="s">
        <v>38</v>
      </c>
      <c r="BQ50" s="310"/>
      <c r="BR50" s="309" t="s">
        <v>38</v>
      </c>
      <c r="BS50" s="310"/>
      <c r="BT50" s="309" t="s">
        <v>38</v>
      </c>
      <c r="BU50" s="310"/>
      <c r="BV50" s="309" t="s">
        <v>38</v>
      </c>
      <c r="BW50" s="310"/>
      <c r="BX50" s="309" t="s">
        <v>38</v>
      </c>
      <c r="BY50" s="310"/>
      <c r="BZ50" s="309" t="s">
        <v>38</v>
      </c>
      <c r="CA50" s="310"/>
      <c r="CB50" s="309" t="s">
        <v>38</v>
      </c>
      <c r="CC50" s="310"/>
    </row>
    <row r="51" spans="1:81" ht="15" customHeight="1">
      <c r="A51" s="159" t="s">
        <v>36</v>
      </c>
      <c r="B51" s="214" t="s">
        <v>113</v>
      </c>
      <c r="C51" s="189" t="s">
        <v>34</v>
      </c>
      <c r="D51" s="214" t="s">
        <v>113</v>
      </c>
      <c r="E51" s="189" t="s">
        <v>34</v>
      </c>
      <c r="F51" s="214" t="s">
        <v>113</v>
      </c>
      <c r="G51" s="189" t="s">
        <v>34</v>
      </c>
      <c r="H51" s="214" t="s">
        <v>113</v>
      </c>
      <c r="I51" s="189" t="s">
        <v>34</v>
      </c>
      <c r="J51" s="214" t="s">
        <v>113</v>
      </c>
      <c r="K51" s="189" t="s">
        <v>34</v>
      </c>
      <c r="L51" s="214" t="s">
        <v>113</v>
      </c>
      <c r="M51" s="189" t="s">
        <v>34</v>
      </c>
      <c r="N51" s="214" t="s">
        <v>113</v>
      </c>
      <c r="O51" s="189" t="s">
        <v>34</v>
      </c>
      <c r="P51" s="214" t="s">
        <v>113</v>
      </c>
      <c r="Q51" s="189" t="s">
        <v>34</v>
      </c>
      <c r="R51" s="214" t="s">
        <v>113</v>
      </c>
      <c r="S51" s="189" t="s">
        <v>34</v>
      </c>
      <c r="T51" s="214" t="s">
        <v>113</v>
      </c>
      <c r="U51" s="189" t="s">
        <v>34</v>
      </c>
      <c r="V51" s="214" t="s">
        <v>113</v>
      </c>
      <c r="W51" s="189" t="s">
        <v>34</v>
      </c>
      <c r="X51" s="214" t="s">
        <v>113</v>
      </c>
      <c r="Y51" s="189" t="s">
        <v>34</v>
      </c>
      <c r="Z51" s="214" t="s">
        <v>113</v>
      </c>
      <c r="AA51" s="189" t="s">
        <v>34</v>
      </c>
      <c r="AB51" s="214" t="s">
        <v>113</v>
      </c>
      <c r="AC51" s="189" t="s">
        <v>34</v>
      </c>
      <c r="AD51" s="214" t="s">
        <v>113</v>
      </c>
      <c r="AE51" s="189" t="s">
        <v>34</v>
      </c>
      <c r="AF51" s="214" t="s">
        <v>113</v>
      </c>
      <c r="AG51" s="189" t="s">
        <v>34</v>
      </c>
      <c r="AH51" s="214" t="s">
        <v>113</v>
      </c>
      <c r="AI51" s="189" t="s">
        <v>34</v>
      </c>
      <c r="AJ51" s="214" t="s">
        <v>113</v>
      </c>
      <c r="AK51" s="189" t="s">
        <v>34</v>
      </c>
      <c r="AL51" s="214" t="s">
        <v>113</v>
      </c>
      <c r="AM51" s="189" t="s">
        <v>34</v>
      </c>
      <c r="AN51" s="214" t="s">
        <v>113</v>
      </c>
      <c r="AO51" s="189" t="s">
        <v>34</v>
      </c>
      <c r="AP51" s="214" t="s">
        <v>113</v>
      </c>
      <c r="AQ51" s="189" t="s">
        <v>34</v>
      </c>
      <c r="AR51" s="214" t="s">
        <v>113</v>
      </c>
      <c r="AS51" s="189" t="s">
        <v>34</v>
      </c>
      <c r="AT51" s="214" t="s">
        <v>113</v>
      </c>
      <c r="AU51" s="189" t="s">
        <v>34</v>
      </c>
      <c r="AV51" s="214" t="s">
        <v>113</v>
      </c>
      <c r="AW51" s="189" t="s">
        <v>34</v>
      </c>
      <c r="AX51" s="214" t="s">
        <v>113</v>
      </c>
      <c r="AY51" s="189" t="s">
        <v>34</v>
      </c>
      <c r="AZ51" s="214" t="s">
        <v>113</v>
      </c>
      <c r="BA51" s="189" t="s">
        <v>34</v>
      </c>
      <c r="BB51" s="214" t="s">
        <v>113</v>
      </c>
      <c r="BC51" s="189" t="s">
        <v>34</v>
      </c>
      <c r="BD51" s="214" t="s">
        <v>113</v>
      </c>
      <c r="BE51" s="189" t="s">
        <v>34</v>
      </c>
      <c r="BF51" s="214" t="s">
        <v>113</v>
      </c>
      <c r="BG51" s="189" t="s">
        <v>34</v>
      </c>
      <c r="BH51" s="214" t="s">
        <v>113</v>
      </c>
      <c r="BI51" s="189" t="s">
        <v>34</v>
      </c>
      <c r="BJ51" s="214" t="s">
        <v>113</v>
      </c>
      <c r="BK51" s="189" t="s">
        <v>34</v>
      </c>
      <c r="BL51" s="214" t="s">
        <v>113</v>
      </c>
      <c r="BM51" s="189" t="s">
        <v>34</v>
      </c>
      <c r="BN51" s="214" t="s">
        <v>113</v>
      </c>
      <c r="BO51" s="189" t="s">
        <v>34</v>
      </c>
      <c r="BP51" s="214" t="s">
        <v>113</v>
      </c>
      <c r="BQ51" s="189" t="s">
        <v>34</v>
      </c>
      <c r="BR51" s="214" t="s">
        <v>113</v>
      </c>
      <c r="BS51" s="189" t="s">
        <v>34</v>
      </c>
      <c r="BT51" s="214" t="s">
        <v>113</v>
      </c>
      <c r="BU51" s="189" t="s">
        <v>34</v>
      </c>
      <c r="BV51" s="214" t="s">
        <v>113</v>
      </c>
      <c r="BW51" s="189" t="s">
        <v>34</v>
      </c>
      <c r="BX51" s="214" t="s">
        <v>113</v>
      </c>
      <c r="BY51" s="189" t="s">
        <v>34</v>
      </c>
      <c r="BZ51" s="214" t="s">
        <v>113</v>
      </c>
      <c r="CA51" s="189" t="s">
        <v>34</v>
      </c>
      <c r="CB51" s="214" t="s">
        <v>113</v>
      </c>
      <c r="CC51" s="189" t="s">
        <v>34</v>
      </c>
    </row>
    <row r="52" spans="1:81">
      <c r="A52" s="110">
        <v>1</v>
      </c>
      <c r="B52" s="191"/>
      <c r="C52" s="192"/>
      <c r="D52" s="191"/>
      <c r="E52" s="192"/>
      <c r="F52" s="191"/>
      <c r="G52" s="192"/>
      <c r="H52" s="191"/>
      <c r="I52" s="192"/>
      <c r="J52" s="191"/>
      <c r="K52" s="192"/>
      <c r="L52" s="191"/>
      <c r="M52" s="192"/>
      <c r="N52" s="191"/>
      <c r="O52" s="192"/>
      <c r="P52" s="191"/>
      <c r="Q52" s="192"/>
      <c r="R52" s="191"/>
      <c r="S52" s="192"/>
      <c r="T52" s="191"/>
      <c r="U52" s="192"/>
      <c r="V52" s="191"/>
      <c r="W52" s="192"/>
      <c r="X52" s="191"/>
      <c r="Y52" s="192"/>
      <c r="Z52" s="191"/>
      <c r="AA52" s="192"/>
      <c r="AB52" s="191"/>
      <c r="AC52" s="192"/>
      <c r="AD52" s="191"/>
      <c r="AE52" s="192"/>
      <c r="AF52" s="191"/>
      <c r="AG52" s="192"/>
      <c r="AH52" s="191"/>
      <c r="AI52" s="192"/>
      <c r="AJ52" s="191"/>
      <c r="AK52" s="192"/>
      <c r="AL52" s="191"/>
      <c r="AM52" s="192"/>
      <c r="AN52" s="191"/>
      <c r="AO52" s="192"/>
      <c r="AP52" s="191"/>
      <c r="AQ52" s="192"/>
      <c r="AR52" s="191"/>
      <c r="AS52" s="192"/>
      <c r="AT52" s="191"/>
      <c r="AU52" s="192"/>
      <c r="AV52" s="191"/>
      <c r="AW52" s="192"/>
      <c r="AX52" s="191"/>
      <c r="AY52" s="192"/>
      <c r="AZ52" s="191"/>
      <c r="BA52" s="192"/>
      <c r="BB52" s="191"/>
      <c r="BC52" s="192"/>
      <c r="BD52" s="191"/>
      <c r="BE52" s="192"/>
      <c r="BF52" s="191"/>
      <c r="BG52" s="192"/>
      <c r="BH52" s="191"/>
      <c r="BI52" s="192"/>
      <c r="BJ52" s="191"/>
      <c r="BK52" s="192"/>
      <c r="BL52" s="191"/>
      <c r="BM52" s="192"/>
      <c r="BN52" s="191"/>
      <c r="BO52" s="192"/>
      <c r="BP52" s="191"/>
      <c r="BQ52" s="192"/>
      <c r="BR52" s="191"/>
      <c r="BS52" s="192"/>
      <c r="BT52" s="191"/>
      <c r="BU52" s="192"/>
      <c r="BV52" s="191"/>
      <c r="BW52" s="192"/>
      <c r="BX52" s="191"/>
      <c r="BY52" s="192"/>
      <c r="BZ52" s="191"/>
      <c r="CA52" s="192"/>
      <c r="CB52" s="191"/>
      <c r="CC52" s="192"/>
    </row>
    <row r="53" spans="1:81">
      <c r="A53" s="110">
        <v>2</v>
      </c>
      <c r="B53" s="191"/>
      <c r="C53" s="192"/>
      <c r="D53" s="191"/>
      <c r="E53" s="192"/>
      <c r="F53" s="191"/>
      <c r="G53" s="192"/>
      <c r="H53" s="191"/>
      <c r="I53" s="192"/>
      <c r="J53" s="191"/>
      <c r="K53" s="192"/>
      <c r="L53" s="191"/>
      <c r="M53" s="192"/>
      <c r="N53" s="191"/>
      <c r="O53" s="192"/>
      <c r="P53" s="191"/>
      <c r="Q53" s="192"/>
      <c r="R53" s="191"/>
      <c r="S53" s="192"/>
      <c r="T53" s="191"/>
      <c r="U53" s="192"/>
      <c r="V53" s="191"/>
      <c r="W53" s="192"/>
      <c r="X53" s="191"/>
      <c r="Y53" s="192"/>
      <c r="Z53" s="191"/>
      <c r="AA53" s="192"/>
      <c r="AB53" s="191"/>
      <c r="AC53" s="192"/>
      <c r="AD53" s="191"/>
      <c r="AE53" s="192"/>
      <c r="AF53" s="191"/>
      <c r="AG53" s="192"/>
      <c r="AH53" s="191"/>
      <c r="AI53" s="192"/>
      <c r="AJ53" s="191"/>
      <c r="AK53" s="192"/>
      <c r="AL53" s="191"/>
      <c r="AM53" s="192"/>
      <c r="AN53" s="191"/>
      <c r="AO53" s="192"/>
      <c r="AP53" s="191"/>
      <c r="AQ53" s="192"/>
      <c r="AR53" s="191"/>
      <c r="AS53" s="192"/>
      <c r="AT53" s="191"/>
      <c r="AU53" s="192"/>
      <c r="AV53" s="191"/>
      <c r="AW53" s="192"/>
      <c r="AX53" s="191"/>
      <c r="AY53" s="192"/>
      <c r="AZ53" s="191"/>
      <c r="BA53" s="192"/>
      <c r="BB53" s="191"/>
      <c r="BC53" s="192"/>
      <c r="BD53" s="191"/>
      <c r="BE53" s="192"/>
      <c r="BF53" s="191"/>
      <c r="BG53" s="192"/>
      <c r="BH53" s="191"/>
      <c r="BI53" s="192"/>
      <c r="BJ53" s="191"/>
      <c r="BK53" s="192"/>
      <c r="BL53" s="191"/>
      <c r="BM53" s="192"/>
      <c r="BN53" s="191"/>
      <c r="BO53" s="192"/>
      <c r="BP53" s="191"/>
      <c r="BQ53" s="192"/>
      <c r="BR53" s="191"/>
      <c r="BS53" s="192"/>
      <c r="BT53" s="191"/>
      <c r="BU53" s="192"/>
      <c r="BV53" s="191"/>
      <c r="BW53" s="192"/>
      <c r="BX53" s="191"/>
      <c r="BY53" s="192"/>
      <c r="BZ53" s="191"/>
      <c r="CA53" s="192"/>
      <c r="CB53" s="191"/>
      <c r="CC53" s="192"/>
    </row>
    <row r="54" spans="1:81">
      <c r="A54" s="110">
        <v>3</v>
      </c>
      <c r="B54" s="191"/>
      <c r="C54" s="192"/>
      <c r="D54" s="191"/>
      <c r="E54" s="192"/>
      <c r="F54" s="191"/>
      <c r="G54" s="192"/>
      <c r="H54" s="191"/>
      <c r="I54" s="192"/>
      <c r="J54" s="191"/>
      <c r="K54" s="192"/>
      <c r="L54" s="191"/>
      <c r="M54" s="192"/>
      <c r="N54" s="191"/>
      <c r="O54" s="192"/>
      <c r="P54" s="191"/>
      <c r="Q54" s="192"/>
      <c r="R54" s="191"/>
      <c r="S54" s="192"/>
      <c r="T54" s="191"/>
      <c r="U54" s="192"/>
      <c r="V54" s="191"/>
      <c r="W54" s="192"/>
      <c r="X54" s="191"/>
      <c r="Y54" s="192"/>
      <c r="Z54" s="191"/>
      <c r="AA54" s="192"/>
      <c r="AB54" s="191"/>
      <c r="AC54" s="192"/>
      <c r="AD54" s="191"/>
      <c r="AE54" s="192"/>
      <c r="AF54" s="191"/>
      <c r="AG54" s="192"/>
      <c r="AH54" s="191"/>
      <c r="AI54" s="192"/>
      <c r="AJ54" s="191"/>
      <c r="AK54" s="192"/>
      <c r="AL54" s="191"/>
      <c r="AM54" s="192"/>
      <c r="AN54" s="191"/>
      <c r="AO54" s="192"/>
      <c r="AP54" s="191"/>
      <c r="AQ54" s="192"/>
      <c r="AR54" s="191"/>
      <c r="AS54" s="192"/>
      <c r="AT54" s="191"/>
      <c r="AU54" s="192"/>
      <c r="AV54" s="191"/>
      <c r="AW54" s="192"/>
      <c r="AX54" s="191"/>
      <c r="AY54" s="192"/>
      <c r="AZ54" s="191"/>
      <c r="BA54" s="192"/>
      <c r="BB54" s="191"/>
      <c r="BC54" s="192"/>
      <c r="BD54" s="191"/>
      <c r="BE54" s="192"/>
      <c r="BF54" s="191"/>
      <c r="BG54" s="192"/>
      <c r="BH54" s="191"/>
      <c r="BI54" s="192"/>
      <c r="BJ54" s="191"/>
      <c r="BK54" s="192"/>
      <c r="BL54" s="191"/>
      <c r="BM54" s="192"/>
      <c r="BN54" s="191"/>
      <c r="BO54" s="192"/>
      <c r="BP54" s="191"/>
      <c r="BQ54" s="192"/>
      <c r="BR54" s="191"/>
      <c r="BS54" s="192"/>
      <c r="BT54" s="191"/>
      <c r="BU54" s="192"/>
      <c r="BV54" s="191"/>
      <c r="BW54" s="192"/>
      <c r="BX54" s="191"/>
      <c r="BY54" s="192"/>
      <c r="BZ54" s="191"/>
      <c r="CA54" s="192"/>
      <c r="CB54" s="191"/>
      <c r="CC54" s="192"/>
    </row>
    <row r="55" spans="1:81">
      <c r="A55" s="110">
        <v>4</v>
      </c>
      <c r="B55" s="191"/>
      <c r="C55" s="192"/>
      <c r="D55" s="191"/>
      <c r="E55" s="192"/>
      <c r="F55" s="191"/>
      <c r="G55" s="192"/>
      <c r="H55" s="191"/>
      <c r="I55" s="192"/>
      <c r="J55" s="191"/>
      <c r="K55" s="192"/>
      <c r="L55" s="191"/>
      <c r="M55" s="192"/>
      <c r="N55" s="191"/>
      <c r="O55" s="192"/>
      <c r="P55" s="191"/>
      <c r="Q55" s="192"/>
      <c r="R55" s="191"/>
      <c r="S55" s="192"/>
      <c r="T55" s="191"/>
      <c r="U55" s="192"/>
      <c r="V55" s="191"/>
      <c r="W55" s="192"/>
      <c r="X55" s="191"/>
      <c r="Y55" s="192"/>
      <c r="Z55" s="191"/>
      <c r="AA55" s="192"/>
      <c r="AB55" s="191"/>
      <c r="AC55" s="192"/>
      <c r="AD55" s="191"/>
      <c r="AE55" s="192"/>
      <c r="AF55" s="191"/>
      <c r="AG55" s="192"/>
      <c r="AH55" s="191"/>
      <c r="AI55" s="192"/>
      <c r="AJ55" s="191"/>
      <c r="AK55" s="192"/>
      <c r="AL55" s="191"/>
      <c r="AM55" s="192"/>
      <c r="AN55" s="191"/>
      <c r="AO55" s="192"/>
      <c r="AP55" s="191"/>
      <c r="AQ55" s="192"/>
      <c r="AR55" s="191"/>
      <c r="AS55" s="192"/>
      <c r="AT55" s="191"/>
      <c r="AU55" s="192"/>
      <c r="AV55" s="191"/>
      <c r="AW55" s="192"/>
      <c r="AX55" s="191"/>
      <c r="AY55" s="192"/>
      <c r="AZ55" s="191"/>
      <c r="BA55" s="192"/>
      <c r="BB55" s="191"/>
      <c r="BC55" s="192"/>
      <c r="BD55" s="191"/>
      <c r="BE55" s="192"/>
      <c r="BF55" s="191"/>
      <c r="BG55" s="192"/>
      <c r="BH55" s="191"/>
      <c r="BI55" s="192"/>
      <c r="BJ55" s="191"/>
      <c r="BK55" s="192"/>
      <c r="BL55" s="191"/>
      <c r="BM55" s="192"/>
      <c r="BN55" s="191"/>
      <c r="BO55" s="192"/>
      <c r="BP55" s="191"/>
      <c r="BQ55" s="192"/>
      <c r="BR55" s="191"/>
      <c r="BS55" s="192"/>
      <c r="BT55" s="191"/>
      <c r="BU55" s="192"/>
      <c r="BV55" s="191"/>
      <c r="BW55" s="192"/>
      <c r="BX55" s="191"/>
      <c r="BY55" s="192"/>
      <c r="BZ55" s="191"/>
      <c r="CA55" s="192"/>
      <c r="CB55" s="191"/>
      <c r="CC55" s="192"/>
    </row>
    <row r="56" spans="1:81">
      <c r="A56" s="110">
        <v>5</v>
      </c>
      <c r="B56" s="191"/>
      <c r="C56" s="192"/>
      <c r="D56" s="191"/>
      <c r="E56" s="192"/>
      <c r="F56" s="191"/>
      <c r="G56" s="192"/>
      <c r="H56" s="191"/>
      <c r="I56" s="192"/>
      <c r="J56" s="191"/>
      <c r="K56" s="192"/>
      <c r="L56" s="191"/>
      <c r="M56" s="192"/>
      <c r="N56" s="191"/>
      <c r="O56" s="192"/>
      <c r="P56" s="191"/>
      <c r="Q56" s="192"/>
      <c r="R56" s="191"/>
      <c r="S56" s="192"/>
      <c r="T56" s="191"/>
      <c r="U56" s="192"/>
      <c r="V56" s="191"/>
      <c r="W56" s="192"/>
      <c r="X56" s="191"/>
      <c r="Y56" s="192"/>
      <c r="Z56" s="191"/>
      <c r="AA56" s="192"/>
      <c r="AB56" s="191"/>
      <c r="AC56" s="192"/>
      <c r="AD56" s="191"/>
      <c r="AE56" s="192"/>
      <c r="AF56" s="191"/>
      <c r="AG56" s="192"/>
      <c r="AH56" s="191"/>
      <c r="AI56" s="192"/>
      <c r="AJ56" s="191"/>
      <c r="AK56" s="192"/>
      <c r="AL56" s="191"/>
      <c r="AM56" s="192"/>
      <c r="AN56" s="191"/>
      <c r="AO56" s="192"/>
      <c r="AP56" s="191"/>
      <c r="AQ56" s="192"/>
      <c r="AR56" s="191"/>
      <c r="AS56" s="192"/>
      <c r="AT56" s="191"/>
      <c r="AU56" s="192"/>
      <c r="AV56" s="191"/>
      <c r="AW56" s="192"/>
      <c r="AX56" s="191"/>
      <c r="AY56" s="192"/>
      <c r="AZ56" s="191"/>
      <c r="BA56" s="192"/>
      <c r="BB56" s="191"/>
      <c r="BC56" s="192"/>
      <c r="BD56" s="191"/>
      <c r="BE56" s="192"/>
      <c r="BF56" s="191"/>
      <c r="BG56" s="192"/>
      <c r="BH56" s="191"/>
      <c r="BI56" s="192"/>
      <c r="BJ56" s="191"/>
      <c r="BK56" s="192"/>
      <c r="BL56" s="191"/>
      <c r="BM56" s="192"/>
      <c r="BN56" s="191"/>
      <c r="BO56" s="192"/>
      <c r="BP56" s="191"/>
      <c r="BQ56" s="192"/>
      <c r="BR56" s="191"/>
      <c r="BS56" s="192"/>
      <c r="BT56" s="191"/>
      <c r="BU56" s="192"/>
      <c r="BV56" s="191"/>
      <c r="BW56" s="192"/>
      <c r="BX56" s="191"/>
      <c r="BY56" s="192"/>
      <c r="BZ56" s="191"/>
      <c r="CA56" s="192"/>
      <c r="CB56" s="191"/>
      <c r="CC56" s="192"/>
    </row>
    <row r="57" spans="1:81">
      <c r="A57" s="110">
        <v>6</v>
      </c>
      <c r="B57" s="191"/>
      <c r="C57" s="192"/>
      <c r="D57" s="191"/>
      <c r="E57" s="192"/>
      <c r="F57" s="191"/>
      <c r="G57" s="192"/>
      <c r="H57" s="191"/>
      <c r="I57" s="192"/>
      <c r="J57" s="191"/>
      <c r="K57" s="192"/>
      <c r="L57" s="191"/>
      <c r="M57" s="192"/>
      <c r="N57" s="191"/>
      <c r="O57" s="192"/>
      <c r="P57" s="191"/>
      <c r="Q57" s="192"/>
      <c r="R57" s="191"/>
      <c r="S57" s="192"/>
      <c r="T57" s="191"/>
      <c r="U57" s="192"/>
      <c r="V57" s="191"/>
      <c r="W57" s="192"/>
      <c r="X57" s="191"/>
      <c r="Y57" s="192"/>
      <c r="Z57" s="191"/>
      <c r="AA57" s="192"/>
      <c r="AB57" s="191"/>
      <c r="AC57" s="192"/>
      <c r="AD57" s="191"/>
      <c r="AE57" s="192"/>
      <c r="AF57" s="191"/>
      <c r="AG57" s="192"/>
      <c r="AH57" s="191"/>
      <c r="AI57" s="192"/>
      <c r="AJ57" s="191"/>
      <c r="AK57" s="192"/>
      <c r="AL57" s="191"/>
      <c r="AM57" s="192"/>
      <c r="AN57" s="191"/>
      <c r="AO57" s="192"/>
      <c r="AP57" s="191"/>
      <c r="AQ57" s="192"/>
      <c r="AR57" s="191"/>
      <c r="AS57" s="192"/>
      <c r="AT57" s="191"/>
      <c r="AU57" s="192"/>
      <c r="AV57" s="191"/>
      <c r="AW57" s="192"/>
      <c r="AX57" s="191"/>
      <c r="AY57" s="192"/>
      <c r="AZ57" s="191"/>
      <c r="BA57" s="192"/>
      <c r="BB57" s="191"/>
      <c r="BC57" s="192"/>
      <c r="BD57" s="191"/>
      <c r="BE57" s="192"/>
      <c r="BF57" s="191"/>
      <c r="BG57" s="192"/>
      <c r="BH57" s="191"/>
      <c r="BI57" s="192"/>
      <c r="BJ57" s="191"/>
      <c r="BK57" s="192"/>
      <c r="BL57" s="191"/>
      <c r="BM57" s="192"/>
      <c r="BN57" s="191"/>
      <c r="BO57" s="192"/>
      <c r="BP57" s="191"/>
      <c r="BQ57" s="192"/>
      <c r="BR57" s="191"/>
      <c r="BS57" s="192"/>
      <c r="BT57" s="191"/>
      <c r="BU57" s="192"/>
      <c r="BV57" s="191"/>
      <c r="BW57" s="192"/>
      <c r="BX57" s="191"/>
      <c r="BY57" s="192"/>
      <c r="BZ57" s="191"/>
      <c r="CA57" s="192"/>
      <c r="CB57" s="191"/>
      <c r="CC57" s="192"/>
    </row>
    <row r="58" spans="1:81">
      <c r="A58" s="110">
        <v>7</v>
      </c>
      <c r="B58" s="191"/>
      <c r="C58" s="192"/>
      <c r="D58" s="191"/>
      <c r="E58" s="192"/>
      <c r="F58" s="191"/>
      <c r="G58" s="192"/>
      <c r="H58" s="191"/>
      <c r="I58" s="192"/>
      <c r="J58" s="191"/>
      <c r="K58" s="192"/>
      <c r="L58" s="191"/>
      <c r="M58" s="192"/>
      <c r="N58" s="191"/>
      <c r="O58" s="192"/>
      <c r="P58" s="191"/>
      <c r="Q58" s="192"/>
      <c r="R58" s="191"/>
      <c r="S58" s="192"/>
      <c r="T58" s="191"/>
      <c r="U58" s="192"/>
      <c r="V58" s="191"/>
      <c r="W58" s="192"/>
      <c r="X58" s="191"/>
      <c r="Y58" s="192"/>
      <c r="Z58" s="191"/>
      <c r="AA58" s="192"/>
      <c r="AB58" s="191"/>
      <c r="AC58" s="192"/>
      <c r="AD58" s="191"/>
      <c r="AE58" s="192"/>
      <c r="AF58" s="191"/>
      <c r="AG58" s="192"/>
      <c r="AH58" s="191"/>
      <c r="AI58" s="192"/>
      <c r="AJ58" s="191"/>
      <c r="AK58" s="192"/>
      <c r="AL58" s="191"/>
      <c r="AM58" s="192"/>
      <c r="AN58" s="191"/>
      <c r="AO58" s="192"/>
      <c r="AP58" s="191"/>
      <c r="AQ58" s="192"/>
      <c r="AR58" s="191"/>
      <c r="AS58" s="192"/>
      <c r="AT58" s="191"/>
      <c r="AU58" s="192"/>
      <c r="AV58" s="191"/>
      <c r="AW58" s="192"/>
      <c r="AX58" s="191"/>
      <c r="AY58" s="192"/>
      <c r="AZ58" s="191"/>
      <c r="BA58" s="192"/>
      <c r="BB58" s="191"/>
      <c r="BC58" s="192"/>
      <c r="BD58" s="191"/>
      <c r="BE58" s="192"/>
      <c r="BF58" s="191"/>
      <c r="BG58" s="192"/>
      <c r="BH58" s="191"/>
      <c r="BI58" s="192"/>
      <c r="BJ58" s="191"/>
      <c r="BK58" s="192"/>
      <c r="BL58" s="191"/>
      <c r="BM58" s="192"/>
      <c r="BN58" s="191"/>
      <c r="BO58" s="192"/>
      <c r="BP58" s="191"/>
      <c r="BQ58" s="192"/>
      <c r="BR58" s="191"/>
      <c r="BS58" s="192"/>
      <c r="BT58" s="191"/>
      <c r="BU58" s="192"/>
      <c r="BV58" s="191"/>
      <c r="BW58" s="192"/>
      <c r="BX58" s="191"/>
      <c r="BY58" s="192"/>
      <c r="BZ58" s="191"/>
      <c r="CA58" s="192"/>
      <c r="CB58" s="191"/>
      <c r="CC58" s="192"/>
    </row>
    <row r="59" spans="1:81">
      <c r="A59" s="110">
        <v>8</v>
      </c>
      <c r="B59" s="191"/>
      <c r="C59" s="192"/>
      <c r="D59" s="191"/>
      <c r="E59" s="192"/>
      <c r="F59" s="191"/>
      <c r="G59" s="192"/>
      <c r="H59" s="191"/>
      <c r="I59" s="192"/>
      <c r="J59" s="191"/>
      <c r="K59" s="192"/>
      <c r="L59" s="191"/>
      <c r="M59" s="192"/>
      <c r="N59" s="191"/>
      <c r="O59" s="192"/>
      <c r="P59" s="191"/>
      <c r="Q59" s="192"/>
      <c r="R59" s="191"/>
      <c r="S59" s="192"/>
      <c r="T59" s="191"/>
      <c r="U59" s="192"/>
      <c r="V59" s="191"/>
      <c r="W59" s="192"/>
      <c r="X59" s="191"/>
      <c r="Y59" s="192"/>
      <c r="Z59" s="191"/>
      <c r="AA59" s="192"/>
      <c r="AB59" s="191"/>
      <c r="AC59" s="192"/>
      <c r="AD59" s="191"/>
      <c r="AE59" s="192"/>
      <c r="AF59" s="191"/>
      <c r="AG59" s="192"/>
      <c r="AH59" s="191"/>
      <c r="AI59" s="192"/>
      <c r="AJ59" s="191"/>
      <c r="AK59" s="192"/>
      <c r="AL59" s="191"/>
      <c r="AM59" s="192"/>
      <c r="AN59" s="191"/>
      <c r="AO59" s="192"/>
      <c r="AP59" s="191"/>
      <c r="AQ59" s="192"/>
      <c r="AR59" s="191"/>
      <c r="AS59" s="192"/>
      <c r="AT59" s="191"/>
      <c r="AU59" s="192"/>
      <c r="AV59" s="191"/>
      <c r="AW59" s="192"/>
      <c r="AX59" s="191"/>
      <c r="AY59" s="192"/>
      <c r="AZ59" s="191"/>
      <c r="BA59" s="192"/>
      <c r="BB59" s="191"/>
      <c r="BC59" s="192"/>
      <c r="BD59" s="191"/>
      <c r="BE59" s="192"/>
      <c r="BF59" s="191"/>
      <c r="BG59" s="192"/>
      <c r="BH59" s="191"/>
      <c r="BI59" s="192"/>
      <c r="BJ59" s="191"/>
      <c r="BK59" s="192"/>
      <c r="BL59" s="191"/>
      <c r="BM59" s="192"/>
      <c r="BN59" s="191"/>
      <c r="BO59" s="192"/>
      <c r="BP59" s="191"/>
      <c r="BQ59" s="192"/>
      <c r="BR59" s="191"/>
      <c r="BS59" s="192"/>
      <c r="BT59" s="191"/>
      <c r="BU59" s="192"/>
      <c r="BV59" s="191"/>
      <c r="BW59" s="192"/>
      <c r="BX59" s="191"/>
      <c r="BY59" s="192"/>
      <c r="BZ59" s="191"/>
      <c r="CA59" s="192"/>
      <c r="CB59" s="191"/>
      <c r="CC59" s="192"/>
    </row>
    <row r="60" spans="1:81">
      <c r="A60" s="110">
        <v>9</v>
      </c>
      <c r="B60" s="191"/>
      <c r="C60" s="192"/>
      <c r="D60" s="191"/>
      <c r="E60" s="192"/>
      <c r="F60" s="191"/>
      <c r="G60" s="192"/>
      <c r="H60" s="191"/>
      <c r="I60" s="192"/>
      <c r="J60" s="191"/>
      <c r="K60" s="192"/>
      <c r="L60" s="191"/>
      <c r="M60" s="192"/>
      <c r="N60" s="191"/>
      <c r="O60" s="192"/>
      <c r="P60" s="191"/>
      <c r="Q60" s="192"/>
      <c r="R60" s="191"/>
      <c r="S60" s="192"/>
      <c r="T60" s="191"/>
      <c r="U60" s="192"/>
      <c r="V60" s="191"/>
      <c r="W60" s="192"/>
      <c r="X60" s="191"/>
      <c r="Y60" s="192"/>
      <c r="Z60" s="191"/>
      <c r="AA60" s="192"/>
      <c r="AB60" s="191"/>
      <c r="AC60" s="192"/>
      <c r="AD60" s="191"/>
      <c r="AE60" s="192"/>
      <c r="AF60" s="191"/>
      <c r="AG60" s="192"/>
      <c r="AH60" s="191"/>
      <c r="AI60" s="192"/>
      <c r="AJ60" s="191"/>
      <c r="AK60" s="192"/>
      <c r="AL60" s="191"/>
      <c r="AM60" s="192"/>
      <c r="AN60" s="191"/>
      <c r="AO60" s="192"/>
      <c r="AP60" s="191"/>
      <c r="AQ60" s="192"/>
      <c r="AR60" s="191"/>
      <c r="AS60" s="192"/>
      <c r="AT60" s="191"/>
      <c r="AU60" s="192"/>
      <c r="AV60" s="191"/>
      <c r="AW60" s="192"/>
      <c r="AX60" s="191"/>
      <c r="AY60" s="192"/>
      <c r="AZ60" s="191"/>
      <c r="BA60" s="192"/>
      <c r="BB60" s="191"/>
      <c r="BC60" s="192"/>
      <c r="BD60" s="191"/>
      <c r="BE60" s="192"/>
      <c r="BF60" s="191"/>
      <c r="BG60" s="192"/>
      <c r="BH60" s="191"/>
      <c r="BI60" s="192"/>
      <c r="BJ60" s="191"/>
      <c r="BK60" s="192"/>
      <c r="BL60" s="191"/>
      <c r="BM60" s="192"/>
      <c r="BN60" s="191"/>
      <c r="BO60" s="192"/>
      <c r="BP60" s="191"/>
      <c r="BQ60" s="192"/>
      <c r="BR60" s="191"/>
      <c r="BS60" s="192"/>
      <c r="BT60" s="191"/>
      <c r="BU60" s="192"/>
      <c r="BV60" s="191"/>
      <c r="BW60" s="192"/>
      <c r="BX60" s="191"/>
      <c r="BY60" s="192"/>
      <c r="BZ60" s="191"/>
      <c r="CA60" s="192"/>
      <c r="CB60" s="191"/>
      <c r="CC60" s="192"/>
    </row>
    <row r="61" spans="1:81">
      <c r="A61" s="110">
        <v>10</v>
      </c>
      <c r="B61" s="191"/>
      <c r="C61" s="192"/>
      <c r="D61" s="191"/>
      <c r="E61" s="192"/>
      <c r="F61" s="191"/>
      <c r="G61" s="192"/>
      <c r="H61" s="191"/>
      <c r="I61" s="192"/>
      <c r="J61" s="191"/>
      <c r="K61" s="192"/>
      <c r="L61" s="191"/>
      <c r="M61" s="192"/>
      <c r="N61" s="191"/>
      <c r="O61" s="192"/>
      <c r="P61" s="191"/>
      <c r="Q61" s="192"/>
      <c r="R61" s="191"/>
      <c r="S61" s="192"/>
      <c r="T61" s="191"/>
      <c r="U61" s="192"/>
      <c r="V61" s="191"/>
      <c r="W61" s="192"/>
      <c r="X61" s="191"/>
      <c r="Y61" s="192"/>
      <c r="Z61" s="191"/>
      <c r="AA61" s="192"/>
      <c r="AB61" s="191"/>
      <c r="AC61" s="192"/>
      <c r="AD61" s="191"/>
      <c r="AE61" s="192"/>
      <c r="AF61" s="191"/>
      <c r="AG61" s="192"/>
      <c r="AH61" s="191"/>
      <c r="AI61" s="192"/>
      <c r="AJ61" s="191"/>
      <c r="AK61" s="192"/>
      <c r="AL61" s="191"/>
      <c r="AM61" s="192"/>
      <c r="AN61" s="191"/>
      <c r="AO61" s="192"/>
      <c r="AP61" s="191"/>
      <c r="AQ61" s="192"/>
      <c r="AR61" s="191"/>
      <c r="AS61" s="192"/>
      <c r="AT61" s="191"/>
      <c r="AU61" s="192"/>
      <c r="AV61" s="191"/>
      <c r="AW61" s="192"/>
      <c r="AX61" s="191"/>
      <c r="AY61" s="192"/>
      <c r="AZ61" s="191"/>
      <c r="BA61" s="192"/>
      <c r="BB61" s="191"/>
      <c r="BC61" s="192"/>
      <c r="BD61" s="191"/>
      <c r="BE61" s="192"/>
      <c r="BF61" s="191"/>
      <c r="BG61" s="192"/>
      <c r="BH61" s="191"/>
      <c r="BI61" s="192"/>
      <c r="BJ61" s="191"/>
      <c r="BK61" s="192"/>
      <c r="BL61" s="191"/>
      <c r="BM61" s="192"/>
      <c r="BN61" s="191"/>
      <c r="BO61" s="192"/>
      <c r="BP61" s="191"/>
      <c r="BQ61" s="192"/>
      <c r="BR61" s="191"/>
      <c r="BS61" s="192"/>
      <c r="BT61" s="191"/>
      <c r="BU61" s="192"/>
      <c r="BV61" s="191"/>
      <c r="BW61" s="192"/>
      <c r="BX61" s="191"/>
      <c r="BY61" s="192"/>
      <c r="BZ61" s="191"/>
      <c r="CA61" s="192"/>
      <c r="CB61" s="191"/>
      <c r="CC61" s="192"/>
    </row>
    <row r="62" spans="1:81">
      <c r="A62" s="110">
        <v>11</v>
      </c>
      <c r="B62" s="191"/>
      <c r="C62" s="192"/>
      <c r="D62" s="191"/>
      <c r="E62" s="192"/>
      <c r="F62" s="191"/>
      <c r="G62" s="192"/>
      <c r="H62" s="191"/>
      <c r="I62" s="192"/>
      <c r="J62" s="191"/>
      <c r="K62" s="192"/>
      <c r="L62" s="191"/>
      <c r="M62" s="192"/>
      <c r="N62" s="191"/>
      <c r="O62" s="192"/>
      <c r="P62" s="191"/>
      <c r="Q62" s="192"/>
      <c r="R62" s="191"/>
      <c r="S62" s="192"/>
      <c r="T62" s="191"/>
      <c r="U62" s="192"/>
      <c r="V62" s="191"/>
      <c r="W62" s="192"/>
      <c r="X62" s="191"/>
      <c r="Y62" s="192"/>
      <c r="Z62" s="191"/>
      <c r="AA62" s="192"/>
      <c r="AB62" s="191"/>
      <c r="AC62" s="192"/>
      <c r="AD62" s="191"/>
      <c r="AE62" s="192"/>
      <c r="AF62" s="191"/>
      <c r="AG62" s="192"/>
      <c r="AH62" s="191"/>
      <c r="AI62" s="192"/>
      <c r="AJ62" s="191"/>
      <c r="AK62" s="192"/>
      <c r="AL62" s="191"/>
      <c r="AM62" s="192"/>
      <c r="AN62" s="191"/>
      <c r="AO62" s="192"/>
      <c r="AP62" s="191"/>
      <c r="AQ62" s="192"/>
      <c r="AR62" s="191"/>
      <c r="AS62" s="192"/>
      <c r="AT62" s="191"/>
      <c r="AU62" s="192"/>
      <c r="AV62" s="191"/>
      <c r="AW62" s="192"/>
      <c r="AX62" s="191"/>
      <c r="AY62" s="192"/>
      <c r="AZ62" s="191"/>
      <c r="BA62" s="192"/>
      <c r="BB62" s="191"/>
      <c r="BC62" s="192"/>
      <c r="BD62" s="191"/>
      <c r="BE62" s="192"/>
      <c r="BF62" s="191"/>
      <c r="BG62" s="192"/>
      <c r="BH62" s="191"/>
      <c r="BI62" s="192"/>
      <c r="BJ62" s="191"/>
      <c r="BK62" s="192"/>
      <c r="BL62" s="191"/>
      <c r="BM62" s="192"/>
      <c r="BN62" s="191"/>
      <c r="BO62" s="192"/>
      <c r="BP62" s="191"/>
      <c r="BQ62" s="192"/>
      <c r="BR62" s="191"/>
      <c r="BS62" s="192"/>
      <c r="BT62" s="191"/>
      <c r="BU62" s="192"/>
      <c r="BV62" s="191"/>
      <c r="BW62" s="192"/>
      <c r="BX62" s="191"/>
      <c r="BY62" s="192"/>
      <c r="BZ62" s="191"/>
      <c r="CA62" s="192"/>
      <c r="CB62" s="191"/>
      <c r="CC62" s="192"/>
    </row>
    <row r="63" spans="1:81">
      <c r="A63" s="110">
        <v>12</v>
      </c>
      <c r="B63" s="191"/>
      <c r="C63" s="192"/>
      <c r="D63" s="191"/>
      <c r="E63" s="192"/>
      <c r="F63" s="191"/>
      <c r="G63" s="192"/>
      <c r="H63" s="191"/>
      <c r="I63" s="192"/>
      <c r="J63" s="191"/>
      <c r="K63" s="192"/>
      <c r="L63" s="191"/>
      <c r="M63" s="192"/>
      <c r="N63" s="191"/>
      <c r="O63" s="192"/>
      <c r="P63" s="191"/>
      <c r="Q63" s="192"/>
      <c r="R63" s="191"/>
      <c r="S63" s="192"/>
      <c r="T63" s="191"/>
      <c r="U63" s="192"/>
      <c r="V63" s="191"/>
      <c r="W63" s="192"/>
      <c r="X63" s="191"/>
      <c r="Y63" s="192"/>
      <c r="Z63" s="191"/>
      <c r="AA63" s="192"/>
      <c r="AB63" s="191"/>
      <c r="AC63" s="192"/>
      <c r="AD63" s="191"/>
      <c r="AE63" s="192"/>
      <c r="AF63" s="191"/>
      <c r="AG63" s="192"/>
      <c r="AH63" s="191"/>
      <c r="AI63" s="192"/>
      <c r="AJ63" s="191"/>
      <c r="AK63" s="192"/>
      <c r="AL63" s="191"/>
      <c r="AM63" s="192"/>
      <c r="AN63" s="191"/>
      <c r="AO63" s="192"/>
      <c r="AP63" s="191"/>
      <c r="AQ63" s="192"/>
      <c r="AR63" s="191"/>
      <c r="AS63" s="192"/>
      <c r="AT63" s="191"/>
      <c r="AU63" s="192"/>
      <c r="AV63" s="191"/>
      <c r="AW63" s="192"/>
      <c r="AX63" s="191"/>
      <c r="AY63" s="192"/>
      <c r="AZ63" s="191"/>
      <c r="BA63" s="192"/>
      <c r="BB63" s="191"/>
      <c r="BC63" s="192"/>
      <c r="BD63" s="191"/>
      <c r="BE63" s="192"/>
      <c r="BF63" s="191"/>
      <c r="BG63" s="192"/>
      <c r="BH63" s="191"/>
      <c r="BI63" s="192"/>
      <c r="BJ63" s="191"/>
      <c r="BK63" s="192"/>
      <c r="BL63" s="191"/>
      <c r="BM63" s="192"/>
      <c r="BN63" s="191"/>
      <c r="BO63" s="192"/>
      <c r="BP63" s="191"/>
      <c r="BQ63" s="192"/>
      <c r="BR63" s="191"/>
      <c r="BS63" s="192"/>
      <c r="BT63" s="191"/>
      <c r="BU63" s="192"/>
      <c r="BV63" s="191"/>
      <c r="BW63" s="192"/>
      <c r="BX63" s="191"/>
      <c r="BY63" s="192"/>
      <c r="BZ63" s="191"/>
      <c r="CA63" s="192"/>
      <c r="CB63" s="191"/>
      <c r="CC63" s="192"/>
    </row>
    <row r="64" spans="1:81">
      <c r="A64" s="110">
        <v>13</v>
      </c>
      <c r="B64" s="191"/>
      <c r="C64" s="192"/>
      <c r="D64" s="191"/>
      <c r="E64" s="192"/>
      <c r="F64" s="191"/>
      <c r="G64" s="192"/>
      <c r="H64" s="191"/>
      <c r="I64" s="192"/>
      <c r="J64" s="191"/>
      <c r="K64" s="192"/>
      <c r="L64" s="191"/>
      <c r="M64" s="192"/>
      <c r="N64" s="191"/>
      <c r="O64" s="192"/>
      <c r="P64" s="191"/>
      <c r="Q64" s="192"/>
      <c r="R64" s="191"/>
      <c r="S64" s="192"/>
      <c r="T64" s="191"/>
      <c r="U64" s="192"/>
      <c r="V64" s="191"/>
      <c r="W64" s="192"/>
      <c r="X64" s="191"/>
      <c r="Y64" s="192"/>
      <c r="Z64" s="191"/>
      <c r="AA64" s="192"/>
      <c r="AB64" s="191"/>
      <c r="AC64" s="192"/>
      <c r="AD64" s="191"/>
      <c r="AE64" s="192"/>
      <c r="AF64" s="191"/>
      <c r="AG64" s="192"/>
      <c r="AH64" s="191"/>
      <c r="AI64" s="192"/>
      <c r="AJ64" s="191"/>
      <c r="AK64" s="192"/>
      <c r="AL64" s="191"/>
      <c r="AM64" s="192"/>
      <c r="AN64" s="191"/>
      <c r="AO64" s="192"/>
      <c r="AP64" s="191"/>
      <c r="AQ64" s="192"/>
      <c r="AR64" s="191"/>
      <c r="AS64" s="192"/>
      <c r="AT64" s="191"/>
      <c r="AU64" s="192"/>
      <c r="AV64" s="191"/>
      <c r="AW64" s="192"/>
      <c r="AX64" s="191"/>
      <c r="AY64" s="192"/>
      <c r="AZ64" s="191"/>
      <c r="BA64" s="192"/>
      <c r="BB64" s="191"/>
      <c r="BC64" s="192"/>
      <c r="BD64" s="191"/>
      <c r="BE64" s="192"/>
      <c r="BF64" s="191"/>
      <c r="BG64" s="192"/>
      <c r="BH64" s="191"/>
      <c r="BI64" s="192"/>
      <c r="BJ64" s="191"/>
      <c r="BK64" s="192"/>
      <c r="BL64" s="191"/>
      <c r="BM64" s="192"/>
      <c r="BN64" s="191"/>
      <c r="BO64" s="192"/>
      <c r="BP64" s="191"/>
      <c r="BQ64" s="192"/>
      <c r="BR64" s="191"/>
      <c r="BS64" s="192"/>
      <c r="BT64" s="191"/>
      <c r="BU64" s="192"/>
      <c r="BV64" s="191"/>
      <c r="BW64" s="192"/>
      <c r="BX64" s="191"/>
      <c r="BY64" s="192"/>
      <c r="BZ64" s="191"/>
      <c r="CA64" s="192"/>
      <c r="CB64" s="191"/>
      <c r="CC64" s="192"/>
    </row>
    <row r="65" spans="1:81">
      <c r="A65" s="110">
        <v>14</v>
      </c>
      <c r="B65" s="191"/>
      <c r="C65" s="192"/>
      <c r="D65" s="191"/>
      <c r="E65" s="192"/>
      <c r="F65" s="191"/>
      <c r="G65" s="192"/>
      <c r="H65" s="191"/>
      <c r="I65" s="192"/>
      <c r="J65" s="191"/>
      <c r="K65" s="192"/>
      <c r="L65" s="191"/>
      <c r="M65" s="192"/>
      <c r="N65" s="191"/>
      <c r="O65" s="192"/>
      <c r="P65" s="191"/>
      <c r="Q65" s="192"/>
      <c r="R65" s="191"/>
      <c r="S65" s="192"/>
      <c r="T65" s="191"/>
      <c r="U65" s="192"/>
      <c r="V65" s="191"/>
      <c r="W65" s="192"/>
      <c r="X65" s="191"/>
      <c r="Y65" s="192"/>
      <c r="Z65" s="191"/>
      <c r="AA65" s="192"/>
      <c r="AB65" s="191"/>
      <c r="AC65" s="192"/>
      <c r="AD65" s="191"/>
      <c r="AE65" s="192"/>
      <c r="AF65" s="191"/>
      <c r="AG65" s="192"/>
      <c r="AH65" s="191"/>
      <c r="AI65" s="192"/>
      <c r="AJ65" s="191"/>
      <c r="AK65" s="192"/>
      <c r="AL65" s="191"/>
      <c r="AM65" s="192"/>
      <c r="AN65" s="191"/>
      <c r="AO65" s="192"/>
      <c r="AP65" s="191"/>
      <c r="AQ65" s="192"/>
      <c r="AR65" s="191"/>
      <c r="AS65" s="192"/>
      <c r="AT65" s="191"/>
      <c r="AU65" s="192"/>
      <c r="AV65" s="191"/>
      <c r="AW65" s="192"/>
      <c r="AX65" s="191"/>
      <c r="AY65" s="192"/>
      <c r="AZ65" s="191"/>
      <c r="BA65" s="192"/>
      <c r="BB65" s="191"/>
      <c r="BC65" s="192"/>
      <c r="BD65" s="191"/>
      <c r="BE65" s="192"/>
      <c r="BF65" s="191"/>
      <c r="BG65" s="192"/>
      <c r="BH65" s="191"/>
      <c r="BI65" s="192"/>
      <c r="BJ65" s="191"/>
      <c r="BK65" s="192"/>
      <c r="BL65" s="191"/>
      <c r="BM65" s="192"/>
      <c r="BN65" s="191"/>
      <c r="BO65" s="192"/>
      <c r="BP65" s="191"/>
      <c r="BQ65" s="192"/>
      <c r="BR65" s="191"/>
      <c r="BS65" s="192"/>
      <c r="BT65" s="191"/>
      <c r="BU65" s="192"/>
      <c r="BV65" s="191"/>
      <c r="BW65" s="192"/>
      <c r="BX65" s="191"/>
      <c r="BY65" s="192"/>
      <c r="BZ65" s="191"/>
      <c r="CA65" s="192"/>
      <c r="CB65" s="191"/>
      <c r="CC65" s="192"/>
    </row>
    <row r="66" spans="1:81">
      <c r="A66" s="110">
        <v>15</v>
      </c>
      <c r="B66" s="191"/>
      <c r="C66" s="192"/>
      <c r="D66" s="191"/>
      <c r="E66" s="192"/>
      <c r="F66" s="191"/>
      <c r="G66" s="192"/>
      <c r="H66" s="191"/>
      <c r="I66" s="192"/>
      <c r="J66" s="191"/>
      <c r="K66" s="192"/>
      <c r="L66" s="191"/>
      <c r="M66" s="192"/>
      <c r="N66" s="191"/>
      <c r="O66" s="192"/>
      <c r="P66" s="191"/>
      <c r="Q66" s="192"/>
      <c r="R66" s="191"/>
      <c r="S66" s="192"/>
      <c r="T66" s="191"/>
      <c r="U66" s="192"/>
      <c r="V66" s="191"/>
      <c r="W66" s="192"/>
      <c r="X66" s="191"/>
      <c r="Y66" s="192"/>
      <c r="Z66" s="191"/>
      <c r="AA66" s="192"/>
      <c r="AB66" s="191"/>
      <c r="AC66" s="192"/>
      <c r="AD66" s="191"/>
      <c r="AE66" s="192"/>
      <c r="AF66" s="191"/>
      <c r="AG66" s="192"/>
      <c r="AH66" s="191"/>
      <c r="AI66" s="192"/>
      <c r="AJ66" s="191"/>
      <c r="AK66" s="192"/>
      <c r="AL66" s="191"/>
      <c r="AM66" s="192"/>
      <c r="AN66" s="191"/>
      <c r="AO66" s="192"/>
      <c r="AP66" s="191"/>
      <c r="AQ66" s="192"/>
      <c r="AR66" s="191"/>
      <c r="AS66" s="192"/>
      <c r="AT66" s="191"/>
      <c r="AU66" s="192"/>
      <c r="AV66" s="191"/>
      <c r="AW66" s="192"/>
      <c r="AX66" s="191"/>
      <c r="AY66" s="192"/>
      <c r="AZ66" s="191"/>
      <c r="BA66" s="192"/>
      <c r="BB66" s="191"/>
      <c r="BC66" s="192"/>
      <c r="BD66" s="191"/>
      <c r="BE66" s="192"/>
      <c r="BF66" s="191"/>
      <c r="BG66" s="192"/>
      <c r="BH66" s="191"/>
      <c r="BI66" s="192"/>
      <c r="BJ66" s="191"/>
      <c r="BK66" s="192"/>
      <c r="BL66" s="191"/>
      <c r="BM66" s="192"/>
      <c r="BN66" s="191"/>
      <c r="BO66" s="192"/>
      <c r="BP66" s="191"/>
      <c r="BQ66" s="192"/>
      <c r="BR66" s="191"/>
      <c r="BS66" s="192"/>
      <c r="BT66" s="191"/>
      <c r="BU66" s="192"/>
      <c r="BV66" s="191"/>
      <c r="BW66" s="192"/>
      <c r="BX66" s="191"/>
      <c r="BY66" s="192"/>
      <c r="BZ66" s="191"/>
      <c r="CA66" s="192"/>
      <c r="CB66" s="191"/>
      <c r="CC66" s="192"/>
    </row>
    <row r="67" spans="1:81">
      <c r="A67" s="110">
        <v>16</v>
      </c>
      <c r="B67" s="191"/>
      <c r="C67" s="192"/>
      <c r="D67" s="191"/>
      <c r="E67" s="192"/>
      <c r="F67" s="191"/>
      <c r="G67" s="192"/>
      <c r="H67" s="191"/>
      <c r="I67" s="192"/>
      <c r="J67" s="191"/>
      <c r="K67" s="192"/>
      <c r="L67" s="191"/>
      <c r="M67" s="192"/>
      <c r="N67" s="191"/>
      <c r="O67" s="192"/>
      <c r="P67" s="191"/>
      <c r="Q67" s="192"/>
      <c r="R67" s="191"/>
      <c r="S67" s="192"/>
      <c r="T67" s="191"/>
      <c r="U67" s="192"/>
      <c r="V67" s="191"/>
      <c r="W67" s="192"/>
      <c r="X67" s="191"/>
      <c r="Y67" s="192"/>
      <c r="Z67" s="191"/>
      <c r="AA67" s="192"/>
      <c r="AB67" s="191"/>
      <c r="AC67" s="192"/>
      <c r="AD67" s="191"/>
      <c r="AE67" s="192"/>
      <c r="AF67" s="191"/>
      <c r="AG67" s="192"/>
      <c r="AH67" s="191"/>
      <c r="AI67" s="192"/>
      <c r="AJ67" s="191"/>
      <c r="AK67" s="192"/>
      <c r="AL67" s="191"/>
      <c r="AM67" s="192"/>
      <c r="AN67" s="191"/>
      <c r="AO67" s="192"/>
      <c r="AP67" s="191"/>
      <c r="AQ67" s="192"/>
      <c r="AR67" s="191"/>
      <c r="AS67" s="192"/>
      <c r="AT67" s="191"/>
      <c r="AU67" s="192"/>
      <c r="AV67" s="191"/>
      <c r="AW67" s="192"/>
      <c r="AX67" s="191"/>
      <c r="AY67" s="192"/>
      <c r="AZ67" s="191"/>
      <c r="BA67" s="192"/>
      <c r="BB67" s="191"/>
      <c r="BC67" s="192"/>
      <c r="BD67" s="191"/>
      <c r="BE67" s="192"/>
      <c r="BF67" s="191"/>
      <c r="BG67" s="192"/>
      <c r="BH67" s="191"/>
      <c r="BI67" s="192"/>
      <c r="BJ67" s="191"/>
      <c r="BK67" s="192"/>
      <c r="BL67" s="191"/>
      <c r="BM67" s="192"/>
      <c r="BN67" s="191"/>
      <c r="BO67" s="192"/>
      <c r="BP67" s="191"/>
      <c r="BQ67" s="192"/>
      <c r="BR67" s="191"/>
      <c r="BS67" s="192"/>
      <c r="BT67" s="191"/>
      <c r="BU67" s="192"/>
      <c r="BV67" s="191"/>
      <c r="BW67" s="192"/>
      <c r="BX67" s="191"/>
      <c r="BY67" s="192"/>
      <c r="BZ67" s="191"/>
      <c r="CA67" s="192"/>
      <c r="CB67" s="191"/>
      <c r="CC67" s="192"/>
    </row>
    <row r="68" spans="1:81">
      <c r="A68" s="110">
        <v>17</v>
      </c>
      <c r="B68" s="191"/>
      <c r="C68" s="192"/>
      <c r="D68" s="191"/>
      <c r="E68" s="192"/>
      <c r="F68" s="191"/>
      <c r="G68" s="192"/>
      <c r="H68" s="191"/>
      <c r="I68" s="192"/>
      <c r="J68" s="191"/>
      <c r="K68" s="192"/>
      <c r="L68" s="191"/>
      <c r="M68" s="192"/>
      <c r="N68" s="191"/>
      <c r="O68" s="192"/>
      <c r="P68" s="191"/>
      <c r="Q68" s="192"/>
      <c r="R68" s="191"/>
      <c r="S68" s="192"/>
      <c r="T68" s="191"/>
      <c r="U68" s="192"/>
      <c r="V68" s="191"/>
      <c r="W68" s="192"/>
      <c r="X68" s="191"/>
      <c r="Y68" s="192"/>
      <c r="Z68" s="191"/>
      <c r="AA68" s="192"/>
      <c r="AB68" s="191"/>
      <c r="AC68" s="192"/>
      <c r="AD68" s="191"/>
      <c r="AE68" s="192"/>
      <c r="AF68" s="191"/>
      <c r="AG68" s="192"/>
      <c r="AH68" s="191"/>
      <c r="AI68" s="192"/>
      <c r="AJ68" s="191"/>
      <c r="AK68" s="192"/>
      <c r="AL68" s="191"/>
      <c r="AM68" s="192"/>
      <c r="AN68" s="191"/>
      <c r="AO68" s="192"/>
      <c r="AP68" s="191"/>
      <c r="AQ68" s="192"/>
      <c r="AR68" s="191"/>
      <c r="AS68" s="192"/>
      <c r="AT68" s="191"/>
      <c r="AU68" s="192"/>
      <c r="AV68" s="191"/>
      <c r="AW68" s="192"/>
      <c r="AX68" s="191"/>
      <c r="AY68" s="192"/>
      <c r="AZ68" s="191"/>
      <c r="BA68" s="192"/>
      <c r="BB68" s="191"/>
      <c r="BC68" s="192"/>
      <c r="BD68" s="191"/>
      <c r="BE68" s="192"/>
      <c r="BF68" s="191"/>
      <c r="BG68" s="192"/>
      <c r="BH68" s="191"/>
      <c r="BI68" s="192"/>
      <c r="BJ68" s="191"/>
      <c r="BK68" s="192"/>
      <c r="BL68" s="191"/>
      <c r="BM68" s="192"/>
      <c r="BN68" s="191"/>
      <c r="BO68" s="192"/>
      <c r="BP68" s="191"/>
      <c r="BQ68" s="192"/>
      <c r="BR68" s="191"/>
      <c r="BS68" s="192"/>
      <c r="BT68" s="191"/>
      <c r="BU68" s="192"/>
      <c r="BV68" s="191"/>
      <c r="BW68" s="192"/>
      <c r="BX68" s="191"/>
      <c r="BY68" s="192"/>
      <c r="BZ68" s="191"/>
      <c r="CA68" s="192"/>
      <c r="CB68" s="191"/>
      <c r="CC68" s="192"/>
    </row>
    <row r="69" spans="1:81">
      <c r="A69" s="110">
        <v>18</v>
      </c>
      <c r="B69" s="191"/>
      <c r="C69" s="192"/>
      <c r="D69" s="191"/>
      <c r="E69" s="192"/>
      <c r="F69" s="191"/>
      <c r="G69" s="192"/>
      <c r="H69" s="191"/>
      <c r="I69" s="192"/>
      <c r="J69" s="191"/>
      <c r="K69" s="192"/>
      <c r="L69" s="191"/>
      <c r="M69" s="192"/>
      <c r="N69" s="191"/>
      <c r="O69" s="192"/>
      <c r="P69" s="191"/>
      <c r="Q69" s="192"/>
      <c r="R69" s="191"/>
      <c r="S69" s="192"/>
      <c r="T69" s="191"/>
      <c r="U69" s="192"/>
      <c r="V69" s="191"/>
      <c r="W69" s="192"/>
      <c r="X69" s="191"/>
      <c r="Y69" s="192"/>
      <c r="Z69" s="191"/>
      <c r="AA69" s="192"/>
      <c r="AB69" s="191"/>
      <c r="AC69" s="192"/>
      <c r="AD69" s="191"/>
      <c r="AE69" s="192"/>
      <c r="AF69" s="191"/>
      <c r="AG69" s="192"/>
      <c r="AH69" s="191"/>
      <c r="AI69" s="192"/>
      <c r="AJ69" s="191"/>
      <c r="AK69" s="192"/>
      <c r="AL69" s="191"/>
      <c r="AM69" s="192"/>
      <c r="AN69" s="191"/>
      <c r="AO69" s="192"/>
      <c r="AP69" s="191"/>
      <c r="AQ69" s="192"/>
      <c r="AR69" s="191"/>
      <c r="AS69" s="192"/>
      <c r="AT69" s="191"/>
      <c r="AU69" s="192"/>
      <c r="AV69" s="191"/>
      <c r="AW69" s="192"/>
      <c r="AX69" s="191"/>
      <c r="AY69" s="192"/>
      <c r="AZ69" s="191"/>
      <c r="BA69" s="192"/>
      <c r="BB69" s="191"/>
      <c r="BC69" s="192"/>
      <c r="BD69" s="191"/>
      <c r="BE69" s="192"/>
      <c r="BF69" s="191"/>
      <c r="BG69" s="192"/>
      <c r="BH69" s="191"/>
      <c r="BI69" s="192"/>
      <c r="BJ69" s="191"/>
      <c r="BK69" s="192"/>
      <c r="BL69" s="191"/>
      <c r="BM69" s="192"/>
      <c r="BN69" s="191"/>
      <c r="BO69" s="192"/>
      <c r="BP69" s="191"/>
      <c r="BQ69" s="192"/>
      <c r="BR69" s="191"/>
      <c r="BS69" s="192"/>
      <c r="BT69" s="191"/>
      <c r="BU69" s="192"/>
      <c r="BV69" s="191"/>
      <c r="BW69" s="192"/>
      <c r="BX69" s="191"/>
      <c r="BY69" s="192"/>
      <c r="BZ69" s="191"/>
      <c r="CA69" s="192"/>
      <c r="CB69" s="191"/>
      <c r="CC69" s="192"/>
    </row>
    <row r="70" spans="1:81">
      <c r="A70" s="110">
        <v>19</v>
      </c>
      <c r="B70" s="191"/>
      <c r="C70" s="192"/>
      <c r="D70" s="191"/>
      <c r="E70" s="192"/>
      <c r="F70" s="191"/>
      <c r="G70" s="192"/>
      <c r="H70" s="191"/>
      <c r="I70" s="192"/>
      <c r="J70" s="191"/>
      <c r="K70" s="192"/>
      <c r="L70" s="191"/>
      <c r="M70" s="192"/>
      <c r="N70" s="191"/>
      <c r="O70" s="192"/>
      <c r="P70" s="191"/>
      <c r="Q70" s="192"/>
      <c r="R70" s="191"/>
      <c r="S70" s="192"/>
      <c r="T70" s="191"/>
      <c r="U70" s="192"/>
      <c r="V70" s="191"/>
      <c r="W70" s="192"/>
      <c r="X70" s="191"/>
      <c r="Y70" s="192"/>
      <c r="Z70" s="191"/>
      <c r="AA70" s="192"/>
      <c r="AB70" s="191"/>
      <c r="AC70" s="192"/>
      <c r="AD70" s="191"/>
      <c r="AE70" s="192"/>
      <c r="AF70" s="191"/>
      <c r="AG70" s="192"/>
      <c r="AH70" s="191"/>
      <c r="AI70" s="192"/>
      <c r="AJ70" s="191"/>
      <c r="AK70" s="192"/>
      <c r="AL70" s="191"/>
      <c r="AM70" s="192"/>
      <c r="AN70" s="191"/>
      <c r="AO70" s="192"/>
      <c r="AP70" s="191"/>
      <c r="AQ70" s="192"/>
      <c r="AR70" s="191"/>
      <c r="AS70" s="192"/>
      <c r="AT70" s="191"/>
      <c r="AU70" s="192"/>
      <c r="AV70" s="191"/>
      <c r="AW70" s="192"/>
      <c r="AX70" s="191"/>
      <c r="AY70" s="192"/>
      <c r="AZ70" s="191"/>
      <c r="BA70" s="192"/>
      <c r="BB70" s="191"/>
      <c r="BC70" s="192"/>
      <c r="BD70" s="191"/>
      <c r="BE70" s="192"/>
      <c r="BF70" s="191"/>
      <c r="BG70" s="192"/>
      <c r="BH70" s="191"/>
      <c r="BI70" s="192"/>
      <c r="BJ70" s="191"/>
      <c r="BK70" s="192"/>
      <c r="BL70" s="191"/>
      <c r="BM70" s="192"/>
      <c r="BN70" s="191"/>
      <c r="BO70" s="192"/>
      <c r="BP70" s="191"/>
      <c r="BQ70" s="192"/>
      <c r="BR70" s="191"/>
      <c r="BS70" s="192"/>
      <c r="BT70" s="191"/>
      <c r="BU70" s="192"/>
      <c r="BV70" s="191"/>
      <c r="BW70" s="192"/>
      <c r="BX70" s="191"/>
      <c r="BY70" s="192"/>
      <c r="BZ70" s="191"/>
      <c r="CA70" s="192"/>
      <c r="CB70" s="191"/>
      <c r="CC70" s="192"/>
    </row>
    <row r="71" spans="1:81">
      <c r="A71" s="110">
        <v>20</v>
      </c>
      <c r="B71" s="191"/>
      <c r="C71" s="192"/>
      <c r="D71" s="191"/>
      <c r="E71" s="192"/>
      <c r="F71" s="191"/>
      <c r="G71" s="192"/>
      <c r="H71" s="191"/>
      <c r="I71" s="192"/>
      <c r="J71" s="191"/>
      <c r="K71" s="192"/>
      <c r="L71" s="191"/>
      <c r="M71" s="192"/>
      <c r="N71" s="191"/>
      <c r="O71" s="192"/>
      <c r="P71" s="191"/>
      <c r="Q71" s="192"/>
      <c r="R71" s="191"/>
      <c r="S71" s="192"/>
      <c r="T71" s="191"/>
      <c r="U71" s="192"/>
      <c r="V71" s="191"/>
      <c r="W71" s="192"/>
      <c r="X71" s="191"/>
      <c r="Y71" s="192"/>
      <c r="Z71" s="191"/>
      <c r="AA71" s="192"/>
      <c r="AB71" s="191"/>
      <c r="AC71" s="192"/>
      <c r="AD71" s="191"/>
      <c r="AE71" s="192"/>
      <c r="AF71" s="191"/>
      <c r="AG71" s="192"/>
      <c r="AH71" s="191"/>
      <c r="AI71" s="192"/>
      <c r="AJ71" s="191"/>
      <c r="AK71" s="192"/>
      <c r="AL71" s="191"/>
      <c r="AM71" s="192"/>
      <c r="AN71" s="191"/>
      <c r="AO71" s="192"/>
      <c r="AP71" s="191"/>
      <c r="AQ71" s="192"/>
      <c r="AR71" s="191"/>
      <c r="AS71" s="192"/>
      <c r="AT71" s="191"/>
      <c r="AU71" s="192"/>
      <c r="AV71" s="191"/>
      <c r="AW71" s="192"/>
      <c r="AX71" s="191"/>
      <c r="AY71" s="192"/>
      <c r="AZ71" s="191"/>
      <c r="BA71" s="192"/>
      <c r="BB71" s="191"/>
      <c r="BC71" s="192"/>
      <c r="BD71" s="191"/>
      <c r="BE71" s="192"/>
      <c r="BF71" s="191"/>
      <c r="BG71" s="192"/>
      <c r="BH71" s="191"/>
      <c r="BI71" s="192"/>
      <c r="BJ71" s="191"/>
      <c r="BK71" s="192"/>
      <c r="BL71" s="191"/>
      <c r="BM71" s="192"/>
      <c r="BN71" s="191"/>
      <c r="BO71" s="192"/>
      <c r="BP71" s="191"/>
      <c r="BQ71" s="192"/>
      <c r="BR71" s="191"/>
      <c r="BS71" s="192"/>
      <c r="BT71" s="191"/>
      <c r="BU71" s="192"/>
      <c r="BV71" s="191"/>
      <c r="BW71" s="192"/>
      <c r="BX71" s="191"/>
      <c r="BY71" s="192"/>
      <c r="BZ71" s="191"/>
      <c r="CA71" s="192"/>
      <c r="CB71" s="191"/>
      <c r="CC71" s="192"/>
    </row>
    <row r="72" spans="1:81">
      <c r="A72" s="110">
        <v>21</v>
      </c>
      <c r="B72" s="191"/>
      <c r="C72" s="192"/>
      <c r="D72" s="191"/>
      <c r="E72" s="192"/>
      <c r="F72" s="191"/>
      <c r="G72" s="192"/>
      <c r="H72" s="191"/>
      <c r="I72" s="192"/>
      <c r="J72" s="191"/>
      <c r="K72" s="192"/>
      <c r="L72" s="191"/>
      <c r="M72" s="192"/>
      <c r="N72" s="191"/>
      <c r="O72" s="192"/>
      <c r="P72" s="191"/>
      <c r="Q72" s="192"/>
      <c r="R72" s="191"/>
      <c r="S72" s="192"/>
      <c r="T72" s="191"/>
      <c r="U72" s="192"/>
      <c r="V72" s="191"/>
      <c r="W72" s="192"/>
      <c r="X72" s="191"/>
      <c r="Y72" s="192"/>
      <c r="Z72" s="191"/>
      <c r="AA72" s="192"/>
      <c r="AB72" s="191"/>
      <c r="AC72" s="192"/>
      <c r="AD72" s="191"/>
      <c r="AE72" s="192"/>
      <c r="AF72" s="191"/>
      <c r="AG72" s="192"/>
      <c r="AH72" s="191"/>
      <c r="AI72" s="192"/>
      <c r="AJ72" s="191"/>
      <c r="AK72" s="192"/>
      <c r="AL72" s="191"/>
      <c r="AM72" s="192"/>
      <c r="AN72" s="191"/>
      <c r="AO72" s="192"/>
      <c r="AP72" s="191"/>
      <c r="AQ72" s="192"/>
      <c r="AR72" s="191"/>
      <c r="AS72" s="192"/>
      <c r="AT72" s="191"/>
      <c r="AU72" s="192"/>
      <c r="AV72" s="191"/>
      <c r="AW72" s="192"/>
      <c r="AX72" s="191"/>
      <c r="AY72" s="192"/>
      <c r="AZ72" s="191"/>
      <c r="BA72" s="192"/>
      <c r="BB72" s="191"/>
      <c r="BC72" s="192"/>
      <c r="BD72" s="191"/>
      <c r="BE72" s="192"/>
      <c r="BF72" s="191"/>
      <c r="BG72" s="192"/>
      <c r="BH72" s="191"/>
      <c r="BI72" s="192"/>
      <c r="BJ72" s="191"/>
      <c r="BK72" s="192"/>
      <c r="BL72" s="191"/>
      <c r="BM72" s="192"/>
      <c r="BN72" s="191"/>
      <c r="BO72" s="192"/>
      <c r="BP72" s="191"/>
      <c r="BQ72" s="192"/>
      <c r="BR72" s="191"/>
      <c r="BS72" s="192"/>
      <c r="BT72" s="191"/>
      <c r="BU72" s="192"/>
      <c r="BV72" s="191"/>
      <c r="BW72" s="192"/>
      <c r="BX72" s="191"/>
      <c r="BY72" s="192"/>
      <c r="BZ72" s="191"/>
      <c r="CA72" s="192"/>
      <c r="CB72" s="191"/>
      <c r="CC72" s="192"/>
    </row>
    <row r="73" spans="1:81">
      <c r="A73" s="110">
        <v>22</v>
      </c>
      <c r="B73" s="191"/>
      <c r="C73" s="192"/>
      <c r="D73" s="191"/>
      <c r="E73" s="192"/>
      <c r="F73" s="191"/>
      <c r="G73" s="192"/>
      <c r="H73" s="191"/>
      <c r="I73" s="192"/>
      <c r="J73" s="191"/>
      <c r="K73" s="192"/>
      <c r="L73" s="191"/>
      <c r="M73" s="192"/>
      <c r="N73" s="191"/>
      <c r="O73" s="192"/>
      <c r="P73" s="191"/>
      <c r="Q73" s="192"/>
      <c r="R73" s="191"/>
      <c r="S73" s="192"/>
      <c r="T73" s="191"/>
      <c r="U73" s="192"/>
      <c r="V73" s="191"/>
      <c r="W73" s="192"/>
      <c r="X73" s="191"/>
      <c r="Y73" s="192"/>
      <c r="Z73" s="191"/>
      <c r="AA73" s="192"/>
      <c r="AB73" s="191"/>
      <c r="AC73" s="192"/>
      <c r="AD73" s="191"/>
      <c r="AE73" s="192"/>
      <c r="AF73" s="191"/>
      <c r="AG73" s="192"/>
      <c r="AH73" s="191"/>
      <c r="AI73" s="192"/>
      <c r="AJ73" s="191"/>
      <c r="AK73" s="192"/>
      <c r="AL73" s="191"/>
      <c r="AM73" s="192"/>
      <c r="AN73" s="191"/>
      <c r="AO73" s="192"/>
      <c r="AP73" s="191"/>
      <c r="AQ73" s="192"/>
      <c r="AR73" s="191"/>
      <c r="AS73" s="192"/>
      <c r="AT73" s="191"/>
      <c r="AU73" s="192"/>
      <c r="AV73" s="191"/>
      <c r="AW73" s="192"/>
      <c r="AX73" s="191"/>
      <c r="AY73" s="192"/>
      <c r="AZ73" s="191"/>
      <c r="BA73" s="192"/>
      <c r="BB73" s="191"/>
      <c r="BC73" s="192"/>
      <c r="BD73" s="191"/>
      <c r="BE73" s="192"/>
      <c r="BF73" s="191"/>
      <c r="BG73" s="192"/>
      <c r="BH73" s="191"/>
      <c r="BI73" s="192"/>
      <c r="BJ73" s="191"/>
      <c r="BK73" s="192"/>
      <c r="BL73" s="191"/>
      <c r="BM73" s="192"/>
      <c r="BN73" s="191"/>
      <c r="BO73" s="192"/>
      <c r="BP73" s="191"/>
      <c r="BQ73" s="192"/>
      <c r="BR73" s="191"/>
      <c r="BS73" s="192"/>
      <c r="BT73" s="191"/>
      <c r="BU73" s="192"/>
      <c r="BV73" s="191"/>
      <c r="BW73" s="192"/>
      <c r="BX73" s="191"/>
      <c r="BY73" s="192"/>
      <c r="BZ73" s="191"/>
      <c r="CA73" s="192"/>
      <c r="CB73" s="191"/>
      <c r="CC73" s="192"/>
    </row>
    <row r="74" spans="1:81">
      <c r="A74" s="110">
        <v>23</v>
      </c>
      <c r="B74" s="191"/>
      <c r="C74" s="192"/>
      <c r="D74" s="191"/>
      <c r="E74" s="192"/>
      <c r="F74" s="191"/>
      <c r="G74" s="192"/>
      <c r="H74" s="191"/>
      <c r="I74" s="192"/>
      <c r="J74" s="191"/>
      <c r="K74" s="192"/>
      <c r="L74" s="191"/>
      <c r="M74" s="192"/>
      <c r="N74" s="191"/>
      <c r="O74" s="192"/>
      <c r="P74" s="191"/>
      <c r="Q74" s="192"/>
      <c r="R74" s="191"/>
      <c r="S74" s="192"/>
      <c r="T74" s="191"/>
      <c r="U74" s="192"/>
      <c r="V74" s="191"/>
      <c r="W74" s="192"/>
      <c r="X74" s="191"/>
      <c r="Y74" s="192"/>
      <c r="Z74" s="191"/>
      <c r="AA74" s="192"/>
      <c r="AB74" s="191"/>
      <c r="AC74" s="192"/>
      <c r="AD74" s="191"/>
      <c r="AE74" s="192"/>
      <c r="AF74" s="191"/>
      <c r="AG74" s="192"/>
      <c r="AH74" s="191"/>
      <c r="AI74" s="192"/>
      <c r="AJ74" s="191"/>
      <c r="AK74" s="192"/>
      <c r="AL74" s="191"/>
      <c r="AM74" s="192"/>
      <c r="AN74" s="191"/>
      <c r="AO74" s="192"/>
      <c r="AP74" s="191"/>
      <c r="AQ74" s="192"/>
      <c r="AR74" s="191"/>
      <c r="AS74" s="192"/>
      <c r="AT74" s="191"/>
      <c r="AU74" s="192"/>
      <c r="AV74" s="191"/>
      <c r="AW74" s="192"/>
      <c r="AX74" s="191"/>
      <c r="AY74" s="192"/>
      <c r="AZ74" s="191"/>
      <c r="BA74" s="192"/>
      <c r="BB74" s="191"/>
      <c r="BC74" s="192"/>
      <c r="BD74" s="191"/>
      <c r="BE74" s="192"/>
      <c r="BF74" s="191"/>
      <c r="BG74" s="192"/>
      <c r="BH74" s="191"/>
      <c r="BI74" s="192"/>
      <c r="BJ74" s="191"/>
      <c r="BK74" s="192"/>
      <c r="BL74" s="191"/>
      <c r="BM74" s="192"/>
      <c r="BN74" s="191"/>
      <c r="BO74" s="192"/>
      <c r="BP74" s="191"/>
      <c r="BQ74" s="192"/>
      <c r="BR74" s="191"/>
      <c r="BS74" s="192"/>
      <c r="BT74" s="191"/>
      <c r="BU74" s="192"/>
      <c r="BV74" s="191"/>
      <c r="BW74" s="192"/>
      <c r="BX74" s="191"/>
      <c r="BY74" s="192"/>
      <c r="BZ74" s="191"/>
      <c r="CA74" s="192"/>
      <c r="CB74" s="191"/>
      <c r="CC74" s="192"/>
    </row>
    <row r="75" spans="1:81">
      <c r="A75" s="110">
        <v>24</v>
      </c>
      <c r="B75" s="191"/>
      <c r="C75" s="192"/>
      <c r="D75" s="191"/>
      <c r="E75" s="192"/>
      <c r="F75" s="191"/>
      <c r="G75" s="192"/>
      <c r="H75" s="191"/>
      <c r="I75" s="192"/>
      <c r="J75" s="191"/>
      <c r="K75" s="192"/>
      <c r="L75" s="191"/>
      <c r="M75" s="192"/>
      <c r="N75" s="191"/>
      <c r="O75" s="192"/>
      <c r="P75" s="191"/>
      <c r="Q75" s="192"/>
      <c r="R75" s="191"/>
      <c r="S75" s="192"/>
      <c r="T75" s="191"/>
      <c r="U75" s="192"/>
      <c r="V75" s="191"/>
      <c r="W75" s="192"/>
      <c r="X75" s="191"/>
      <c r="Y75" s="192"/>
      <c r="Z75" s="191"/>
      <c r="AA75" s="192"/>
      <c r="AB75" s="191"/>
      <c r="AC75" s="192"/>
      <c r="AD75" s="191"/>
      <c r="AE75" s="192"/>
      <c r="AF75" s="191"/>
      <c r="AG75" s="192"/>
      <c r="AH75" s="191"/>
      <c r="AI75" s="192"/>
      <c r="AJ75" s="191"/>
      <c r="AK75" s="192"/>
      <c r="AL75" s="191"/>
      <c r="AM75" s="192"/>
      <c r="AN75" s="191"/>
      <c r="AO75" s="192"/>
      <c r="AP75" s="191"/>
      <c r="AQ75" s="192"/>
      <c r="AR75" s="191"/>
      <c r="AS75" s="192"/>
      <c r="AT75" s="191"/>
      <c r="AU75" s="192"/>
      <c r="AV75" s="191"/>
      <c r="AW75" s="192"/>
      <c r="AX75" s="191"/>
      <c r="AY75" s="192"/>
      <c r="AZ75" s="191"/>
      <c r="BA75" s="192"/>
      <c r="BB75" s="191"/>
      <c r="BC75" s="192"/>
      <c r="BD75" s="191"/>
      <c r="BE75" s="192"/>
      <c r="BF75" s="191"/>
      <c r="BG75" s="192"/>
      <c r="BH75" s="191"/>
      <c r="BI75" s="192"/>
      <c r="BJ75" s="191"/>
      <c r="BK75" s="192"/>
      <c r="BL75" s="191"/>
      <c r="BM75" s="192"/>
      <c r="BN75" s="191"/>
      <c r="BO75" s="192"/>
      <c r="BP75" s="191"/>
      <c r="BQ75" s="192"/>
      <c r="BR75" s="191"/>
      <c r="BS75" s="192"/>
      <c r="BT75" s="191"/>
      <c r="BU75" s="192"/>
      <c r="BV75" s="191"/>
      <c r="BW75" s="192"/>
      <c r="BX75" s="191"/>
      <c r="BY75" s="192"/>
      <c r="BZ75" s="191"/>
      <c r="CA75" s="192"/>
      <c r="CB75" s="191"/>
      <c r="CC75" s="192"/>
    </row>
    <row r="76" spans="1:81">
      <c r="A76" s="110">
        <v>25</v>
      </c>
      <c r="B76" s="191"/>
      <c r="C76" s="192"/>
      <c r="D76" s="191"/>
      <c r="E76" s="192"/>
      <c r="F76" s="191"/>
      <c r="G76" s="192"/>
      <c r="H76" s="191"/>
      <c r="I76" s="192"/>
      <c r="J76" s="191"/>
      <c r="K76" s="192"/>
      <c r="L76" s="191"/>
      <c r="M76" s="192"/>
      <c r="N76" s="191"/>
      <c r="O76" s="192"/>
      <c r="P76" s="191"/>
      <c r="Q76" s="192"/>
      <c r="R76" s="191"/>
      <c r="S76" s="192"/>
      <c r="T76" s="191"/>
      <c r="U76" s="192"/>
      <c r="V76" s="191"/>
      <c r="W76" s="192"/>
      <c r="X76" s="191"/>
      <c r="Y76" s="192"/>
      <c r="Z76" s="191"/>
      <c r="AA76" s="192"/>
      <c r="AB76" s="191"/>
      <c r="AC76" s="192"/>
      <c r="AD76" s="191"/>
      <c r="AE76" s="192"/>
      <c r="AF76" s="191"/>
      <c r="AG76" s="192"/>
      <c r="AH76" s="191"/>
      <c r="AI76" s="192"/>
      <c r="AJ76" s="191"/>
      <c r="AK76" s="192"/>
      <c r="AL76" s="191"/>
      <c r="AM76" s="192"/>
      <c r="AN76" s="191"/>
      <c r="AO76" s="192"/>
      <c r="AP76" s="191"/>
      <c r="AQ76" s="192"/>
      <c r="AR76" s="191"/>
      <c r="AS76" s="192"/>
      <c r="AT76" s="191"/>
      <c r="AU76" s="192"/>
      <c r="AV76" s="191"/>
      <c r="AW76" s="192"/>
      <c r="AX76" s="191"/>
      <c r="AY76" s="192"/>
      <c r="AZ76" s="191"/>
      <c r="BA76" s="192"/>
      <c r="BB76" s="191"/>
      <c r="BC76" s="192"/>
      <c r="BD76" s="191"/>
      <c r="BE76" s="192"/>
      <c r="BF76" s="191"/>
      <c r="BG76" s="192"/>
      <c r="BH76" s="191"/>
      <c r="BI76" s="192"/>
      <c r="BJ76" s="191"/>
      <c r="BK76" s="192"/>
      <c r="BL76" s="191"/>
      <c r="BM76" s="192"/>
      <c r="BN76" s="191"/>
      <c r="BO76" s="192"/>
      <c r="BP76" s="191"/>
      <c r="BQ76" s="192"/>
      <c r="BR76" s="191"/>
      <c r="BS76" s="192"/>
      <c r="BT76" s="191"/>
      <c r="BU76" s="192"/>
      <c r="BV76" s="191"/>
      <c r="BW76" s="192"/>
      <c r="BX76" s="191"/>
      <c r="BY76" s="192"/>
      <c r="BZ76" s="191"/>
      <c r="CA76" s="192"/>
      <c r="CB76" s="191"/>
      <c r="CC76" s="192"/>
    </row>
    <row r="77" spans="1:81">
      <c r="A77" s="110">
        <v>26</v>
      </c>
      <c r="B77" s="191"/>
      <c r="C77" s="192"/>
      <c r="D77" s="191"/>
      <c r="E77" s="192"/>
      <c r="F77" s="191"/>
      <c r="G77" s="192"/>
      <c r="H77" s="191"/>
      <c r="I77" s="192"/>
      <c r="J77" s="191"/>
      <c r="K77" s="192"/>
      <c r="L77" s="191"/>
      <c r="M77" s="192"/>
      <c r="N77" s="191"/>
      <c r="O77" s="192"/>
      <c r="P77" s="191"/>
      <c r="Q77" s="192"/>
      <c r="R77" s="191"/>
      <c r="S77" s="192"/>
      <c r="T77" s="191"/>
      <c r="U77" s="192"/>
      <c r="V77" s="191"/>
      <c r="W77" s="192"/>
      <c r="X77" s="191"/>
      <c r="Y77" s="192"/>
      <c r="Z77" s="191"/>
      <c r="AA77" s="192"/>
      <c r="AB77" s="191"/>
      <c r="AC77" s="192"/>
      <c r="AD77" s="191"/>
      <c r="AE77" s="192"/>
      <c r="AF77" s="191"/>
      <c r="AG77" s="192"/>
      <c r="AH77" s="191"/>
      <c r="AI77" s="192"/>
      <c r="AJ77" s="191"/>
      <c r="AK77" s="192"/>
      <c r="AL77" s="191"/>
      <c r="AM77" s="192"/>
      <c r="AN77" s="191"/>
      <c r="AO77" s="192"/>
      <c r="AP77" s="191"/>
      <c r="AQ77" s="192"/>
      <c r="AR77" s="191"/>
      <c r="AS77" s="192"/>
      <c r="AT77" s="191"/>
      <c r="AU77" s="192"/>
      <c r="AV77" s="191"/>
      <c r="AW77" s="192"/>
      <c r="AX77" s="191"/>
      <c r="AY77" s="192"/>
      <c r="AZ77" s="191"/>
      <c r="BA77" s="192"/>
      <c r="BB77" s="191"/>
      <c r="BC77" s="192"/>
      <c r="BD77" s="191"/>
      <c r="BE77" s="192"/>
      <c r="BF77" s="191"/>
      <c r="BG77" s="192"/>
      <c r="BH77" s="191"/>
      <c r="BI77" s="192"/>
      <c r="BJ77" s="191"/>
      <c r="BK77" s="192"/>
      <c r="BL77" s="191"/>
      <c r="BM77" s="192"/>
      <c r="BN77" s="191"/>
      <c r="BO77" s="192"/>
      <c r="BP77" s="191"/>
      <c r="BQ77" s="192"/>
      <c r="BR77" s="191"/>
      <c r="BS77" s="192"/>
      <c r="BT77" s="191"/>
      <c r="BU77" s="192"/>
      <c r="BV77" s="191"/>
      <c r="BW77" s="192"/>
      <c r="BX77" s="191"/>
      <c r="BY77" s="192"/>
      <c r="BZ77" s="191"/>
      <c r="CA77" s="192"/>
      <c r="CB77" s="191"/>
      <c r="CC77" s="192"/>
    </row>
    <row r="78" spans="1:81">
      <c r="A78" s="110">
        <v>27</v>
      </c>
      <c r="B78" s="191"/>
      <c r="C78" s="192"/>
      <c r="D78" s="191"/>
      <c r="E78" s="192"/>
      <c r="F78" s="191"/>
      <c r="G78" s="192"/>
      <c r="H78" s="191"/>
      <c r="I78" s="192"/>
      <c r="J78" s="191"/>
      <c r="K78" s="192"/>
      <c r="L78" s="191"/>
      <c r="M78" s="192"/>
      <c r="N78" s="191"/>
      <c r="O78" s="192"/>
      <c r="P78" s="191"/>
      <c r="Q78" s="192"/>
      <c r="R78" s="191"/>
      <c r="S78" s="192"/>
      <c r="T78" s="191"/>
      <c r="U78" s="192"/>
      <c r="V78" s="191"/>
      <c r="W78" s="192"/>
      <c r="X78" s="191"/>
      <c r="Y78" s="192"/>
      <c r="Z78" s="191"/>
      <c r="AA78" s="192"/>
      <c r="AB78" s="191"/>
      <c r="AC78" s="192"/>
      <c r="AD78" s="191"/>
      <c r="AE78" s="192"/>
      <c r="AF78" s="191"/>
      <c r="AG78" s="192"/>
      <c r="AH78" s="191"/>
      <c r="AI78" s="192"/>
      <c r="AJ78" s="191"/>
      <c r="AK78" s="192"/>
      <c r="AL78" s="191"/>
      <c r="AM78" s="192"/>
      <c r="AN78" s="191"/>
      <c r="AO78" s="192"/>
      <c r="AP78" s="191"/>
      <c r="AQ78" s="192"/>
      <c r="AR78" s="191"/>
      <c r="AS78" s="192"/>
      <c r="AT78" s="191"/>
      <c r="AU78" s="192"/>
      <c r="AV78" s="191"/>
      <c r="AW78" s="192"/>
      <c r="AX78" s="191"/>
      <c r="AY78" s="192"/>
      <c r="AZ78" s="191"/>
      <c r="BA78" s="192"/>
      <c r="BB78" s="191"/>
      <c r="BC78" s="192"/>
      <c r="BD78" s="191"/>
      <c r="BE78" s="192"/>
      <c r="BF78" s="191"/>
      <c r="BG78" s="192"/>
      <c r="BH78" s="191"/>
      <c r="BI78" s="192"/>
      <c r="BJ78" s="191"/>
      <c r="BK78" s="192"/>
      <c r="BL78" s="191"/>
      <c r="BM78" s="192"/>
      <c r="BN78" s="191"/>
      <c r="BO78" s="192"/>
      <c r="BP78" s="191"/>
      <c r="BQ78" s="192"/>
      <c r="BR78" s="191"/>
      <c r="BS78" s="192"/>
      <c r="BT78" s="191"/>
      <c r="BU78" s="192"/>
      <c r="BV78" s="191"/>
      <c r="BW78" s="192"/>
      <c r="BX78" s="191"/>
      <c r="BY78" s="192"/>
      <c r="BZ78" s="191"/>
      <c r="CA78" s="192"/>
      <c r="CB78" s="191"/>
      <c r="CC78" s="192"/>
    </row>
    <row r="79" spans="1:81">
      <c r="A79" s="110">
        <v>28</v>
      </c>
      <c r="B79" s="191"/>
      <c r="C79" s="192"/>
      <c r="D79" s="191"/>
      <c r="E79" s="192"/>
      <c r="F79" s="191"/>
      <c r="G79" s="192"/>
      <c r="H79" s="191"/>
      <c r="I79" s="192"/>
      <c r="J79" s="191"/>
      <c r="K79" s="192"/>
      <c r="L79" s="191"/>
      <c r="M79" s="192"/>
      <c r="N79" s="191"/>
      <c r="O79" s="192"/>
      <c r="P79" s="191"/>
      <c r="Q79" s="192"/>
      <c r="R79" s="191"/>
      <c r="S79" s="192"/>
      <c r="T79" s="191"/>
      <c r="U79" s="192"/>
      <c r="V79" s="191"/>
      <c r="W79" s="192"/>
      <c r="X79" s="191"/>
      <c r="Y79" s="192"/>
      <c r="Z79" s="191"/>
      <c r="AA79" s="192"/>
      <c r="AB79" s="191"/>
      <c r="AC79" s="192"/>
      <c r="AD79" s="191"/>
      <c r="AE79" s="192"/>
      <c r="AF79" s="191"/>
      <c r="AG79" s="192"/>
      <c r="AH79" s="191"/>
      <c r="AI79" s="192"/>
      <c r="AJ79" s="191"/>
      <c r="AK79" s="192"/>
      <c r="AL79" s="191"/>
      <c r="AM79" s="192"/>
      <c r="AN79" s="191"/>
      <c r="AO79" s="192"/>
      <c r="AP79" s="191"/>
      <c r="AQ79" s="192"/>
      <c r="AR79" s="191"/>
      <c r="AS79" s="192"/>
      <c r="AT79" s="191"/>
      <c r="AU79" s="192"/>
      <c r="AV79" s="191"/>
      <c r="AW79" s="192"/>
      <c r="AX79" s="191"/>
      <c r="AY79" s="192"/>
      <c r="AZ79" s="191"/>
      <c r="BA79" s="192"/>
      <c r="BB79" s="191"/>
      <c r="BC79" s="192"/>
      <c r="BD79" s="191"/>
      <c r="BE79" s="192"/>
      <c r="BF79" s="191"/>
      <c r="BG79" s="192"/>
      <c r="BH79" s="191"/>
      <c r="BI79" s="192"/>
      <c r="BJ79" s="191"/>
      <c r="BK79" s="192"/>
      <c r="BL79" s="191"/>
      <c r="BM79" s="192"/>
      <c r="BN79" s="191"/>
      <c r="BO79" s="192"/>
      <c r="BP79" s="191"/>
      <c r="BQ79" s="192"/>
      <c r="BR79" s="191"/>
      <c r="BS79" s="192"/>
      <c r="BT79" s="191"/>
      <c r="BU79" s="192"/>
      <c r="BV79" s="191"/>
      <c r="BW79" s="192"/>
      <c r="BX79" s="191"/>
      <c r="BY79" s="192"/>
      <c r="BZ79" s="191"/>
      <c r="CA79" s="192"/>
      <c r="CB79" s="191"/>
      <c r="CC79" s="192"/>
    </row>
    <row r="80" spans="1:81">
      <c r="A80" s="110">
        <v>29</v>
      </c>
      <c r="B80" s="191"/>
      <c r="C80" s="192"/>
      <c r="D80" s="191"/>
      <c r="E80" s="192"/>
      <c r="F80" s="191"/>
      <c r="G80" s="192"/>
      <c r="H80" s="191"/>
      <c r="I80" s="192"/>
      <c r="J80" s="191"/>
      <c r="K80" s="192"/>
      <c r="L80" s="191"/>
      <c r="M80" s="192"/>
      <c r="N80" s="191"/>
      <c r="O80" s="192"/>
      <c r="P80" s="191"/>
      <c r="Q80" s="192"/>
      <c r="R80" s="191"/>
      <c r="S80" s="192"/>
      <c r="T80" s="191"/>
      <c r="U80" s="192"/>
      <c r="V80" s="191"/>
      <c r="W80" s="192"/>
      <c r="X80" s="191"/>
      <c r="Y80" s="192"/>
      <c r="Z80" s="191"/>
      <c r="AA80" s="192"/>
      <c r="AB80" s="191"/>
      <c r="AC80" s="192"/>
      <c r="AD80" s="191"/>
      <c r="AE80" s="192"/>
      <c r="AF80" s="191"/>
      <c r="AG80" s="192"/>
      <c r="AH80" s="191"/>
      <c r="AI80" s="192"/>
      <c r="AJ80" s="191"/>
      <c r="AK80" s="192"/>
      <c r="AL80" s="191"/>
      <c r="AM80" s="192"/>
      <c r="AN80" s="191"/>
      <c r="AO80" s="192"/>
      <c r="AP80" s="191"/>
      <c r="AQ80" s="192"/>
      <c r="AR80" s="191"/>
      <c r="AS80" s="192"/>
      <c r="AT80" s="191"/>
      <c r="AU80" s="192"/>
      <c r="AV80" s="191"/>
      <c r="AW80" s="192"/>
      <c r="AX80" s="191"/>
      <c r="AY80" s="192"/>
      <c r="AZ80" s="191"/>
      <c r="BA80" s="192"/>
      <c r="BB80" s="191"/>
      <c r="BC80" s="192"/>
      <c r="BD80" s="191"/>
      <c r="BE80" s="192"/>
      <c r="BF80" s="191"/>
      <c r="BG80" s="192"/>
      <c r="BH80" s="191"/>
      <c r="BI80" s="192"/>
      <c r="BJ80" s="191"/>
      <c r="BK80" s="192"/>
      <c r="BL80" s="191"/>
      <c r="BM80" s="192"/>
      <c r="BN80" s="191"/>
      <c r="BO80" s="192"/>
      <c r="BP80" s="191"/>
      <c r="BQ80" s="192"/>
      <c r="BR80" s="191"/>
      <c r="BS80" s="192"/>
      <c r="BT80" s="191"/>
      <c r="BU80" s="192"/>
      <c r="BV80" s="191"/>
      <c r="BW80" s="192"/>
      <c r="BX80" s="191"/>
      <c r="BY80" s="192"/>
      <c r="BZ80" s="191"/>
      <c r="CA80" s="192"/>
      <c r="CB80" s="191"/>
      <c r="CC80" s="192"/>
    </row>
    <row r="81" spans="1:81">
      <c r="A81" s="110">
        <v>30</v>
      </c>
      <c r="B81" s="191"/>
      <c r="C81" s="192"/>
      <c r="D81" s="191"/>
      <c r="E81" s="192"/>
      <c r="F81" s="191"/>
      <c r="G81" s="192"/>
      <c r="H81" s="191"/>
      <c r="I81" s="192"/>
      <c r="J81" s="191"/>
      <c r="K81" s="192"/>
      <c r="L81" s="191"/>
      <c r="M81" s="192"/>
      <c r="N81" s="191"/>
      <c r="O81" s="192"/>
      <c r="P81" s="191"/>
      <c r="Q81" s="192"/>
      <c r="R81" s="191"/>
      <c r="S81" s="192"/>
      <c r="T81" s="191"/>
      <c r="U81" s="192"/>
      <c r="V81" s="191"/>
      <c r="W81" s="192"/>
      <c r="X81" s="191"/>
      <c r="Y81" s="192"/>
      <c r="Z81" s="191"/>
      <c r="AA81" s="192"/>
      <c r="AB81" s="191"/>
      <c r="AC81" s="192"/>
      <c r="AD81" s="191"/>
      <c r="AE81" s="192"/>
      <c r="AF81" s="191"/>
      <c r="AG81" s="192"/>
      <c r="AH81" s="191"/>
      <c r="AI81" s="192"/>
      <c r="AJ81" s="191"/>
      <c r="AK81" s="192"/>
      <c r="AL81" s="191"/>
      <c r="AM81" s="192"/>
      <c r="AN81" s="191"/>
      <c r="AO81" s="192"/>
      <c r="AP81" s="191"/>
      <c r="AQ81" s="192"/>
      <c r="AR81" s="191"/>
      <c r="AS81" s="192"/>
      <c r="AT81" s="191"/>
      <c r="AU81" s="192"/>
      <c r="AV81" s="191"/>
      <c r="AW81" s="192"/>
      <c r="AX81" s="191"/>
      <c r="AY81" s="192"/>
      <c r="AZ81" s="191"/>
      <c r="BA81" s="192"/>
      <c r="BB81" s="191"/>
      <c r="BC81" s="192"/>
      <c r="BD81" s="191"/>
      <c r="BE81" s="192"/>
      <c r="BF81" s="191"/>
      <c r="BG81" s="192"/>
      <c r="BH81" s="191"/>
      <c r="BI81" s="192"/>
      <c r="BJ81" s="191"/>
      <c r="BK81" s="192"/>
      <c r="BL81" s="191"/>
      <c r="BM81" s="192"/>
      <c r="BN81" s="191"/>
      <c r="BO81" s="192"/>
      <c r="BP81" s="191"/>
      <c r="BQ81" s="192"/>
      <c r="BR81" s="191"/>
      <c r="BS81" s="192"/>
      <c r="BT81" s="191"/>
      <c r="BU81" s="192"/>
      <c r="BV81" s="191"/>
      <c r="BW81" s="192"/>
      <c r="BX81" s="191"/>
      <c r="BY81" s="192"/>
      <c r="BZ81" s="191"/>
      <c r="CA81" s="192"/>
      <c r="CB81" s="191"/>
      <c r="CC81" s="192"/>
    </row>
    <row r="82" spans="1:81">
      <c r="A82" s="110">
        <v>31</v>
      </c>
      <c r="B82" s="191"/>
      <c r="C82" s="192"/>
      <c r="D82" s="191"/>
      <c r="E82" s="192"/>
      <c r="F82" s="191"/>
      <c r="G82" s="192"/>
      <c r="H82" s="191"/>
      <c r="I82" s="192"/>
      <c r="J82" s="191"/>
      <c r="K82" s="192"/>
      <c r="L82" s="191"/>
      <c r="M82" s="192"/>
      <c r="N82" s="191"/>
      <c r="O82" s="192"/>
      <c r="P82" s="191"/>
      <c r="Q82" s="192"/>
      <c r="R82" s="191"/>
      <c r="S82" s="192"/>
      <c r="T82" s="191"/>
      <c r="U82" s="192"/>
      <c r="V82" s="191"/>
      <c r="W82" s="192"/>
      <c r="X82" s="191"/>
      <c r="Y82" s="192"/>
      <c r="Z82" s="191"/>
      <c r="AA82" s="192"/>
      <c r="AB82" s="191"/>
      <c r="AC82" s="192"/>
      <c r="AD82" s="191"/>
      <c r="AE82" s="192"/>
      <c r="AF82" s="191"/>
      <c r="AG82" s="192"/>
      <c r="AH82" s="191"/>
      <c r="AI82" s="192"/>
      <c r="AJ82" s="191"/>
      <c r="AK82" s="192"/>
      <c r="AL82" s="191"/>
      <c r="AM82" s="192"/>
      <c r="AN82" s="191"/>
      <c r="AO82" s="192"/>
      <c r="AP82" s="191"/>
      <c r="AQ82" s="192"/>
      <c r="AR82" s="191"/>
      <c r="AS82" s="192"/>
      <c r="AT82" s="191"/>
      <c r="AU82" s="192"/>
      <c r="AV82" s="191"/>
      <c r="AW82" s="192"/>
      <c r="AX82" s="191"/>
      <c r="AY82" s="192"/>
      <c r="AZ82" s="191"/>
      <c r="BA82" s="192"/>
      <c r="BB82" s="191"/>
      <c r="BC82" s="192"/>
      <c r="BD82" s="191"/>
      <c r="BE82" s="192"/>
      <c r="BF82" s="191"/>
      <c r="BG82" s="192"/>
      <c r="BH82" s="191"/>
      <c r="BI82" s="192"/>
      <c r="BJ82" s="191"/>
      <c r="BK82" s="192"/>
      <c r="BL82" s="191"/>
      <c r="BM82" s="192"/>
      <c r="BN82" s="191"/>
      <c r="BO82" s="192"/>
      <c r="BP82" s="191"/>
      <c r="BQ82" s="192"/>
      <c r="BR82" s="191"/>
      <c r="BS82" s="192"/>
      <c r="BT82" s="191"/>
      <c r="BU82" s="192"/>
      <c r="BV82" s="191"/>
      <c r="BW82" s="192"/>
      <c r="BX82" s="191"/>
      <c r="BY82" s="192"/>
      <c r="BZ82" s="191"/>
      <c r="CA82" s="192"/>
      <c r="CB82" s="191"/>
      <c r="CC82" s="192"/>
    </row>
    <row r="83" spans="1:81">
      <c r="A83" s="110">
        <v>32</v>
      </c>
      <c r="B83" s="191"/>
      <c r="C83" s="192"/>
      <c r="D83" s="191"/>
      <c r="E83" s="192"/>
      <c r="F83" s="191"/>
      <c r="G83" s="192"/>
      <c r="H83" s="191"/>
      <c r="I83" s="192"/>
      <c r="J83" s="191"/>
      <c r="K83" s="192"/>
      <c r="L83" s="191"/>
      <c r="M83" s="192"/>
      <c r="N83" s="191"/>
      <c r="O83" s="192"/>
      <c r="P83" s="191"/>
      <c r="Q83" s="192"/>
      <c r="R83" s="191"/>
      <c r="S83" s="192"/>
      <c r="T83" s="191"/>
      <c r="U83" s="192"/>
      <c r="V83" s="191"/>
      <c r="W83" s="192"/>
      <c r="X83" s="191"/>
      <c r="Y83" s="192"/>
      <c r="Z83" s="191"/>
      <c r="AA83" s="192"/>
      <c r="AB83" s="191"/>
      <c r="AC83" s="192"/>
      <c r="AD83" s="191"/>
      <c r="AE83" s="192"/>
      <c r="AF83" s="191"/>
      <c r="AG83" s="192"/>
      <c r="AH83" s="191"/>
      <c r="AI83" s="192"/>
      <c r="AJ83" s="191"/>
      <c r="AK83" s="192"/>
      <c r="AL83" s="191"/>
      <c r="AM83" s="192"/>
      <c r="AN83" s="191"/>
      <c r="AO83" s="192"/>
      <c r="AP83" s="191"/>
      <c r="AQ83" s="192"/>
      <c r="AR83" s="191"/>
      <c r="AS83" s="192"/>
      <c r="AT83" s="191"/>
      <c r="AU83" s="192"/>
      <c r="AV83" s="191"/>
      <c r="AW83" s="192"/>
      <c r="AX83" s="191"/>
      <c r="AY83" s="192"/>
      <c r="AZ83" s="191"/>
      <c r="BA83" s="192"/>
      <c r="BB83" s="191"/>
      <c r="BC83" s="192"/>
      <c r="BD83" s="191"/>
      <c r="BE83" s="192"/>
      <c r="BF83" s="191"/>
      <c r="BG83" s="192"/>
      <c r="BH83" s="191"/>
      <c r="BI83" s="192"/>
      <c r="BJ83" s="191"/>
      <c r="BK83" s="192"/>
      <c r="BL83" s="191"/>
      <c r="BM83" s="192"/>
      <c r="BN83" s="191"/>
      <c r="BO83" s="192"/>
      <c r="BP83" s="191"/>
      <c r="BQ83" s="192"/>
      <c r="BR83" s="191"/>
      <c r="BS83" s="192"/>
      <c r="BT83" s="191"/>
      <c r="BU83" s="192"/>
      <c r="BV83" s="191"/>
      <c r="BW83" s="192"/>
      <c r="BX83" s="191"/>
      <c r="BY83" s="192"/>
      <c r="BZ83" s="191"/>
      <c r="CA83" s="192"/>
      <c r="CB83" s="191"/>
      <c r="CC83" s="192"/>
    </row>
    <row r="84" spans="1:81">
      <c r="A84" s="110">
        <v>33</v>
      </c>
      <c r="B84" s="191"/>
      <c r="C84" s="192"/>
      <c r="D84" s="191"/>
      <c r="E84" s="192"/>
      <c r="F84" s="191"/>
      <c r="G84" s="192"/>
      <c r="H84" s="191"/>
      <c r="I84" s="192"/>
      <c r="J84" s="191"/>
      <c r="K84" s="192"/>
      <c r="L84" s="191"/>
      <c r="M84" s="192"/>
      <c r="N84" s="191"/>
      <c r="O84" s="192"/>
      <c r="P84" s="191"/>
      <c r="Q84" s="192"/>
      <c r="R84" s="191"/>
      <c r="S84" s="192"/>
      <c r="T84" s="191"/>
      <c r="U84" s="192"/>
      <c r="V84" s="191"/>
      <c r="W84" s="192"/>
      <c r="X84" s="191"/>
      <c r="Y84" s="192"/>
      <c r="Z84" s="191"/>
      <c r="AA84" s="192"/>
      <c r="AB84" s="191"/>
      <c r="AC84" s="192"/>
      <c r="AD84" s="191"/>
      <c r="AE84" s="192"/>
      <c r="AF84" s="191"/>
      <c r="AG84" s="192"/>
      <c r="AH84" s="191"/>
      <c r="AI84" s="192"/>
      <c r="AJ84" s="191"/>
      <c r="AK84" s="192"/>
      <c r="AL84" s="191"/>
      <c r="AM84" s="192"/>
      <c r="AN84" s="191"/>
      <c r="AO84" s="192"/>
      <c r="AP84" s="191"/>
      <c r="AQ84" s="192"/>
      <c r="AR84" s="191"/>
      <c r="AS84" s="192"/>
      <c r="AT84" s="191"/>
      <c r="AU84" s="192"/>
      <c r="AV84" s="191"/>
      <c r="AW84" s="192"/>
      <c r="AX84" s="191"/>
      <c r="AY84" s="192"/>
      <c r="AZ84" s="191"/>
      <c r="BA84" s="192"/>
      <c r="BB84" s="191"/>
      <c r="BC84" s="192"/>
      <c r="BD84" s="191"/>
      <c r="BE84" s="192"/>
      <c r="BF84" s="191"/>
      <c r="BG84" s="192"/>
      <c r="BH84" s="191"/>
      <c r="BI84" s="192"/>
      <c r="BJ84" s="191"/>
      <c r="BK84" s="192"/>
      <c r="BL84" s="191"/>
      <c r="BM84" s="192"/>
      <c r="BN84" s="191"/>
      <c r="BO84" s="192"/>
      <c r="BP84" s="191"/>
      <c r="BQ84" s="192"/>
      <c r="BR84" s="191"/>
      <c r="BS84" s="192"/>
      <c r="BT84" s="191"/>
      <c r="BU84" s="192"/>
      <c r="BV84" s="191"/>
      <c r="BW84" s="192"/>
      <c r="BX84" s="191"/>
      <c r="BY84" s="192"/>
      <c r="BZ84" s="191"/>
      <c r="CA84" s="192"/>
      <c r="CB84" s="191"/>
      <c r="CC84" s="192"/>
    </row>
    <row r="85" spans="1:81">
      <c r="A85" s="110">
        <v>34</v>
      </c>
      <c r="B85" s="191"/>
      <c r="C85" s="192"/>
      <c r="D85" s="191"/>
      <c r="E85" s="192"/>
      <c r="F85" s="191"/>
      <c r="G85" s="192"/>
      <c r="H85" s="191"/>
      <c r="I85" s="192"/>
      <c r="J85" s="191"/>
      <c r="K85" s="192"/>
      <c r="L85" s="191"/>
      <c r="M85" s="192"/>
      <c r="N85" s="191"/>
      <c r="O85" s="192"/>
      <c r="P85" s="191"/>
      <c r="Q85" s="192"/>
      <c r="R85" s="191"/>
      <c r="S85" s="192"/>
      <c r="T85" s="191"/>
      <c r="U85" s="192"/>
      <c r="V85" s="191"/>
      <c r="W85" s="192"/>
      <c r="X85" s="191"/>
      <c r="Y85" s="192"/>
      <c r="Z85" s="191"/>
      <c r="AA85" s="192"/>
      <c r="AB85" s="191"/>
      <c r="AC85" s="192"/>
      <c r="AD85" s="191"/>
      <c r="AE85" s="192"/>
      <c r="AF85" s="191"/>
      <c r="AG85" s="192"/>
      <c r="AH85" s="191"/>
      <c r="AI85" s="192"/>
      <c r="AJ85" s="191"/>
      <c r="AK85" s="192"/>
      <c r="AL85" s="191"/>
      <c r="AM85" s="192"/>
      <c r="AN85" s="191"/>
      <c r="AO85" s="192"/>
      <c r="AP85" s="191"/>
      <c r="AQ85" s="192"/>
      <c r="AR85" s="191"/>
      <c r="AS85" s="192"/>
      <c r="AT85" s="191"/>
      <c r="AU85" s="192"/>
      <c r="AV85" s="191"/>
      <c r="AW85" s="192"/>
      <c r="AX85" s="191"/>
      <c r="AY85" s="192"/>
      <c r="AZ85" s="191"/>
      <c r="BA85" s="192"/>
      <c r="BB85" s="191"/>
      <c r="BC85" s="192"/>
      <c r="BD85" s="191"/>
      <c r="BE85" s="192"/>
      <c r="BF85" s="191"/>
      <c r="BG85" s="192"/>
      <c r="BH85" s="191"/>
      <c r="BI85" s="192"/>
      <c r="BJ85" s="191"/>
      <c r="BK85" s="192"/>
      <c r="BL85" s="191"/>
      <c r="BM85" s="192"/>
      <c r="BN85" s="191"/>
      <c r="BO85" s="192"/>
      <c r="BP85" s="191"/>
      <c r="BQ85" s="192"/>
      <c r="BR85" s="191"/>
      <c r="BS85" s="192"/>
      <c r="BT85" s="191"/>
      <c r="BU85" s="192"/>
      <c r="BV85" s="191"/>
      <c r="BW85" s="192"/>
      <c r="BX85" s="191"/>
      <c r="BY85" s="192"/>
      <c r="BZ85" s="191"/>
      <c r="CA85" s="192"/>
      <c r="CB85" s="191"/>
      <c r="CC85" s="192"/>
    </row>
    <row r="86" spans="1:81">
      <c r="A86" s="110">
        <v>35</v>
      </c>
      <c r="B86" s="191"/>
      <c r="C86" s="192"/>
      <c r="D86" s="191"/>
      <c r="E86" s="192"/>
      <c r="F86" s="191"/>
      <c r="G86" s="192"/>
      <c r="H86" s="191"/>
      <c r="I86" s="192"/>
      <c r="J86" s="191"/>
      <c r="K86" s="192"/>
      <c r="L86" s="191"/>
      <c r="M86" s="192"/>
      <c r="N86" s="191"/>
      <c r="O86" s="192"/>
      <c r="P86" s="191"/>
      <c r="Q86" s="192"/>
      <c r="R86" s="191"/>
      <c r="S86" s="192"/>
      <c r="T86" s="191"/>
      <c r="U86" s="192"/>
      <c r="V86" s="191"/>
      <c r="W86" s="192"/>
      <c r="X86" s="191"/>
      <c r="Y86" s="192"/>
      <c r="Z86" s="191"/>
      <c r="AA86" s="192"/>
      <c r="AB86" s="191"/>
      <c r="AC86" s="192"/>
      <c r="AD86" s="191"/>
      <c r="AE86" s="192"/>
      <c r="AF86" s="191"/>
      <c r="AG86" s="192"/>
      <c r="AH86" s="191"/>
      <c r="AI86" s="192"/>
      <c r="AJ86" s="191"/>
      <c r="AK86" s="192"/>
      <c r="AL86" s="191"/>
      <c r="AM86" s="192"/>
      <c r="AN86" s="191"/>
      <c r="AO86" s="192"/>
      <c r="AP86" s="191"/>
      <c r="AQ86" s="192"/>
      <c r="AR86" s="191"/>
      <c r="AS86" s="192"/>
      <c r="AT86" s="191"/>
      <c r="AU86" s="192"/>
      <c r="AV86" s="191"/>
      <c r="AW86" s="192"/>
      <c r="AX86" s="191"/>
      <c r="AY86" s="192"/>
      <c r="AZ86" s="191"/>
      <c r="BA86" s="192"/>
      <c r="BB86" s="191"/>
      <c r="BC86" s="192"/>
      <c r="BD86" s="191"/>
      <c r="BE86" s="192"/>
      <c r="BF86" s="191"/>
      <c r="BG86" s="192"/>
      <c r="BH86" s="191"/>
      <c r="BI86" s="192"/>
      <c r="BJ86" s="191"/>
      <c r="BK86" s="192"/>
      <c r="BL86" s="191"/>
      <c r="BM86" s="192"/>
      <c r="BN86" s="191"/>
      <c r="BO86" s="192"/>
      <c r="BP86" s="191"/>
      <c r="BQ86" s="192"/>
      <c r="BR86" s="191"/>
      <c r="BS86" s="192"/>
      <c r="BT86" s="191"/>
      <c r="BU86" s="192"/>
      <c r="BV86" s="191"/>
      <c r="BW86" s="192"/>
      <c r="BX86" s="191"/>
      <c r="BY86" s="192"/>
      <c r="BZ86" s="191"/>
      <c r="CA86" s="192"/>
      <c r="CB86" s="191"/>
      <c r="CC86" s="192"/>
    </row>
    <row r="87" spans="1:81">
      <c r="A87" s="110">
        <v>36</v>
      </c>
      <c r="B87" s="191"/>
      <c r="C87" s="192"/>
      <c r="D87" s="191"/>
      <c r="E87" s="192"/>
      <c r="F87" s="191"/>
      <c r="G87" s="192"/>
      <c r="H87" s="191"/>
      <c r="I87" s="192"/>
      <c r="J87" s="191"/>
      <c r="K87" s="192"/>
      <c r="L87" s="191"/>
      <c r="M87" s="192"/>
      <c r="N87" s="191"/>
      <c r="O87" s="192"/>
      <c r="P87" s="191"/>
      <c r="Q87" s="192"/>
      <c r="R87" s="191"/>
      <c r="S87" s="192"/>
      <c r="T87" s="191"/>
      <c r="U87" s="192"/>
      <c r="V87" s="191"/>
      <c r="W87" s="192"/>
      <c r="X87" s="191"/>
      <c r="Y87" s="192"/>
      <c r="Z87" s="191"/>
      <c r="AA87" s="192"/>
      <c r="AB87" s="191"/>
      <c r="AC87" s="192"/>
      <c r="AD87" s="191"/>
      <c r="AE87" s="192"/>
      <c r="AF87" s="191"/>
      <c r="AG87" s="192"/>
      <c r="AH87" s="191"/>
      <c r="AI87" s="192"/>
      <c r="AJ87" s="191"/>
      <c r="AK87" s="192"/>
      <c r="AL87" s="191"/>
      <c r="AM87" s="192"/>
      <c r="AN87" s="191"/>
      <c r="AO87" s="192"/>
      <c r="AP87" s="191"/>
      <c r="AQ87" s="192"/>
      <c r="AR87" s="191"/>
      <c r="AS87" s="192"/>
      <c r="AT87" s="191"/>
      <c r="AU87" s="192"/>
      <c r="AV87" s="191"/>
      <c r="AW87" s="192"/>
      <c r="AX87" s="191"/>
      <c r="AY87" s="192"/>
      <c r="AZ87" s="191"/>
      <c r="BA87" s="192"/>
      <c r="BB87" s="191"/>
      <c r="BC87" s="192"/>
      <c r="BD87" s="191"/>
      <c r="BE87" s="192"/>
      <c r="BF87" s="191"/>
      <c r="BG87" s="192"/>
      <c r="BH87" s="191"/>
      <c r="BI87" s="192"/>
      <c r="BJ87" s="191"/>
      <c r="BK87" s="192"/>
      <c r="BL87" s="191"/>
      <c r="BM87" s="192"/>
      <c r="BN87" s="191"/>
      <c r="BO87" s="192"/>
      <c r="BP87" s="191"/>
      <c r="BQ87" s="192"/>
      <c r="BR87" s="191"/>
      <c r="BS87" s="192"/>
      <c r="BT87" s="191"/>
      <c r="BU87" s="192"/>
      <c r="BV87" s="191"/>
      <c r="BW87" s="192"/>
      <c r="BX87" s="191"/>
      <c r="BY87" s="192"/>
      <c r="BZ87" s="191"/>
      <c r="CA87" s="192"/>
      <c r="CB87" s="191"/>
      <c r="CC87" s="192"/>
    </row>
    <row r="88" spans="1:81">
      <c r="A88" s="110">
        <v>37</v>
      </c>
      <c r="B88" s="191"/>
      <c r="C88" s="192"/>
      <c r="D88" s="191"/>
      <c r="E88" s="192"/>
      <c r="F88" s="191"/>
      <c r="G88" s="192"/>
      <c r="H88" s="191"/>
      <c r="I88" s="192"/>
      <c r="J88" s="191"/>
      <c r="K88" s="192"/>
      <c r="L88" s="191"/>
      <c r="M88" s="192"/>
      <c r="N88" s="191"/>
      <c r="O88" s="192"/>
      <c r="P88" s="191"/>
      <c r="Q88" s="192"/>
      <c r="R88" s="191"/>
      <c r="S88" s="192"/>
      <c r="T88" s="191"/>
      <c r="U88" s="192"/>
      <c r="V88" s="191"/>
      <c r="W88" s="192"/>
      <c r="X88" s="191"/>
      <c r="Y88" s="192"/>
      <c r="Z88" s="191"/>
      <c r="AA88" s="192"/>
      <c r="AB88" s="191"/>
      <c r="AC88" s="192"/>
      <c r="AD88" s="191"/>
      <c r="AE88" s="192"/>
      <c r="AF88" s="191"/>
      <c r="AG88" s="192"/>
      <c r="AH88" s="191"/>
      <c r="AI88" s="192"/>
      <c r="AJ88" s="191"/>
      <c r="AK88" s="192"/>
      <c r="AL88" s="191"/>
      <c r="AM88" s="192"/>
      <c r="AN88" s="191"/>
      <c r="AO88" s="192"/>
      <c r="AP88" s="191"/>
      <c r="AQ88" s="192"/>
      <c r="AR88" s="191"/>
      <c r="AS88" s="192"/>
      <c r="AT88" s="191"/>
      <c r="AU88" s="192"/>
      <c r="AV88" s="191"/>
      <c r="AW88" s="192"/>
      <c r="AX88" s="191"/>
      <c r="AY88" s="192"/>
      <c r="AZ88" s="191"/>
      <c r="BA88" s="192"/>
      <c r="BB88" s="191"/>
      <c r="BC88" s="192"/>
      <c r="BD88" s="191"/>
      <c r="BE88" s="192"/>
      <c r="BF88" s="191"/>
      <c r="BG88" s="192"/>
      <c r="BH88" s="191"/>
      <c r="BI88" s="192"/>
      <c r="BJ88" s="191"/>
      <c r="BK88" s="192"/>
      <c r="BL88" s="191"/>
      <c r="BM88" s="192"/>
      <c r="BN88" s="191"/>
      <c r="BO88" s="192"/>
      <c r="BP88" s="191"/>
      <c r="BQ88" s="192"/>
      <c r="BR88" s="191"/>
      <c r="BS88" s="192"/>
      <c r="BT88" s="191"/>
      <c r="BU88" s="192"/>
      <c r="BV88" s="191"/>
      <c r="BW88" s="192"/>
      <c r="BX88" s="191"/>
      <c r="BY88" s="192"/>
      <c r="BZ88" s="191"/>
      <c r="CA88" s="192"/>
      <c r="CB88" s="191"/>
      <c r="CC88" s="192"/>
    </row>
    <row r="89" spans="1:81">
      <c r="A89" s="110">
        <v>38</v>
      </c>
      <c r="B89" s="191"/>
      <c r="C89" s="192"/>
      <c r="D89" s="191"/>
      <c r="E89" s="192"/>
      <c r="F89" s="191"/>
      <c r="G89" s="192"/>
      <c r="H89" s="191"/>
      <c r="I89" s="192"/>
      <c r="J89" s="191"/>
      <c r="K89" s="192"/>
      <c r="L89" s="191"/>
      <c r="M89" s="192"/>
      <c r="N89" s="191"/>
      <c r="O89" s="192"/>
      <c r="P89" s="191"/>
      <c r="Q89" s="192"/>
      <c r="R89" s="191"/>
      <c r="S89" s="192"/>
      <c r="T89" s="191"/>
      <c r="U89" s="192"/>
      <c r="V89" s="191"/>
      <c r="W89" s="192"/>
      <c r="X89" s="191"/>
      <c r="Y89" s="192"/>
      <c r="Z89" s="191"/>
      <c r="AA89" s="192"/>
      <c r="AB89" s="191"/>
      <c r="AC89" s="192"/>
      <c r="AD89" s="191"/>
      <c r="AE89" s="192"/>
      <c r="AF89" s="191"/>
      <c r="AG89" s="192"/>
      <c r="AH89" s="191"/>
      <c r="AI89" s="192"/>
      <c r="AJ89" s="191"/>
      <c r="AK89" s="192"/>
      <c r="AL89" s="191"/>
      <c r="AM89" s="192"/>
      <c r="AN89" s="191"/>
      <c r="AO89" s="192"/>
      <c r="AP89" s="191"/>
      <c r="AQ89" s="192"/>
      <c r="AR89" s="191"/>
      <c r="AS89" s="192"/>
      <c r="AT89" s="191"/>
      <c r="AU89" s="192"/>
      <c r="AV89" s="191"/>
      <c r="AW89" s="192"/>
      <c r="AX89" s="191"/>
      <c r="AY89" s="192"/>
      <c r="AZ89" s="191"/>
      <c r="BA89" s="192"/>
      <c r="BB89" s="191"/>
      <c r="BC89" s="192"/>
      <c r="BD89" s="191"/>
      <c r="BE89" s="192"/>
      <c r="BF89" s="191"/>
      <c r="BG89" s="192"/>
      <c r="BH89" s="191"/>
      <c r="BI89" s="192"/>
      <c r="BJ89" s="191"/>
      <c r="BK89" s="192"/>
      <c r="BL89" s="191"/>
      <c r="BM89" s="192"/>
      <c r="BN89" s="191"/>
      <c r="BO89" s="192"/>
      <c r="BP89" s="191"/>
      <c r="BQ89" s="192"/>
      <c r="BR89" s="191"/>
      <c r="BS89" s="192"/>
      <c r="BT89" s="191"/>
      <c r="BU89" s="192"/>
      <c r="BV89" s="191"/>
      <c r="BW89" s="192"/>
      <c r="BX89" s="191"/>
      <c r="BY89" s="192"/>
      <c r="BZ89" s="191"/>
      <c r="CA89" s="192"/>
      <c r="CB89" s="191"/>
      <c r="CC89" s="192"/>
    </row>
    <row r="90" spans="1:81">
      <c r="A90" s="110">
        <v>39</v>
      </c>
      <c r="B90" s="191"/>
      <c r="C90" s="192"/>
      <c r="D90" s="191"/>
      <c r="E90" s="192"/>
      <c r="F90" s="191"/>
      <c r="G90" s="192"/>
      <c r="H90" s="191"/>
      <c r="I90" s="192"/>
      <c r="J90" s="191"/>
      <c r="K90" s="192"/>
      <c r="L90" s="191"/>
      <c r="M90" s="192"/>
      <c r="N90" s="191"/>
      <c r="O90" s="192"/>
      <c r="P90" s="191"/>
      <c r="Q90" s="192"/>
      <c r="R90" s="191"/>
      <c r="S90" s="192"/>
      <c r="T90" s="191"/>
      <c r="U90" s="192"/>
      <c r="V90" s="191"/>
      <c r="W90" s="192"/>
      <c r="X90" s="191"/>
      <c r="Y90" s="192"/>
      <c r="Z90" s="191"/>
      <c r="AA90" s="192"/>
      <c r="AB90" s="191"/>
      <c r="AC90" s="192"/>
      <c r="AD90" s="191"/>
      <c r="AE90" s="192"/>
      <c r="AF90" s="191"/>
      <c r="AG90" s="192"/>
      <c r="AH90" s="191"/>
      <c r="AI90" s="192"/>
      <c r="AJ90" s="191"/>
      <c r="AK90" s="192"/>
      <c r="AL90" s="191"/>
      <c r="AM90" s="192"/>
      <c r="AN90" s="191"/>
      <c r="AO90" s="192"/>
      <c r="AP90" s="191"/>
      <c r="AQ90" s="192"/>
      <c r="AR90" s="191"/>
      <c r="AS90" s="192"/>
      <c r="AT90" s="191"/>
      <c r="AU90" s="192"/>
      <c r="AV90" s="191"/>
      <c r="AW90" s="192"/>
      <c r="AX90" s="191"/>
      <c r="AY90" s="192"/>
      <c r="AZ90" s="191"/>
      <c r="BA90" s="192"/>
      <c r="BB90" s="191"/>
      <c r="BC90" s="192"/>
      <c r="BD90" s="191"/>
      <c r="BE90" s="192"/>
      <c r="BF90" s="191"/>
      <c r="BG90" s="192"/>
      <c r="BH90" s="191"/>
      <c r="BI90" s="192"/>
      <c r="BJ90" s="191"/>
      <c r="BK90" s="192"/>
      <c r="BL90" s="191"/>
      <c r="BM90" s="192"/>
      <c r="BN90" s="191"/>
      <c r="BO90" s="192"/>
      <c r="BP90" s="191"/>
      <c r="BQ90" s="192"/>
      <c r="BR90" s="191"/>
      <c r="BS90" s="192"/>
      <c r="BT90" s="191"/>
      <c r="BU90" s="192"/>
      <c r="BV90" s="191"/>
      <c r="BW90" s="192"/>
      <c r="BX90" s="191"/>
      <c r="BY90" s="192"/>
      <c r="BZ90" s="191"/>
      <c r="CA90" s="192"/>
      <c r="CB90" s="191"/>
      <c r="CC90" s="192"/>
    </row>
    <row r="91" spans="1:81">
      <c r="A91" s="110">
        <v>40</v>
      </c>
      <c r="B91" s="191"/>
      <c r="C91" s="192"/>
      <c r="D91" s="191"/>
      <c r="E91" s="192"/>
      <c r="F91" s="191"/>
      <c r="G91" s="192"/>
      <c r="H91" s="191"/>
      <c r="I91" s="192"/>
      <c r="J91" s="191"/>
      <c r="K91" s="192"/>
      <c r="L91" s="191"/>
      <c r="M91" s="192"/>
      <c r="N91" s="191"/>
      <c r="O91" s="192"/>
      <c r="P91" s="191"/>
      <c r="Q91" s="192"/>
      <c r="R91" s="191"/>
      <c r="S91" s="192"/>
      <c r="T91" s="191"/>
      <c r="U91" s="192"/>
      <c r="V91" s="191"/>
      <c r="W91" s="192"/>
      <c r="X91" s="191"/>
      <c r="Y91" s="192"/>
      <c r="Z91" s="191"/>
      <c r="AA91" s="192"/>
      <c r="AB91" s="191"/>
      <c r="AC91" s="192"/>
      <c r="AD91" s="191"/>
      <c r="AE91" s="192"/>
      <c r="AF91" s="191"/>
      <c r="AG91" s="192"/>
      <c r="AH91" s="191"/>
      <c r="AI91" s="192"/>
      <c r="AJ91" s="191"/>
      <c r="AK91" s="192"/>
      <c r="AL91" s="191"/>
      <c r="AM91" s="192"/>
      <c r="AN91" s="191"/>
      <c r="AO91" s="192"/>
      <c r="AP91" s="191"/>
      <c r="AQ91" s="192"/>
      <c r="AR91" s="191"/>
      <c r="AS91" s="192"/>
      <c r="AT91" s="191"/>
      <c r="AU91" s="192"/>
      <c r="AV91" s="191"/>
      <c r="AW91" s="192"/>
      <c r="AX91" s="191"/>
      <c r="AY91" s="192"/>
      <c r="AZ91" s="191"/>
      <c r="BA91" s="192"/>
      <c r="BB91" s="191"/>
      <c r="BC91" s="192"/>
      <c r="BD91" s="191"/>
      <c r="BE91" s="192"/>
      <c r="BF91" s="191"/>
      <c r="BG91" s="192"/>
      <c r="BH91" s="191"/>
      <c r="BI91" s="192"/>
      <c r="BJ91" s="191"/>
      <c r="BK91" s="192"/>
      <c r="BL91" s="191"/>
      <c r="BM91" s="192"/>
      <c r="BN91" s="191"/>
      <c r="BO91" s="192"/>
      <c r="BP91" s="191"/>
      <c r="BQ91" s="192"/>
      <c r="BR91" s="191"/>
      <c r="BS91" s="192"/>
      <c r="BT91" s="191"/>
      <c r="BU91" s="192"/>
      <c r="BV91" s="191"/>
      <c r="BW91" s="192"/>
      <c r="BX91" s="191"/>
      <c r="BY91" s="192"/>
      <c r="BZ91" s="191"/>
      <c r="CA91" s="192"/>
      <c r="CB91" s="191"/>
      <c r="CC91" s="192"/>
    </row>
    <row r="92" spans="1:81">
      <c r="A92" s="110">
        <v>41</v>
      </c>
      <c r="B92" s="191"/>
      <c r="C92" s="192"/>
      <c r="D92" s="191"/>
      <c r="E92" s="192"/>
      <c r="F92" s="191"/>
      <c r="G92" s="192"/>
      <c r="H92" s="191"/>
      <c r="I92" s="192"/>
      <c r="J92" s="191"/>
      <c r="K92" s="192"/>
      <c r="L92" s="191"/>
      <c r="M92" s="192"/>
      <c r="N92" s="191"/>
      <c r="O92" s="192"/>
      <c r="P92" s="191"/>
      <c r="Q92" s="192"/>
      <c r="R92" s="191"/>
      <c r="S92" s="192"/>
      <c r="T92" s="191"/>
      <c r="U92" s="192"/>
      <c r="V92" s="191"/>
      <c r="W92" s="192"/>
      <c r="X92" s="191"/>
      <c r="Y92" s="192"/>
      <c r="Z92" s="191"/>
      <c r="AA92" s="192"/>
      <c r="AB92" s="191"/>
      <c r="AC92" s="192"/>
      <c r="AD92" s="191"/>
      <c r="AE92" s="192"/>
      <c r="AF92" s="191"/>
      <c r="AG92" s="192"/>
      <c r="AH92" s="191"/>
      <c r="AI92" s="192"/>
      <c r="AJ92" s="191"/>
      <c r="AK92" s="192"/>
      <c r="AL92" s="191"/>
      <c r="AM92" s="192"/>
      <c r="AN92" s="191"/>
      <c r="AO92" s="192"/>
      <c r="AP92" s="191"/>
      <c r="AQ92" s="192"/>
      <c r="AR92" s="191"/>
      <c r="AS92" s="192"/>
      <c r="AT92" s="191"/>
      <c r="AU92" s="192"/>
      <c r="AV92" s="191"/>
      <c r="AW92" s="192"/>
      <c r="AX92" s="191"/>
      <c r="AY92" s="192"/>
      <c r="AZ92" s="191"/>
      <c r="BA92" s="192"/>
      <c r="BB92" s="191"/>
      <c r="BC92" s="192"/>
      <c r="BD92" s="191"/>
      <c r="BE92" s="192"/>
      <c r="BF92" s="191"/>
      <c r="BG92" s="192"/>
      <c r="BH92" s="191"/>
      <c r="BI92" s="192"/>
      <c r="BJ92" s="191"/>
      <c r="BK92" s="192"/>
      <c r="BL92" s="191"/>
      <c r="BM92" s="192"/>
      <c r="BN92" s="191"/>
      <c r="BO92" s="192"/>
      <c r="BP92" s="191"/>
      <c r="BQ92" s="192"/>
      <c r="BR92" s="191"/>
      <c r="BS92" s="192"/>
      <c r="BT92" s="191"/>
      <c r="BU92" s="192"/>
      <c r="BV92" s="191"/>
      <c r="BW92" s="192"/>
      <c r="BX92" s="191"/>
      <c r="BY92" s="192"/>
      <c r="BZ92" s="191"/>
      <c r="CA92" s="192"/>
      <c r="CB92" s="191"/>
      <c r="CC92" s="192"/>
    </row>
    <row r="93" spans="1:81">
      <c r="A93" s="110">
        <v>42</v>
      </c>
      <c r="B93" s="191"/>
      <c r="C93" s="192"/>
      <c r="D93" s="191"/>
      <c r="E93" s="192"/>
      <c r="F93" s="191"/>
      <c r="G93" s="192"/>
      <c r="H93" s="191"/>
      <c r="I93" s="192"/>
      <c r="J93" s="191"/>
      <c r="K93" s="192"/>
      <c r="L93" s="191"/>
      <c r="M93" s="192"/>
      <c r="N93" s="191"/>
      <c r="O93" s="192"/>
      <c r="P93" s="191"/>
      <c r="Q93" s="192"/>
      <c r="R93" s="191"/>
      <c r="S93" s="192"/>
      <c r="T93" s="191"/>
      <c r="U93" s="192"/>
      <c r="V93" s="191"/>
      <c r="W93" s="192"/>
      <c r="X93" s="191"/>
      <c r="Y93" s="192"/>
      <c r="Z93" s="191"/>
      <c r="AA93" s="192"/>
      <c r="AB93" s="191"/>
      <c r="AC93" s="192"/>
      <c r="AD93" s="191"/>
      <c r="AE93" s="192"/>
      <c r="AF93" s="191"/>
      <c r="AG93" s="192"/>
      <c r="AH93" s="191"/>
      <c r="AI93" s="192"/>
      <c r="AJ93" s="191"/>
      <c r="AK93" s="192"/>
      <c r="AL93" s="191"/>
      <c r="AM93" s="192"/>
      <c r="AN93" s="191"/>
      <c r="AO93" s="192"/>
      <c r="AP93" s="191"/>
      <c r="AQ93" s="192"/>
      <c r="AR93" s="191"/>
      <c r="AS93" s="192"/>
      <c r="AT93" s="191"/>
      <c r="AU93" s="192"/>
      <c r="AV93" s="191"/>
      <c r="AW93" s="192"/>
      <c r="AX93" s="191"/>
      <c r="AY93" s="192"/>
      <c r="AZ93" s="191"/>
      <c r="BA93" s="192"/>
      <c r="BB93" s="191"/>
      <c r="BC93" s="192"/>
      <c r="BD93" s="191"/>
      <c r="BE93" s="192"/>
      <c r="BF93" s="191"/>
      <c r="BG93" s="192"/>
      <c r="BH93" s="191"/>
      <c r="BI93" s="192"/>
      <c r="BJ93" s="191"/>
      <c r="BK93" s="192"/>
      <c r="BL93" s="191"/>
      <c r="BM93" s="192"/>
      <c r="BN93" s="191"/>
      <c r="BO93" s="192"/>
      <c r="BP93" s="191"/>
      <c r="BQ93" s="192"/>
      <c r="BR93" s="191"/>
      <c r="BS93" s="192"/>
      <c r="BT93" s="191"/>
      <c r="BU93" s="192"/>
      <c r="BV93" s="191"/>
      <c r="BW93" s="192"/>
      <c r="BX93" s="191"/>
      <c r="BY93" s="192"/>
      <c r="BZ93" s="191"/>
      <c r="CA93" s="192"/>
      <c r="CB93" s="191"/>
      <c r="CC93" s="192"/>
    </row>
    <row r="94" spans="1:81">
      <c r="A94" s="110">
        <v>43</v>
      </c>
      <c r="B94" s="191"/>
      <c r="C94" s="192"/>
      <c r="D94" s="191"/>
      <c r="E94" s="192"/>
      <c r="F94" s="191"/>
      <c r="G94" s="192"/>
      <c r="H94" s="191"/>
      <c r="I94" s="192"/>
      <c r="J94" s="191"/>
      <c r="K94" s="192"/>
      <c r="L94" s="191"/>
      <c r="M94" s="192"/>
      <c r="N94" s="191"/>
      <c r="O94" s="192"/>
      <c r="P94" s="191"/>
      <c r="Q94" s="192"/>
      <c r="R94" s="191"/>
      <c r="S94" s="192"/>
      <c r="T94" s="191"/>
      <c r="U94" s="192"/>
      <c r="V94" s="191"/>
      <c r="W94" s="192"/>
      <c r="X94" s="191"/>
      <c r="Y94" s="192"/>
      <c r="Z94" s="191"/>
      <c r="AA94" s="192"/>
      <c r="AB94" s="191"/>
      <c r="AC94" s="192"/>
      <c r="AD94" s="191"/>
      <c r="AE94" s="192"/>
      <c r="AF94" s="191"/>
      <c r="AG94" s="192"/>
      <c r="AH94" s="191"/>
      <c r="AI94" s="192"/>
      <c r="AJ94" s="191"/>
      <c r="AK94" s="192"/>
      <c r="AL94" s="191"/>
      <c r="AM94" s="192"/>
      <c r="AN94" s="191"/>
      <c r="AO94" s="192"/>
      <c r="AP94" s="191"/>
      <c r="AQ94" s="192"/>
      <c r="AR94" s="191"/>
      <c r="AS94" s="192"/>
      <c r="AT94" s="191"/>
      <c r="AU94" s="192"/>
      <c r="AV94" s="191"/>
      <c r="AW94" s="192"/>
      <c r="AX94" s="191"/>
      <c r="AY94" s="192"/>
      <c r="AZ94" s="191"/>
      <c r="BA94" s="192"/>
      <c r="BB94" s="191"/>
      <c r="BC94" s="192"/>
      <c r="BD94" s="191"/>
      <c r="BE94" s="192"/>
      <c r="BF94" s="191"/>
      <c r="BG94" s="192"/>
      <c r="BH94" s="191"/>
      <c r="BI94" s="192"/>
      <c r="BJ94" s="191"/>
      <c r="BK94" s="192"/>
      <c r="BL94" s="191"/>
      <c r="BM94" s="192"/>
      <c r="BN94" s="191"/>
      <c r="BO94" s="192"/>
      <c r="BP94" s="191"/>
      <c r="BQ94" s="192"/>
      <c r="BR94" s="191"/>
      <c r="BS94" s="192"/>
      <c r="BT94" s="191"/>
      <c r="BU94" s="192"/>
      <c r="BV94" s="191"/>
      <c r="BW94" s="192"/>
      <c r="BX94" s="191"/>
      <c r="BY94" s="192"/>
      <c r="BZ94" s="191"/>
      <c r="CA94" s="192"/>
      <c r="CB94" s="191"/>
      <c r="CC94" s="192"/>
    </row>
    <row r="95" spans="1:81">
      <c r="A95" s="110">
        <v>44</v>
      </c>
      <c r="B95" s="191"/>
      <c r="C95" s="192"/>
      <c r="D95" s="191"/>
      <c r="E95" s="192"/>
      <c r="F95" s="191"/>
      <c r="G95" s="192"/>
      <c r="H95" s="191"/>
      <c r="I95" s="192"/>
      <c r="J95" s="191"/>
      <c r="K95" s="192"/>
      <c r="L95" s="191"/>
      <c r="M95" s="192"/>
      <c r="N95" s="191"/>
      <c r="O95" s="192"/>
      <c r="P95" s="191"/>
      <c r="Q95" s="192"/>
      <c r="R95" s="191"/>
      <c r="S95" s="192"/>
      <c r="T95" s="191"/>
      <c r="U95" s="192"/>
      <c r="V95" s="191"/>
      <c r="W95" s="192"/>
      <c r="X95" s="191"/>
      <c r="Y95" s="192"/>
      <c r="Z95" s="191"/>
      <c r="AA95" s="192"/>
      <c r="AB95" s="191"/>
      <c r="AC95" s="192"/>
      <c r="AD95" s="191"/>
      <c r="AE95" s="192"/>
      <c r="AF95" s="191"/>
      <c r="AG95" s="192"/>
      <c r="AH95" s="191"/>
      <c r="AI95" s="192"/>
      <c r="AJ95" s="191"/>
      <c r="AK95" s="192"/>
      <c r="AL95" s="191"/>
      <c r="AM95" s="192"/>
      <c r="AN95" s="191"/>
      <c r="AO95" s="192"/>
      <c r="AP95" s="191"/>
      <c r="AQ95" s="192"/>
      <c r="AR95" s="191"/>
      <c r="AS95" s="192"/>
      <c r="AT95" s="191"/>
      <c r="AU95" s="192"/>
      <c r="AV95" s="191"/>
      <c r="AW95" s="192"/>
      <c r="AX95" s="191"/>
      <c r="AY95" s="192"/>
      <c r="AZ95" s="191"/>
      <c r="BA95" s="192"/>
      <c r="BB95" s="191"/>
      <c r="BC95" s="192"/>
      <c r="BD95" s="191"/>
      <c r="BE95" s="192"/>
      <c r="BF95" s="191"/>
      <c r="BG95" s="192"/>
      <c r="BH95" s="191"/>
      <c r="BI95" s="192"/>
      <c r="BJ95" s="191"/>
      <c r="BK95" s="192"/>
      <c r="BL95" s="191"/>
      <c r="BM95" s="192"/>
      <c r="BN95" s="191"/>
      <c r="BO95" s="192"/>
      <c r="BP95" s="191"/>
      <c r="BQ95" s="192"/>
      <c r="BR95" s="191"/>
      <c r="BS95" s="192"/>
      <c r="BT95" s="191"/>
      <c r="BU95" s="192"/>
      <c r="BV95" s="191"/>
      <c r="BW95" s="192"/>
      <c r="BX95" s="191"/>
      <c r="BY95" s="192"/>
      <c r="BZ95" s="191"/>
      <c r="CA95" s="192"/>
      <c r="CB95" s="191"/>
      <c r="CC95" s="192"/>
    </row>
    <row r="96" spans="1:81">
      <c r="A96" s="110">
        <v>45</v>
      </c>
      <c r="B96" s="191"/>
      <c r="C96" s="192"/>
      <c r="D96" s="191"/>
      <c r="E96" s="192"/>
      <c r="F96" s="191"/>
      <c r="G96" s="192"/>
      <c r="H96" s="191"/>
      <c r="I96" s="192"/>
      <c r="J96" s="191"/>
      <c r="K96" s="192"/>
      <c r="L96" s="191"/>
      <c r="M96" s="192"/>
      <c r="N96" s="191"/>
      <c r="O96" s="192"/>
      <c r="P96" s="191"/>
      <c r="Q96" s="192"/>
      <c r="R96" s="191"/>
      <c r="S96" s="192"/>
      <c r="T96" s="191"/>
      <c r="U96" s="192"/>
      <c r="V96" s="191"/>
      <c r="W96" s="192"/>
      <c r="X96" s="191"/>
      <c r="Y96" s="192"/>
      <c r="Z96" s="191"/>
      <c r="AA96" s="192"/>
      <c r="AB96" s="191"/>
      <c r="AC96" s="192"/>
      <c r="AD96" s="191"/>
      <c r="AE96" s="192"/>
      <c r="AF96" s="191"/>
      <c r="AG96" s="192"/>
      <c r="AH96" s="191"/>
      <c r="AI96" s="192"/>
      <c r="AJ96" s="191"/>
      <c r="AK96" s="192"/>
      <c r="AL96" s="191"/>
      <c r="AM96" s="192"/>
      <c r="AN96" s="191"/>
      <c r="AO96" s="192"/>
      <c r="AP96" s="191"/>
      <c r="AQ96" s="192"/>
      <c r="AR96" s="191"/>
      <c r="AS96" s="192"/>
      <c r="AT96" s="191"/>
      <c r="AU96" s="192"/>
      <c r="AV96" s="191"/>
      <c r="AW96" s="192"/>
      <c r="AX96" s="191"/>
      <c r="AY96" s="192"/>
      <c r="AZ96" s="191"/>
      <c r="BA96" s="192"/>
      <c r="BB96" s="191"/>
      <c r="BC96" s="192"/>
      <c r="BD96" s="191"/>
      <c r="BE96" s="192"/>
      <c r="BF96" s="191"/>
      <c r="BG96" s="192"/>
      <c r="BH96" s="191"/>
      <c r="BI96" s="192"/>
      <c r="BJ96" s="191"/>
      <c r="BK96" s="192"/>
      <c r="BL96" s="191"/>
      <c r="BM96" s="192"/>
      <c r="BN96" s="191"/>
      <c r="BO96" s="192"/>
      <c r="BP96" s="191"/>
      <c r="BQ96" s="192"/>
      <c r="BR96" s="191"/>
      <c r="BS96" s="192"/>
      <c r="BT96" s="191"/>
      <c r="BU96" s="192"/>
      <c r="BV96" s="191"/>
      <c r="BW96" s="192"/>
      <c r="BX96" s="191"/>
      <c r="BY96" s="192"/>
      <c r="BZ96" s="191"/>
      <c r="CA96" s="192"/>
      <c r="CB96" s="191"/>
      <c r="CC96" s="192"/>
    </row>
    <row r="97" spans="1:81">
      <c r="A97" s="110">
        <v>46</v>
      </c>
      <c r="B97" s="191"/>
      <c r="C97" s="192"/>
      <c r="D97" s="191"/>
      <c r="E97" s="192"/>
      <c r="F97" s="191"/>
      <c r="G97" s="192"/>
      <c r="H97" s="191"/>
      <c r="I97" s="192"/>
      <c r="J97" s="191"/>
      <c r="K97" s="192"/>
      <c r="L97" s="191"/>
      <c r="M97" s="192"/>
      <c r="N97" s="191"/>
      <c r="O97" s="192"/>
      <c r="P97" s="191"/>
      <c r="Q97" s="192"/>
      <c r="R97" s="191"/>
      <c r="S97" s="192"/>
      <c r="T97" s="191"/>
      <c r="U97" s="192"/>
      <c r="V97" s="191"/>
      <c r="W97" s="192"/>
      <c r="X97" s="191"/>
      <c r="Y97" s="192"/>
      <c r="Z97" s="191"/>
      <c r="AA97" s="192"/>
      <c r="AB97" s="191"/>
      <c r="AC97" s="192"/>
      <c r="AD97" s="191"/>
      <c r="AE97" s="192"/>
      <c r="AF97" s="191"/>
      <c r="AG97" s="192"/>
      <c r="AH97" s="191"/>
      <c r="AI97" s="192"/>
      <c r="AJ97" s="191"/>
      <c r="AK97" s="192"/>
      <c r="AL97" s="191"/>
      <c r="AM97" s="192"/>
      <c r="AN97" s="191"/>
      <c r="AO97" s="192"/>
      <c r="AP97" s="191"/>
      <c r="AQ97" s="192"/>
      <c r="AR97" s="191"/>
      <c r="AS97" s="192"/>
      <c r="AT97" s="191"/>
      <c r="AU97" s="192"/>
      <c r="AV97" s="191"/>
      <c r="AW97" s="192"/>
      <c r="AX97" s="191"/>
      <c r="AY97" s="192"/>
      <c r="AZ97" s="191"/>
      <c r="BA97" s="192"/>
      <c r="BB97" s="191"/>
      <c r="BC97" s="192"/>
      <c r="BD97" s="191"/>
      <c r="BE97" s="192"/>
      <c r="BF97" s="191"/>
      <c r="BG97" s="192"/>
      <c r="BH97" s="191"/>
      <c r="BI97" s="192"/>
      <c r="BJ97" s="191"/>
      <c r="BK97" s="192"/>
      <c r="BL97" s="191"/>
      <c r="BM97" s="192"/>
      <c r="BN97" s="191"/>
      <c r="BO97" s="192"/>
      <c r="BP97" s="191"/>
      <c r="BQ97" s="192"/>
      <c r="BR97" s="191"/>
      <c r="BS97" s="192"/>
      <c r="BT97" s="191"/>
      <c r="BU97" s="192"/>
      <c r="BV97" s="191"/>
      <c r="BW97" s="192"/>
      <c r="BX97" s="191"/>
      <c r="BY97" s="192"/>
      <c r="BZ97" s="191"/>
      <c r="CA97" s="192"/>
      <c r="CB97" s="191"/>
      <c r="CC97" s="192"/>
    </row>
    <row r="98" spans="1:81">
      <c r="A98" s="110">
        <v>47</v>
      </c>
      <c r="B98" s="191"/>
      <c r="C98" s="192"/>
      <c r="D98" s="191"/>
      <c r="E98" s="192"/>
      <c r="F98" s="191"/>
      <c r="G98" s="192"/>
      <c r="H98" s="191"/>
      <c r="I98" s="192"/>
      <c r="J98" s="191"/>
      <c r="K98" s="192"/>
      <c r="L98" s="191"/>
      <c r="M98" s="192"/>
      <c r="N98" s="191"/>
      <c r="O98" s="192"/>
      <c r="P98" s="191"/>
      <c r="Q98" s="192"/>
      <c r="R98" s="191"/>
      <c r="S98" s="192"/>
      <c r="T98" s="191"/>
      <c r="U98" s="192"/>
      <c r="V98" s="191"/>
      <c r="W98" s="192"/>
      <c r="X98" s="191"/>
      <c r="Y98" s="192"/>
      <c r="Z98" s="191"/>
      <c r="AA98" s="192"/>
      <c r="AB98" s="191"/>
      <c r="AC98" s="192"/>
      <c r="AD98" s="191"/>
      <c r="AE98" s="192"/>
      <c r="AF98" s="191"/>
      <c r="AG98" s="192"/>
      <c r="AH98" s="191"/>
      <c r="AI98" s="192"/>
      <c r="AJ98" s="191"/>
      <c r="AK98" s="192"/>
      <c r="AL98" s="191"/>
      <c r="AM98" s="192"/>
      <c r="AN98" s="191"/>
      <c r="AO98" s="192"/>
      <c r="AP98" s="191"/>
      <c r="AQ98" s="192"/>
      <c r="AR98" s="191"/>
      <c r="AS98" s="192"/>
      <c r="AT98" s="191"/>
      <c r="AU98" s="192"/>
      <c r="AV98" s="191"/>
      <c r="AW98" s="192"/>
      <c r="AX98" s="191"/>
      <c r="AY98" s="192"/>
      <c r="AZ98" s="191"/>
      <c r="BA98" s="192"/>
      <c r="BB98" s="191"/>
      <c r="BC98" s="192"/>
      <c r="BD98" s="191"/>
      <c r="BE98" s="192"/>
      <c r="BF98" s="191"/>
      <c r="BG98" s="192"/>
      <c r="BH98" s="191"/>
      <c r="BI98" s="192"/>
      <c r="BJ98" s="191"/>
      <c r="BK98" s="192"/>
      <c r="BL98" s="191"/>
      <c r="BM98" s="192"/>
      <c r="BN98" s="191"/>
      <c r="BO98" s="192"/>
      <c r="BP98" s="191"/>
      <c r="BQ98" s="192"/>
      <c r="BR98" s="191"/>
      <c r="BS98" s="192"/>
      <c r="BT98" s="191"/>
      <c r="BU98" s="192"/>
      <c r="BV98" s="191"/>
      <c r="BW98" s="192"/>
      <c r="BX98" s="191"/>
      <c r="BY98" s="192"/>
      <c r="BZ98" s="191"/>
      <c r="CA98" s="192"/>
      <c r="CB98" s="191"/>
      <c r="CC98" s="192"/>
    </row>
    <row r="99" spans="1:81">
      <c r="A99" s="110">
        <v>48</v>
      </c>
      <c r="B99" s="191"/>
      <c r="C99" s="192"/>
      <c r="D99" s="191"/>
      <c r="E99" s="192"/>
      <c r="F99" s="191"/>
      <c r="G99" s="192"/>
      <c r="H99" s="191"/>
      <c r="I99" s="192"/>
      <c r="J99" s="191"/>
      <c r="K99" s="192"/>
      <c r="L99" s="191"/>
      <c r="M99" s="192"/>
      <c r="N99" s="191"/>
      <c r="O99" s="192"/>
      <c r="P99" s="191"/>
      <c r="Q99" s="192"/>
      <c r="R99" s="191"/>
      <c r="S99" s="192"/>
      <c r="T99" s="191"/>
      <c r="U99" s="192"/>
      <c r="V99" s="191"/>
      <c r="W99" s="192"/>
      <c r="X99" s="191"/>
      <c r="Y99" s="192"/>
      <c r="Z99" s="191"/>
      <c r="AA99" s="192"/>
      <c r="AB99" s="191"/>
      <c r="AC99" s="192"/>
      <c r="AD99" s="191"/>
      <c r="AE99" s="192"/>
      <c r="AF99" s="191"/>
      <c r="AG99" s="192"/>
      <c r="AH99" s="191"/>
      <c r="AI99" s="192"/>
      <c r="AJ99" s="191"/>
      <c r="AK99" s="192"/>
      <c r="AL99" s="191"/>
      <c r="AM99" s="192"/>
      <c r="AN99" s="191"/>
      <c r="AO99" s="192"/>
      <c r="AP99" s="191"/>
      <c r="AQ99" s="192"/>
      <c r="AR99" s="191"/>
      <c r="AS99" s="192"/>
      <c r="AT99" s="191"/>
      <c r="AU99" s="192"/>
      <c r="AV99" s="191"/>
      <c r="AW99" s="192"/>
      <c r="AX99" s="191"/>
      <c r="AY99" s="192"/>
      <c r="AZ99" s="191"/>
      <c r="BA99" s="192"/>
      <c r="BB99" s="191"/>
      <c r="BC99" s="192"/>
      <c r="BD99" s="191"/>
      <c r="BE99" s="192"/>
      <c r="BF99" s="191"/>
      <c r="BG99" s="192"/>
      <c r="BH99" s="191"/>
      <c r="BI99" s="192"/>
      <c r="BJ99" s="191"/>
      <c r="BK99" s="192"/>
      <c r="BL99" s="191"/>
      <c r="BM99" s="192"/>
      <c r="BN99" s="191"/>
      <c r="BO99" s="192"/>
      <c r="BP99" s="191"/>
      <c r="BQ99" s="192"/>
      <c r="BR99" s="191"/>
      <c r="BS99" s="192"/>
      <c r="BT99" s="191"/>
      <c r="BU99" s="192"/>
      <c r="BV99" s="191"/>
      <c r="BW99" s="192"/>
      <c r="BX99" s="191"/>
      <c r="BY99" s="192"/>
      <c r="BZ99" s="191"/>
      <c r="CA99" s="192"/>
      <c r="CB99" s="191"/>
      <c r="CC99" s="192"/>
    </row>
    <row r="100" spans="1:81">
      <c r="A100" s="110">
        <v>49</v>
      </c>
      <c r="B100" s="191"/>
      <c r="C100" s="192"/>
      <c r="D100" s="191"/>
      <c r="E100" s="192"/>
      <c r="F100" s="191"/>
      <c r="G100" s="192"/>
      <c r="H100" s="191"/>
      <c r="I100" s="192"/>
      <c r="J100" s="191"/>
      <c r="K100" s="192"/>
      <c r="L100" s="191"/>
      <c r="M100" s="192"/>
      <c r="N100" s="191"/>
      <c r="O100" s="192"/>
      <c r="P100" s="191"/>
      <c r="Q100" s="192"/>
      <c r="R100" s="191"/>
      <c r="S100" s="192"/>
      <c r="T100" s="191"/>
      <c r="U100" s="192"/>
      <c r="V100" s="191"/>
      <c r="W100" s="192"/>
      <c r="X100" s="191"/>
      <c r="Y100" s="192"/>
      <c r="Z100" s="191"/>
      <c r="AA100" s="192"/>
      <c r="AB100" s="191"/>
      <c r="AC100" s="192"/>
      <c r="AD100" s="191"/>
      <c r="AE100" s="192"/>
      <c r="AF100" s="191"/>
      <c r="AG100" s="192"/>
      <c r="AH100" s="191"/>
      <c r="AI100" s="192"/>
      <c r="AJ100" s="191"/>
      <c r="AK100" s="192"/>
      <c r="AL100" s="191"/>
      <c r="AM100" s="192"/>
      <c r="AN100" s="191"/>
      <c r="AO100" s="192"/>
      <c r="AP100" s="191"/>
      <c r="AQ100" s="192"/>
      <c r="AR100" s="191"/>
      <c r="AS100" s="192"/>
      <c r="AT100" s="191"/>
      <c r="AU100" s="192"/>
      <c r="AV100" s="191"/>
      <c r="AW100" s="192"/>
      <c r="AX100" s="191"/>
      <c r="AY100" s="192"/>
      <c r="AZ100" s="191"/>
      <c r="BA100" s="192"/>
      <c r="BB100" s="191"/>
      <c r="BC100" s="192"/>
      <c r="BD100" s="191"/>
      <c r="BE100" s="192"/>
      <c r="BF100" s="191"/>
      <c r="BG100" s="192"/>
      <c r="BH100" s="191"/>
      <c r="BI100" s="192"/>
      <c r="BJ100" s="191"/>
      <c r="BK100" s="192"/>
      <c r="BL100" s="191"/>
      <c r="BM100" s="192"/>
      <c r="BN100" s="191"/>
      <c r="BO100" s="192"/>
      <c r="BP100" s="191"/>
      <c r="BQ100" s="192"/>
      <c r="BR100" s="191"/>
      <c r="BS100" s="192"/>
      <c r="BT100" s="191"/>
      <c r="BU100" s="192"/>
      <c r="BV100" s="191"/>
      <c r="BW100" s="192"/>
      <c r="BX100" s="191"/>
      <c r="BY100" s="192"/>
      <c r="BZ100" s="191"/>
      <c r="CA100" s="192"/>
      <c r="CB100" s="191"/>
      <c r="CC100" s="192"/>
    </row>
    <row r="101" spans="1:81">
      <c r="A101" s="110">
        <v>50</v>
      </c>
      <c r="B101" s="191"/>
      <c r="C101" s="192"/>
      <c r="D101" s="191"/>
      <c r="E101" s="192"/>
      <c r="F101" s="191"/>
      <c r="G101" s="192"/>
      <c r="H101" s="191"/>
      <c r="I101" s="192"/>
      <c r="J101" s="191"/>
      <c r="K101" s="192"/>
      <c r="L101" s="191"/>
      <c r="M101" s="192"/>
      <c r="N101" s="191"/>
      <c r="O101" s="192"/>
      <c r="P101" s="191"/>
      <c r="Q101" s="192"/>
      <c r="R101" s="191"/>
      <c r="S101" s="192"/>
      <c r="T101" s="191"/>
      <c r="U101" s="192"/>
      <c r="V101" s="191"/>
      <c r="W101" s="192"/>
      <c r="X101" s="191"/>
      <c r="Y101" s="192"/>
      <c r="Z101" s="191"/>
      <c r="AA101" s="192"/>
      <c r="AB101" s="191"/>
      <c r="AC101" s="192"/>
      <c r="AD101" s="191"/>
      <c r="AE101" s="192"/>
      <c r="AF101" s="191"/>
      <c r="AG101" s="192"/>
      <c r="AH101" s="191"/>
      <c r="AI101" s="192"/>
      <c r="AJ101" s="191"/>
      <c r="AK101" s="192"/>
      <c r="AL101" s="191"/>
      <c r="AM101" s="192"/>
      <c r="AN101" s="191"/>
      <c r="AO101" s="192"/>
      <c r="AP101" s="191"/>
      <c r="AQ101" s="192"/>
      <c r="AR101" s="191"/>
      <c r="AS101" s="192"/>
      <c r="AT101" s="191"/>
      <c r="AU101" s="192"/>
      <c r="AV101" s="191"/>
      <c r="AW101" s="192"/>
      <c r="AX101" s="191"/>
      <c r="AY101" s="192"/>
      <c r="AZ101" s="191"/>
      <c r="BA101" s="192"/>
      <c r="BB101" s="191"/>
      <c r="BC101" s="192"/>
      <c r="BD101" s="191"/>
      <c r="BE101" s="192"/>
      <c r="BF101" s="191"/>
      <c r="BG101" s="192"/>
      <c r="BH101" s="191"/>
      <c r="BI101" s="192"/>
      <c r="BJ101" s="191"/>
      <c r="BK101" s="192"/>
      <c r="BL101" s="191"/>
      <c r="BM101" s="192"/>
      <c r="BN101" s="191"/>
      <c r="BO101" s="192"/>
      <c r="BP101" s="191"/>
      <c r="BQ101" s="192"/>
      <c r="BR101" s="191"/>
      <c r="BS101" s="192"/>
      <c r="BT101" s="191"/>
      <c r="BU101" s="192"/>
      <c r="BV101" s="191"/>
      <c r="BW101" s="192"/>
      <c r="BX101" s="191"/>
      <c r="BY101" s="192"/>
      <c r="BZ101" s="191"/>
      <c r="CA101" s="192"/>
      <c r="CB101" s="191"/>
      <c r="CC101" s="192"/>
    </row>
    <row r="102" spans="1:81">
      <c r="A102" s="110">
        <v>51</v>
      </c>
      <c r="B102" s="191"/>
      <c r="C102" s="192"/>
      <c r="D102" s="191"/>
      <c r="E102" s="192"/>
      <c r="F102" s="191"/>
      <c r="G102" s="192"/>
      <c r="H102" s="191"/>
      <c r="I102" s="192"/>
      <c r="J102" s="191"/>
      <c r="K102" s="192"/>
      <c r="L102" s="191"/>
      <c r="M102" s="192"/>
      <c r="N102" s="191"/>
      <c r="O102" s="192"/>
      <c r="P102" s="191"/>
      <c r="Q102" s="192"/>
      <c r="R102" s="191"/>
      <c r="S102" s="192"/>
      <c r="T102" s="191"/>
      <c r="U102" s="192"/>
      <c r="V102" s="191"/>
      <c r="W102" s="192"/>
      <c r="X102" s="191"/>
      <c r="Y102" s="192"/>
      <c r="Z102" s="191"/>
      <c r="AA102" s="192"/>
      <c r="AB102" s="191"/>
      <c r="AC102" s="192"/>
      <c r="AD102" s="191"/>
      <c r="AE102" s="192"/>
      <c r="AF102" s="191"/>
      <c r="AG102" s="192"/>
      <c r="AH102" s="191"/>
      <c r="AI102" s="192"/>
      <c r="AJ102" s="191"/>
      <c r="AK102" s="192"/>
      <c r="AL102" s="191"/>
      <c r="AM102" s="192"/>
      <c r="AN102" s="191"/>
      <c r="AO102" s="192"/>
      <c r="AP102" s="191"/>
      <c r="AQ102" s="192"/>
      <c r="AR102" s="191"/>
      <c r="AS102" s="192"/>
      <c r="AT102" s="191"/>
      <c r="AU102" s="192"/>
      <c r="AV102" s="191"/>
      <c r="AW102" s="192"/>
      <c r="AX102" s="191"/>
      <c r="AY102" s="192"/>
      <c r="AZ102" s="191"/>
      <c r="BA102" s="192"/>
      <c r="BB102" s="191"/>
      <c r="BC102" s="192"/>
      <c r="BD102" s="191"/>
      <c r="BE102" s="192"/>
      <c r="BF102" s="191"/>
      <c r="BG102" s="192"/>
      <c r="BH102" s="191"/>
      <c r="BI102" s="192"/>
      <c r="BJ102" s="191"/>
      <c r="BK102" s="192"/>
      <c r="BL102" s="191"/>
      <c r="BM102" s="192"/>
      <c r="BN102" s="191"/>
      <c r="BO102" s="192"/>
      <c r="BP102" s="191"/>
      <c r="BQ102" s="192"/>
      <c r="BR102" s="191"/>
      <c r="BS102" s="192"/>
      <c r="BT102" s="191"/>
      <c r="BU102" s="192"/>
      <c r="BV102" s="191"/>
      <c r="BW102" s="192"/>
      <c r="BX102" s="191"/>
      <c r="BY102" s="192"/>
      <c r="BZ102" s="191"/>
      <c r="CA102" s="192"/>
      <c r="CB102" s="191"/>
      <c r="CC102" s="192"/>
    </row>
    <row r="103" spans="1:81">
      <c r="A103" s="110">
        <v>52</v>
      </c>
      <c r="B103" s="191"/>
      <c r="C103" s="192"/>
      <c r="D103" s="191"/>
      <c r="E103" s="192"/>
      <c r="F103" s="191"/>
      <c r="G103" s="192"/>
      <c r="H103" s="191"/>
      <c r="I103" s="192"/>
      <c r="J103" s="191"/>
      <c r="K103" s="192"/>
      <c r="L103" s="191"/>
      <c r="M103" s="192"/>
      <c r="N103" s="191"/>
      <c r="O103" s="192"/>
      <c r="P103" s="191"/>
      <c r="Q103" s="192"/>
      <c r="R103" s="191"/>
      <c r="S103" s="192"/>
      <c r="T103" s="191"/>
      <c r="U103" s="192"/>
      <c r="V103" s="191"/>
      <c r="W103" s="192"/>
      <c r="X103" s="191"/>
      <c r="Y103" s="192"/>
      <c r="Z103" s="191"/>
      <c r="AA103" s="192"/>
      <c r="AB103" s="191"/>
      <c r="AC103" s="192"/>
      <c r="AD103" s="191"/>
      <c r="AE103" s="192"/>
      <c r="AF103" s="191"/>
      <c r="AG103" s="192"/>
      <c r="AH103" s="191"/>
      <c r="AI103" s="192"/>
      <c r="AJ103" s="191"/>
      <c r="AK103" s="192"/>
      <c r="AL103" s="191"/>
      <c r="AM103" s="192"/>
      <c r="AN103" s="191"/>
      <c r="AO103" s="192"/>
      <c r="AP103" s="191"/>
      <c r="AQ103" s="192"/>
      <c r="AR103" s="191"/>
      <c r="AS103" s="192"/>
      <c r="AT103" s="191"/>
      <c r="AU103" s="192"/>
      <c r="AV103" s="191"/>
      <c r="AW103" s="192"/>
      <c r="AX103" s="191"/>
      <c r="AY103" s="192"/>
      <c r="AZ103" s="191"/>
      <c r="BA103" s="192"/>
      <c r="BB103" s="191"/>
      <c r="BC103" s="192"/>
      <c r="BD103" s="191"/>
      <c r="BE103" s="192"/>
      <c r="BF103" s="191"/>
      <c r="BG103" s="192"/>
      <c r="BH103" s="191"/>
      <c r="BI103" s="192"/>
      <c r="BJ103" s="191"/>
      <c r="BK103" s="192"/>
      <c r="BL103" s="191"/>
      <c r="BM103" s="192"/>
      <c r="BN103" s="191"/>
      <c r="BO103" s="192"/>
      <c r="BP103" s="191"/>
      <c r="BQ103" s="192"/>
      <c r="BR103" s="191"/>
      <c r="BS103" s="192"/>
      <c r="BT103" s="191"/>
      <c r="BU103" s="192"/>
      <c r="BV103" s="191"/>
      <c r="BW103" s="192"/>
      <c r="BX103" s="191"/>
      <c r="BY103" s="192"/>
      <c r="BZ103" s="191"/>
      <c r="CA103" s="192"/>
      <c r="CB103" s="191"/>
      <c r="CC103" s="192"/>
    </row>
    <row r="104" spans="1:81">
      <c r="A104" s="110">
        <v>53</v>
      </c>
      <c r="B104" s="191"/>
      <c r="C104" s="192"/>
      <c r="D104" s="191"/>
      <c r="E104" s="192"/>
      <c r="F104" s="191"/>
      <c r="G104" s="192"/>
      <c r="H104" s="191"/>
      <c r="I104" s="192"/>
      <c r="J104" s="191"/>
      <c r="K104" s="192"/>
      <c r="L104" s="191"/>
      <c r="M104" s="192"/>
      <c r="N104" s="191"/>
      <c r="O104" s="192"/>
      <c r="P104" s="191"/>
      <c r="Q104" s="192"/>
      <c r="R104" s="191"/>
      <c r="S104" s="192"/>
      <c r="T104" s="191"/>
      <c r="U104" s="192"/>
      <c r="V104" s="191"/>
      <c r="W104" s="192"/>
      <c r="X104" s="191"/>
      <c r="Y104" s="192"/>
      <c r="Z104" s="191"/>
      <c r="AA104" s="192"/>
      <c r="AB104" s="191"/>
      <c r="AC104" s="192"/>
      <c r="AD104" s="191"/>
      <c r="AE104" s="192"/>
      <c r="AF104" s="191"/>
      <c r="AG104" s="192"/>
      <c r="AH104" s="191"/>
      <c r="AI104" s="192"/>
      <c r="AJ104" s="191"/>
      <c r="AK104" s="192"/>
      <c r="AL104" s="191"/>
      <c r="AM104" s="192"/>
      <c r="AN104" s="191"/>
      <c r="AO104" s="192"/>
      <c r="AP104" s="191"/>
      <c r="AQ104" s="192"/>
      <c r="AR104" s="191"/>
      <c r="AS104" s="192"/>
      <c r="AT104" s="191"/>
      <c r="AU104" s="192"/>
      <c r="AV104" s="191"/>
      <c r="AW104" s="192"/>
      <c r="AX104" s="191"/>
      <c r="AY104" s="192"/>
      <c r="AZ104" s="191"/>
      <c r="BA104" s="192"/>
      <c r="BB104" s="191"/>
      <c r="BC104" s="192"/>
      <c r="BD104" s="191"/>
      <c r="BE104" s="192"/>
      <c r="BF104" s="191"/>
      <c r="BG104" s="192"/>
      <c r="BH104" s="191"/>
      <c r="BI104" s="192"/>
      <c r="BJ104" s="191"/>
      <c r="BK104" s="192"/>
      <c r="BL104" s="191"/>
      <c r="BM104" s="192"/>
      <c r="BN104" s="191"/>
      <c r="BO104" s="192"/>
      <c r="BP104" s="191"/>
      <c r="BQ104" s="192"/>
      <c r="BR104" s="191"/>
      <c r="BS104" s="192"/>
      <c r="BT104" s="191"/>
      <c r="BU104" s="192"/>
      <c r="BV104" s="191"/>
      <c r="BW104" s="192"/>
      <c r="BX104" s="191"/>
      <c r="BY104" s="192"/>
      <c r="BZ104" s="191"/>
      <c r="CA104" s="192"/>
      <c r="CB104" s="191"/>
      <c r="CC104" s="192"/>
    </row>
    <row r="105" spans="1:81">
      <c r="A105" s="110">
        <v>54</v>
      </c>
      <c r="B105" s="191"/>
      <c r="C105" s="192"/>
      <c r="D105" s="191"/>
      <c r="E105" s="192"/>
      <c r="F105" s="191"/>
      <c r="G105" s="192"/>
      <c r="H105" s="191"/>
      <c r="I105" s="192"/>
      <c r="J105" s="191"/>
      <c r="K105" s="192"/>
      <c r="L105" s="191"/>
      <c r="M105" s="192"/>
      <c r="N105" s="191"/>
      <c r="O105" s="192"/>
      <c r="P105" s="191"/>
      <c r="Q105" s="192"/>
      <c r="R105" s="191"/>
      <c r="S105" s="192"/>
      <c r="T105" s="191"/>
      <c r="U105" s="192"/>
      <c r="V105" s="191"/>
      <c r="W105" s="192"/>
      <c r="X105" s="191"/>
      <c r="Y105" s="192"/>
      <c r="Z105" s="191"/>
      <c r="AA105" s="192"/>
      <c r="AB105" s="191"/>
      <c r="AC105" s="192"/>
      <c r="AD105" s="191"/>
      <c r="AE105" s="192"/>
      <c r="AF105" s="191"/>
      <c r="AG105" s="192"/>
      <c r="AH105" s="191"/>
      <c r="AI105" s="192"/>
      <c r="AJ105" s="191"/>
      <c r="AK105" s="192"/>
      <c r="AL105" s="191"/>
      <c r="AM105" s="192"/>
      <c r="AN105" s="191"/>
      <c r="AO105" s="192"/>
      <c r="AP105" s="191"/>
      <c r="AQ105" s="192"/>
      <c r="AR105" s="191"/>
      <c r="AS105" s="192"/>
      <c r="AT105" s="191"/>
      <c r="AU105" s="192"/>
      <c r="AV105" s="191"/>
      <c r="AW105" s="192"/>
      <c r="AX105" s="191"/>
      <c r="AY105" s="192"/>
      <c r="AZ105" s="191"/>
      <c r="BA105" s="192"/>
      <c r="BB105" s="191"/>
      <c r="BC105" s="192"/>
      <c r="BD105" s="191"/>
      <c r="BE105" s="192"/>
      <c r="BF105" s="191"/>
      <c r="BG105" s="192"/>
      <c r="BH105" s="191"/>
      <c r="BI105" s="192"/>
      <c r="BJ105" s="191"/>
      <c r="BK105" s="192"/>
      <c r="BL105" s="191"/>
      <c r="BM105" s="192"/>
      <c r="BN105" s="191"/>
      <c r="BO105" s="192"/>
      <c r="BP105" s="191"/>
      <c r="BQ105" s="192"/>
      <c r="BR105" s="191"/>
      <c r="BS105" s="192"/>
      <c r="BT105" s="191"/>
      <c r="BU105" s="192"/>
      <c r="BV105" s="191"/>
      <c r="BW105" s="192"/>
      <c r="BX105" s="191"/>
      <c r="BY105" s="192"/>
      <c r="BZ105" s="191"/>
      <c r="CA105" s="192"/>
      <c r="CB105" s="191"/>
      <c r="CC105" s="192"/>
    </row>
    <row r="106" spans="1:81">
      <c r="A106" s="110">
        <v>55</v>
      </c>
      <c r="B106" s="191"/>
      <c r="C106" s="192"/>
      <c r="D106" s="191"/>
      <c r="E106" s="192"/>
      <c r="F106" s="191"/>
      <c r="G106" s="192"/>
      <c r="H106" s="191"/>
      <c r="I106" s="192"/>
      <c r="J106" s="191"/>
      <c r="K106" s="192"/>
      <c r="L106" s="191"/>
      <c r="M106" s="192"/>
      <c r="N106" s="191"/>
      <c r="O106" s="192"/>
      <c r="P106" s="191"/>
      <c r="Q106" s="192"/>
      <c r="R106" s="191"/>
      <c r="S106" s="192"/>
      <c r="T106" s="191"/>
      <c r="U106" s="192"/>
      <c r="V106" s="191"/>
      <c r="W106" s="192"/>
      <c r="X106" s="191"/>
      <c r="Y106" s="192"/>
      <c r="Z106" s="191"/>
      <c r="AA106" s="192"/>
      <c r="AB106" s="191"/>
      <c r="AC106" s="192"/>
      <c r="AD106" s="191"/>
      <c r="AE106" s="192"/>
      <c r="AF106" s="191"/>
      <c r="AG106" s="192"/>
      <c r="AH106" s="191"/>
      <c r="AI106" s="192"/>
      <c r="AJ106" s="191"/>
      <c r="AK106" s="192"/>
      <c r="AL106" s="191"/>
      <c r="AM106" s="192"/>
      <c r="AN106" s="191"/>
      <c r="AO106" s="192"/>
      <c r="AP106" s="191"/>
      <c r="AQ106" s="192"/>
      <c r="AR106" s="191"/>
      <c r="AS106" s="192"/>
      <c r="AT106" s="191"/>
      <c r="AU106" s="192"/>
      <c r="AV106" s="191"/>
      <c r="AW106" s="192"/>
      <c r="AX106" s="191"/>
      <c r="AY106" s="192"/>
      <c r="AZ106" s="191"/>
      <c r="BA106" s="192"/>
      <c r="BB106" s="191"/>
      <c r="BC106" s="192"/>
      <c r="BD106" s="191"/>
      <c r="BE106" s="192"/>
      <c r="BF106" s="191"/>
      <c r="BG106" s="192"/>
      <c r="BH106" s="191"/>
      <c r="BI106" s="192"/>
      <c r="BJ106" s="191"/>
      <c r="BK106" s="192"/>
      <c r="BL106" s="191"/>
      <c r="BM106" s="192"/>
      <c r="BN106" s="191"/>
      <c r="BO106" s="192"/>
      <c r="BP106" s="191"/>
      <c r="BQ106" s="192"/>
      <c r="BR106" s="191"/>
      <c r="BS106" s="192"/>
      <c r="BT106" s="191"/>
      <c r="BU106" s="192"/>
      <c r="BV106" s="191"/>
      <c r="BW106" s="192"/>
      <c r="BX106" s="191"/>
      <c r="BY106" s="192"/>
      <c r="BZ106" s="191"/>
      <c r="CA106" s="192"/>
      <c r="CB106" s="191"/>
      <c r="CC106" s="192"/>
    </row>
    <row r="107" spans="1:81">
      <c r="A107" s="110">
        <v>56</v>
      </c>
      <c r="B107" s="191"/>
      <c r="C107" s="192"/>
      <c r="D107" s="191"/>
      <c r="E107" s="192"/>
      <c r="F107" s="191"/>
      <c r="G107" s="192"/>
      <c r="H107" s="191"/>
      <c r="I107" s="192"/>
      <c r="J107" s="191"/>
      <c r="K107" s="192"/>
      <c r="L107" s="191"/>
      <c r="M107" s="192"/>
      <c r="N107" s="191"/>
      <c r="O107" s="192"/>
      <c r="P107" s="191"/>
      <c r="Q107" s="192"/>
      <c r="R107" s="191"/>
      <c r="S107" s="192"/>
      <c r="T107" s="191"/>
      <c r="U107" s="192"/>
      <c r="V107" s="191"/>
      <c r="W107" s="192"/>
      <c r="X107" s="191"/>
      <c r="Y107" s="192"/>
      <c r="Z107" s="191"/>
      <c r="AA107" s="192"/>
      <c r="AB107" s="191"/>
      <c r="AC107" s="192"/>
      <c r="AD107" s="191"/>
      <c r="AE107" s="192"/>
      <c r="AF107" s="191"/>
      <c r="AG107" s="192"/>
      <c r="AH107" s="191"/>
      <c r="AI107" s="192"/>
      <c r="AJ107" s="191"/>
      <c r="AK107" s="192"/>
      <c r="AL107" s="191"/>
      <c r="AM107" s="192"/>
      <c r="AN107" s="191"/>
      <c r="AO107" s="192"/>
      <c r="AP107" s="191"/>
      <c r="AQ107" s="192"/>
      <c r="AR107" s="191"/>
      <c r="AS107" s="192"/>
      <c r="AT107" s="191"/>
      <c r="AU107" s="192"/>
      <c r="AV107" s="191"/>
      <c r="AW107" s="192"/>
      <c r="AX107" s="191"/>
      <c r="AY107" s="192"/>
      <c r="AZ107" s="191"/>
      <c r="BA107" s="192"/>
      <c r="BB107" s="191"/>
      <c r="BC107" s="192"/>
      <c r="BD107" s="191"/>
      <c r="BE107" s="192"/>
      <c r="BF107" s="191"/>
      <c r="BG107" s="192"/>
      <c r="BH107" s="191"/>
      <c r="BI107" s="192"/>
      <c r="BJ107" s="191"/>
      <c r="BK107" s="192"/>
      <c r="BL107" s="191"/>
      <c r="BM107" s="192"/>
      <c r="BN107" s="191"/>
      <c r="BO107" s="192"/>
      <c r="BP107" s="191"/>
      <c r="BQ107" s="192"/>
      <c r="BR107" s="191"/>
      <c r="BS107" s="192"/>
      <c r="BT107" s="191"/>
      <c r="BU107" s="192"/>
      <c r="BV107" s="191"/>
      <c r="BW107" s="192"/>
      <c r="BX107" s="191"/>
      <c r="BY107" s="192"/>
      <c r="BZ107" s="191"/>
      <c r="CA107" s="192"/>
      <c r="CB107" s="191"/>
      <c r="CC107" s="192"/>
    </row>
    <row r="108" spans="1:81">
      <c r="A108" s="110">
        <v>57</v>
      </c>
      <c r="B108" s="191"/>
      <c r="C108" s="192"/>
      <c r="D108" s="191"/>
      <c r="E108" s="192"/>
      <c r="F108" s="191"/>
      <c r="G108" s="192"/>
      <c r="H108" s="191"/>
      <c r="I108" s="192"/>
      <c r="J108" s="191"/>
      <c r="K108" s="192"/>
      <c r="L108" s="191"/>
      <c r="M108" s="192"/>
      <c r="N108" s="191"/>
      <c r="O108" s="192"/>
      <c r="P108" s="191"/>
      <c r="Q108" s="192"/>
      <c r="R108" s="191"/>
      <c r="S108" s="192"/>
      <c r="T108" s="191"/>
      <c r="U108" s="192"/>
      <c r="V108" s="191"/>
      <c r="W108" s="192"/>
      <c r="X108" s="191"/>
      <c r="Y108" s="192"/>
      <c r="Z108" s="191"/>
      <c r="AA108" s="192"/>
      <c r="AB108" s="191"/>
      <c r="AC108" s="192"/>
      <c r="AD108" s="191"/>
      <c r="AE108" s="192"/>
      <c r="AF108" s="191"/>
      <c r="AG108" s="192"/>
      <c r="AH108" s="191"/>
      <c r="AI108" s="192"/>
      <c r="AJ108" s="191"/>
      <c r="AK108" s="192"/>
      <c r="AL108" s="191"/>
      <c r="AM108" s="192"/>
      <c r="AN108" s="191"/>
      <c r="AO108" s="192"/>
      <c r="AP108" s="191"/>
      <c r="AQ108" s="192"/>
      <c r="AR108" s="191"/>
      <c r="AS108" s="192"/>
      <c r="AT108" s="191"/>
      <c r="AU108" s="192"/>
      <c r="AV108" s="191"/>
      <c r="AW108" s="192"/>
      <c r="AX108" s="191"/>
      <c r="AY108" s="192"/>
      <c r="AZ108" s="191"/>
      <c r="BA108" s="192"/>
      <c r="BB108" s="191"/>
      <c r="BC108" s="192"/>
      <c r="BD108" s="191"/>
      <c r="BE108" s="192"/>
      <c r="BF108" s="191"/>
      <c r="BG108" s="192"/>
      <c r="BH108" s="191"/>
      <c r="BI108" s="192"/>
      <c r="BJ108" s="191"/>
      <c r="BK108" s="192"/>
      <c r="BL108" s="191"/>
      <c r="BM108" s="192"/>
      <c r="BN108" s="191"/>
      <c r="BO108" s="192"/>
      <c r="BP108" s="191"/>
      <c r="BQ108" s="192"/>
      <c r="BR108" s="191"/>
      <c r="BS108" s="192"/>
      <c r="BT108" s="191"/>
      <c r="BU108" s="192"/>
      <c r="BV108" s="191"/>
      <c r="BW108" s="192"/>
      <c r="BX108" s="191"/>
      <c r="BY108" s="192"/>
      <c r="BZ108" s="191"/>
      <c r="CA108" s="192"/>
      <c r="CB108" s="191"/>
      <c r="CC108" s="192"/>
    </row>
    <row r="109" spans="1:81">
      <c r="A109" s="110">
        <v>58</v>
      </c>
      <c r="B109" s="191"/>
      <c r="C109" s="192"/>
      <c r="D109" s="191"/>
      <c r="E109" s="192"/>
      <c r="F109" s="191"/>
      <c r="G109" s="192"/>
      <c r="H109" s="191"/>
      <c r="I109" s="192"/>
      <c r="J109" s="191"/>
      <c r="K109" s="192"/>
      <c r="L109" s="191"/>
      <c r="M109" s="192"/>
      <c r="N109" s="191"/>
      <c r="O109" s="192"/>
      <c r="P109" s="191"/>
      <c r="Q109" s="192"/>
      <c r="R109" s="191"/>
      <c r="S109" s="192"/>
      <c r="T109" s="191"/>
      <c r="U109" s="192"/>
      <c r="V109" s="191"/>
      <c r="W109" s="192"/>
      <c r="X109" s="191"/>
      <c r="Y109" s="192"/>
      <c r="Z109" s="191"/>
      <c r="AA109" s="192"/>
      <c r="AB109" s="191"/>
      <c r="AC109" s="192"/>
      <c r="AD109" s="191"/>
      <c r="AE109" s="192"/>
      <c r="AF109" s="191"/>
      <c r="AG109" s="192"/>
      <c r="AH109" s="191"/>
      <c r="AI109" s="192"/>
      <c r="AJ109" s="191"/>
      <c r="AK109" s="192"/>
      <c r="AL109" s="191"/>
      <c r="AM109" s="192"/>
      <c r="AN109" s="191"/>
      <c r="AO109" s="192"/>
      <c r="AP109" s="191"/>
      <c r="AQ109" s="192"/>
      <c r="AR109" s="191"/>
      <c r="AS109" s="192"/>
      <c r="AT109" s="191"/>
      <c r="AU109" s="192"/>
      <c r="AV109" s="191"/>
      <c r="AW109" s="192"/>
      <c r="AX109" s="191"/>
      <c r="AY109" s="192"/>
      <c r="AZ109" s="191"/>
      <c r="BA109" s="192"/>
      <c r="BB109" s="191"/>
      <c r="BC109" s="192"/>
      <c r="BD109" s="191"/>
      <c r="BE109" s="192"/>
      <c r="BF109" s="191"/>
      <c r="BG109" s="192"/>
      <c r="BH109" s="191"/>
      <c r="BI109" s="192"/>
      <c r="BJ109" s="191"/>
      <c r="BK109" s="192"/>
      <c r="BL109" s="191"/>
      <c r="BM109" s="192"/>
      <c r="BN109" s="191"/>
      <c r="BO109" s="192"/>
      <c r="BP109" s="191"/>
      <c r="BQ109" s="192"/>
      <c r="BR109" s="191"/>
      <c r="BS109" s="192"/>
      <c r="BT109" s="191"/>
      <c r="BU109" s="192"/>
      <c r="BV109" s="191"/>
      <c r="BW109" s="192"/>
      <c r="BX109" s="191"/>
      <c r="BY109" s="192"/>
      <c r="BZ109" s="191"/>
      <c r="CA109" s="192"/>
      <c r="CB109" s="191"/>
      <c r="CC109" s="192"/>
    </row>
    <row r="110" spans="1:81">
      <c r="A110" s="110">
        <v>59</v>
      </c>
      <c r="B110" s="191"/>
      <c r="C110" s="192"/>
      <c r="D110" s="191"/>
      <c r="E110" s="192"/>
      <c r="F110" s="191"/>
      <c r="G110" s="192"/>
      <c r="H110" s="191"/>
      <c r="I110" s="192"/>
      <c r="J110" s="191"/>
      <c r="K110" s="192"/>
      <c r="L110" s="191"/>
      <c r="M110" s="192"/>
      <c r="N110" s="191"/>
      <c r="O110" s="192"/>
      <c r="P110" s="191"/>
      <c r="Q110" s="192"/>
      <c r="R110" s="191"/>
      <c r="S110" s="192"/>
      <c r="T110" s="191"/>
      <c r="U110" s="192"/>
      <c r="V110" s="191"/>
      <c r="W110" s="192"/>
      <c r="X110" s="191"/>
      <c r="Y110" s="192"/>
      <c r="Z110" s="191"/>
      <c r="AA110" s="192"/>
      <c r="AB110" s="191"/>
      <c r="AC110" s="192"/>
      <c r="AD110" s="191"/>
      <c r="AE110" s="192"/>
      <c r="AF110" s="191"/>
      <c r="AG110" s="192"/>
      <c r="AH110" s="191"/>
      <c r="AI110" s="192"/>
      <c r="AJ110" s="191"/>
      <c r="AK110" s="192"/>
      <c r="AL110" s="191"/>
      <c r="AM110" s="192"/>
      <c r="AN110" s="191"/>
      <c r="AO110" s="192"/>
      <c r="AP110" s="191"/>
      <c r="AQ110" s="192"/>
      <c r="AR110" s="191"/>
      <c r="AS110" s="192"/>
      <c r="AT110" s="191"/>
      <c r="AU110" s="192"/>
      <c r="AV110" s="191"/>
      <c r="AW110" s="192"/>
      <c r="AX110" s="191"/>
      <c r="AY110" s="192"/>
      <c r="AZ110" s="191"/>
      <c r="BA110" s="192"/>
      <c r="BB110" s="191"/>
      <c r="BC110" s="192"/>
      <c r="BD110" s="191"/>
      <c r="BE110" s="192"/>
      <c r="BF110" s="191"/>
      <c r="BG110" s="192"/>
      <c r="BH110" s="191"/>
      <c r="BI110" s="192"/>
      <c r="BJ110" s="191"/>
      <c r="BK110" s="192"/>
      <c r="BL110" s="191"/>
      <c r="BM110" s="192"/>
      <c r="BN110" s="191"/>
      <c r="BO110" s="192"/>
      <c r="BP110" s="191"/>
      <c r="BQ110" s="192"/>
      <c r="BR110" s="191"/>
      <c r="BS110" s="192"/>
      <c r="BT110" s="191"/>
      <c r="BU110" s="192"/>
      <c r="BV110" s="191"/>
      <c r="BW110" s="192"/>
      <c r="BX110" s="191"/>
      <c r="BY110" s="192"/>
      <c r="BZ110" s="191"/>
      <c r="CA110" s="192"/>
      <c r="CB110" s="191"/>
      <c r="CC110" s="192"/>
    </row>
    <row r="111" spans="1:81">
      <c r="A111" s="110">
        <v>60</v>
      </c>
      <c r="B111" s="191"/>
      <c r="C111" s="192"/>
      <c r="D111" s="191"/>
      <c r="E111" s="192"/>
      <c r="F111" s="191"/>
      <c r="G111" s="192"/>
      <c r="H111" s="191"/>
      <c r="I111" s="192"/>
      <c r="J111" s="191"/>
      <c r="K111" s="192"/>
      <c r="L111" s="191"/>
      <c r="M111" s="192"/>
      <c r="N111" s="191"/>
      <c r="O111" s="192"/>
      <c r="P111" s="191"/>
      <c r="Q111" s="192"/>
      <c r="R111" s="191"/>
      <c r="S111" s="192"/>
      <c r="T111" s="191"/>
      <c r="U111" s="192"/>
      <c r="V111" s="191"/>
      <c r="W111" s="192"/>
      <c r="X111" s="191"/>
      <c r="Y111" s="192"/>
      <c r="Z111" s="191"/>
      <c r="AA111" s="192"/>
      <c r="AB111" s="191"/>
      <c r="AC111" s="192"/>
      <c r="AD111" s="191"/>
      <c r="AE111" s="192"/>
      <c r="AF111" s="191"/>
      <c r="AG111" s="192"/>
      <c r="AH111" s="191"/>
      <c r="AI111" s="192"/>
      <c r="AJ111" s="191"/>
      <c r="AK111" s="192"/>
      <c r="AL111" s="191"/>
      <c r="AM111" s="192"/>
      <c r="AN111" s="191"/>
      <c r="AO111" s="192"/>
      <c r="AP111" s="191"/>
      <c r="AQ111" s="192"/>
      <c r="AR111" s="191"/>
      <c r="AS111" s="192"/>
      <c r="AT111" s="191"/>
      <c r="AU111" s="192"/>
      <c r="AV111" s="191"/>
      <c r="AW111" s="192"/>
      <c r="AX111" s="191"/>
      <c r="AY111" s="192"/>
      <c r="AZ111" s="191"/>
      <c r="BA111" s="192"/>
      <c r="BB111" s="191"/>
      <c r="BC111" s="192"/>
      <c r="BD111" s="191"/>
      <c r="BE111" s="192"/>
      <c r="BF111" s="191"/>
      <c r="BG111" s="192"/>
      <c r="BH111" s="191"/>
      <c r="BI111" s="192"/>
      <c r="BJ111" s="191"/>
      <c r="BK111" s="192"/>
      <c r="BL111" s="191"/>
      <c r="BM111" s="192"/>
      <c r="BN111" s="191"/>
      <c r="BO111" s="192"/>
      <c r="BP111" s="191"/>
      <c r="BQ111" s="192"/>
      <c r="BR111" s="191"/>
      <c r="BS111" s="192"/>
      <c r="BT111" s="191"/>
      <c r="BU111" s="192"/>
      <c r="BV111" s="191"/>
      <c r="BW111" s="192"/>
      <c r="BX111" s="191"/>
      <c r="BY111" s="192"/>
      <c r="BZ111" s="191"/>
      <c r="CA111" s="192"/>
      <c r="CB111" s="191"/>
      <c r="CC111" s="192"/>
    </row>
    <row r="112" spans="1:81">
      <c r="A112" s="110">
        <v>61</v>
      </c>
      <c r="B112" s="191"/>
      <c r="C112" s="192"/>
      <c r="D112" s="191"/>
      <c r="E112" s="192"/>
      <c r="F112" s="191"/>
      <c r="G112" s="192"/>
      <c r="H112" s="191"/>
      <c r="I112" s="192"/>
      <c r="J112" s="191"/>
      <c r="K112" s="192"/>
      <c r="L112" s="191"/>
      <c r="M112" s="192"/>
      <c r="N112" s="191"/>
      <c r="O112" s="192"/>
      <c r="P112" s="191"/>
      <c r="Q112" s="192"/>
      <c r="R112" s="191"/>
      <c r="S112" s="192"/>
      <c r="T112" s="191"/>
      <c r="U112" s="192"/>
      <c r="V112" s="191"/>
      <c r="W112" s="192"/>
      <c r="X112" s="191"/>
      <c r="Y112" s="192"/>
      <c r="Z112" s="191"/>
      <c r="AA112" s="192"/>
      <c r="AB112" s="191"/>
      <c r="AC112" s="192"/>
      <c r="AD112" s="191"/>
      <c r="AE112" s="192"/>
      <c r="AF112" s="191"/>
      <c r="AG112" s="192"/>
      <c r="AH112" s="191"/>
      <c r="AI112" s="192"/>
      <c r="AJ112" s="191"/>
      <c r="AK112" s="192"/>
      <c r="AL112" s="191"/>
      <c r="AM112" s="192"/>
      <c r="AN112" s="191"/>
      <c r="AO112" s="192"/>
      <c r="AP112" s="191"/>
      <c r="AQ112" s="192"/>
      <c r="AR112" s="191"/>
      <c r="AS112" s="192"/>
      <c r="AT112" s="191"/>
      <c r="AU112" s="192"/>
      <c r="AV112" s="191"/>
      <c r="AW112" s="192"/>
      <c r="AX112" s="191"/>
      <c r="AY112" s="192"/>
      <c r="AZ112" s="191"/>
      <c r="BA112" s="192"/>
      <c r="BB112" s="191"/>
      <c r="BC112" s="192"/>
      <c r="BD112" s="191"/>
      <c r="BE112" s="192"/>
      <c r="BF112" s="191"/>
      <c r="BG112" s="192"/>
      <c r="BH112" s="191"/>
      <c r="BI112" s="192"/>
      <c r="BJ112" s="191"/>
      <c r="BK112" s="192"/>
      <c r="BL112" s="191"/>
      <c r="BM112" s="192"/>
      <c r="BN112" s="191"/>
      <c r="BO112" s="192"/>
      <c r="BP112" s="191"/>
      <c r="BQ112" s="192"/>
      <c r="BR112" s="191"/>
      <c r="BS112" s="192"/>
      <c r="BT112" s="191"/>
      <c r="BU112" s="192"/>
      <c r="BV112" s="191"/>
      <c r="BW112" s="192"/>
      <c r="BX112" s="191"/>
      <c r="BY112" s="192"/>
      <c r="BZ112" s="191"/>
      <c r="CA112" s="192"/>
      <c r="CB112" s="191"/>
      <c r="CC112" s="192"/>
    </row>
    <row r="113" spans="1:81">
      <c r="A113" s="110">
        <v>62</v>
      </c>
      <c r="B113" s="191"/>
      <c r="C113" s="192"/>
      <c r="D113" s="191"/>
      <c r="E113" s="192"/>
      <c r="F113" s="191"/>
      <c r="G113" s="192"/>
      <c r="H113" s="191"/>
      <c r="I113" s="192"/>
      <c r="J113" s="191"/>
      <c r="K113" s="192"/>
      <c r="L113" s="191"/>
      <c r="M113" s="192"/>
      <c r="N113" s="191"/>
      <c r="O113" s="192"/>
      <c r="P113" s="191"/>
      <c r="Q113" s="192"/>
      <c r="R113" s="191"/>
      <c r="S113" s="192"/>
      <c r="T113" s="191"/>
      <c r="U113" s="192"/>
      <c r="V113" s="191"/>
      <c r="W113" s="192"/>
      <c r="X113" s="191"/>
      <c r="Y113" s="192"/>
      <c r="Z113" s="191"/>
      <c r="AA113" s="192"/>
      <c r="AB113" s="191"/>
      <c r="AC113" s="192"/>
      <c r="AD113" s="191"/>
      <c r="AE113" s="192"/>
      <c r="AF113" s="191"/>
      <c r="AG113" s="192"/>
      <c r="AH113" s="191"/>
      <c r="AI113" s="192"/>
      <c r="AJ113" s="191"/>
      <c r="AK113" s="192"/>
      <c r="AL113" s="191"/>
      <c r="AM113" s="192"/>
      <c r="AN113" s="191"/>
      <c r="AO113" s="192"/>
      <c r="AP113" s="191"/>
      <c r="AQ113" s="192"/>
      <c r="AR113" s="191"/>
      <c r="AS113" s="192"/>
      <c r="AT113" s="191"/>
      <c r="AU113" s="192"/>
      <c r="AV113" s="191"/>
      <c r="AW113" s="192"/>
      <c r="AX113" s="191"/>
      <c r="AY113" s="192"/>
      <c r="AZ113" s="191"/>
      <c r="BA113" s="192"/>
      <c r="BB113" s="191"/>
      <c r="BC113" s="192"/>
      <c r="BD113" s="191"/>
      <c r="BE113" s="192"/>
      <c r="BF113" s="191"/>
      <c r="BG113" s="192"/>
      <c r="BH113" s="191"/>
      <c r="BI113" s="192"/>
      <c r="BJ113" s="191"/>
      <c r="BK113" s="192"/>
      <c r="BL113" s="191"/>
      <c r="BM113" s="192"/>
      <c r="BN113" s="191"/>
      <c r="BO113" s="192"/>
      <c r="BP113" s="191"/>
      <c r="BQ113" s="192"/>
      <c r="BR113" s="191"/>
      <c r="BS113" s="192"/>
      <c r="BT113" s="191"/>
      <c r="BU113" s="192"/>
      <c r="BV113" s="191"/>
      <c r="BW113" s="192"/>
      <c r="BX113" s="191"/>
      <c r="BY113" s="192"/>
      <c r="BZ113" s="191"/>
      <c r="CA113" s="192"/>
      <c r="CB113" s="191"/>
      <c r="CC113" s="192"/>
    </row>
    <row r="114" spans="1:81">
      <c r="A114" s="110">
        <v>63</v>
      </c>
      <c r="B114" s="191"/>
      <c r="C114" s="192"/>
      <c r="D114" s="191"/>
      <c r="E114" s="192"/>
      <c r="F114" s="191"/>
      <c r="G114" s="192"/>
      <c r="H114" s="191"/>
      <c r="I114" s="192"/>
      <c r="J114" s="191"/>
      <c r="K114" s="192"/>
      <c r="L114" s="191"/>
      <c r="M114" s="192"/>
      <c r="N114" s="191"/>
      <c r="O114" s="192"/>
      <c r="P114" s="191"/>
      <c r="Q114" s="192"/>
      <c r="R114" s="191"/>
      <c r="S114" s="192"/>
      <c r="T114" s="191"/>
      <c r="U114" s="192"/>
      <c r="V114" s="191"/>
      <c r="W114" s="192"/>
      <c r="X114" s="191"/>
      <c r="Y114" s="192"/>
      <c r="Z114" s="191"/>
      <c r="AA114" s="192"/>
      <c r="AB114" s="191"/>
      <c r="AC114" s="192"/>
      <c r="AD114" s="191"/>
      <c r="AE114" s="192"/>
      <c r="AF114" s="191"/>
      <c r="AG114" s="192"/>
      <c r="AH114" s="191"/>
      <c r="AI114" s="192"/>
      <c r="AJ114" s="191"/>
      <c r="AK114" s="192"/>
      <c r="AL114" s="191"/>
      <c r="AM114" s="192"/>
      <c r="AN114" s="191"/>
      <c r="AO114" s="192"/>
      <c r="AP114" s="191"/>
      <c r="AQ114" s="192"/>
      <c r="AR114" s="191"/>
      <c r="AS114" s="192"/>
      <c r="AT114" s="191"/>
      <c r="AU114" s="192"/>
      <c r="AV114" s="191"/>
      <c r="AW114" s="192"/>
      <c r="AX114" s="191"/>
      <c r="AY114" s="192"/>
      <c r="AZ114" s="191"/>
      <c r="BA114" s="192"/>
      <c r="BB114" s="191"/>
      <c r="BC114" s="192"/>
      <c r="BD114" s="191"/>
      <c r="BE114" s="192"/>
      <c r="BF114" s="191"/>
      <c r="BG114" s="192"/>
      <c r="BH114" s="191"/>
      <c r="BI114" s="192"/>
      <c r="BJ114" s="191"/>
      <c r="BK114" s="192"/>
      <c r="BL114" s="191"/>
      <c r="BM114" s="192"/>
      <c r="BN114" s="191"/>
      <c r="BO114" s="192"/>
      <c r="BP114" s="191"/>
      <c r="BQ114" s="192"/>
      <c r="BR114" s="191"/>
      <c r="BS114" s="192"/>
      <c r="BT114" s="191"/>
      <c r="BU114" s="192"/>
      <c r="BV114" s="191"/>
      <c r="BW114" s="192"/>
      <c r="BX114" s="191"/>
      <c r="BY114" s="192"/>
      <c r="BZ114" s="191"/>
      <c r="CA114" s="192"/>
      <c r="CB114" s="191"/>
      <c r="CC114" s="192"/>
    </row>
    <row r="115" spans="1:81">
      <c r="A115" s="110">
        <v>64</v>
      </c>
      <c r="B115" s="191"/>
      <c r="C115" s="192"/>
      <c r="D115" s="191"/>
      <c r="E115" s="192"/>
      <c r="F115" s="191"/>
      <c r="G115" s="192"/>
      <c r="H115" s="191"/>
      <c r="I115" s="192"/>
      <c r="J115" s="191"/>
      <c r="K115" s="192"/>
      <c r="L115" s="191"/>
      <c r="M115" s="192"/>
      <c r="N115" s="191"/>
      <c r="O115" s="192"/>
      <c r="P115" s="191"/>
      <c r="Q115" s="192"/>
      <c r="R115" s="191"/>
      <c r="S115" s="192"/>
      <c r="T115" s="191"/>
      <c r="U115" s="192"/>
      <c r="V115" s="191"/>
      <c r="W115" s="192"/>
      <c r="X115" s="191"/>
      <c r="Y115" s="192"/>
      <c r="Z115" s="191"/>
      <c r="AA115" s="192"/>
      <c r="AB115" s="191"/>
      <c r="AC115" s="192"/>
      <c r="AD115" s="191"/>
      <c r="AE115" s="192"/>
      <c r="AF115" s="191"/>
      <c r="AG115" s="192"/>
      <c r="AH115" s="191"/>
      <c r="AI115" s="192"/>
      <c r="AJ115" s="191"/>
      <c r="AK115" s="192"/>
      <c r="AL115" s="191"/>
      <c r="AM115" s="192"/>
      <c r="AN115" s="191"/>
      <c r="AO115" s="192"/>
      <c r="AP115" s="191"/>
      <c r="AQ115" s="192"/>
      <c r="AR115" s="191"/>
      <c r="AS115" s="192"/>
      <c r="AT115" s="191"/>
      <c r="AU115" s="192"/>
      <c r="AV115" s="191"/>
      <c r="AW115" s="192"/>
      <c r="AX115" s="191"/>
      <c r="AY115" s="192"/>
      <c r="AZ115" s="191"/>
      <c r="BA115" s="192"/>
      <c r="BB115" s="191"/>
      <c r="BC115" s="192"/>
      <c r="BD115" s="191"/>
      <c r="BE115" s="192"/>
      <c r="BF115" s="191"/>
      <c r="BG115" s="192"/>
      <c r="BH115" s="191"/>
      <c r="BI115" s="192"/>
      <c r="BJ115" s="191"/>
      <c r="BK115" s="192"/>
      <c r="BL115" s="191"/>
      <c r="BM115" s="192"/>
      <c r="BN115" s="191"/>
      <c r="BO115" s="192"/>
      <c r="BP115" s="191"/>
      <c r="BQ115" s="192"/>
      <c r="BR115" s="191"/>
      <c r="BS115" s="192"/>
      <c r="BT115" s="191"/>
      <c r="BU115" s="192"/>
      <c r="BV115" s="191"/>
      <c r="BW115" s="192"/>
      <c r="BX115" s="191"/>
      <c r="BY115" s="192"/>
      <c r="BZ115" s="191"/>
      <c r="CA115" s="192"/>
      <c r="CB115" s="191"/>
      <c r="CC115" s="192"/>
    </row>
    <row r="116" spans="1:81">
      <c r="A116" s="110">
        <v>65</v>
      </c>
      <c r="B116" s="191"/>
      <c r="C116" s="192"/>
      <c r="D116" s="191"/>
      <c r="E116" s="192"/>
      <c r="F116" s="191"/>
      <c r="G116" s="192"/>
      <c r="H116" s="191"/>
      <c r="I116" s="192"/>
      <c r="J116" s="191"/>
      <c r="K116" s="192"/>
      <c r="L116" s="191"/>
      <c r="M116" s="192"/>
      <c r="N116" s="191"/>
      <c r="O116" s="192"/>
      <c r="P116" s="191"/>
      <c r="Q116" s="192"/>
      <c r="R116" s="191"/>
      <c r="S116" s="192"/>
      <c r="T116" s="191"/>
      <c r="U116" s="192"/>
      <c r="V116" s="191"/>
      <c r="W116" s="192"/>
      <c r="X116" s="191"/>
      <c r="Y116" s="192"/>
      <c r="Z116" s="191"/>
      <c r="AA116" s="192"/>
      <c r="AB116" s="191"/>
      <c r="AC116" s="192"/>
      <c r="AD116" s="191"/>
      <c r="AE116" s="192"/>
      <c r="AF116" s="191"/>
      <c r="AG116" s="192"/>
      <c r="AH116" s="191"/>
      <c r="AI116" s="192"/>
      <c r="AJ116" s="191"/>
      <c r="AK116" s="192"/>
      <c r="AL116" s="191"/>
      <c r="AM116" s="192"/>
      <c r="AN116" s="191"/>
      <c r="AO116" s="192"/>
      <c r="AP116" s="191"/>
      <c r="AQ116" s="192"/>
      <c r="AR116" s="191"/>
      <c r="AS116" s="192"/>
      <c r="AT116" s="191"/>
      <c r="AU116" s="192"/>
      <c r="AV116" s="191"/>
      <c r="AW116" s="192"/>
      <c r="AX116" s="191"/>
      <c r="AY116" s="192"/>
      <c r="AZ116" s="191"/>
      <c r="BA116" s="192"/>
      <c r="BB116" s="191"/>
      <c r="BC116" s="192"/>
      <c r="BD116" s="191"/>
      <c r="BE116" s="192"/>
      <c r="BF116" s="191"/>
      <c r="BG116" s="192"/>
      <c r="BH116" s="191"/>
      <c r="BI116" s="192"/>
      <c r="BJ116" s="191"/>
      <c r="BK116" s="192"/>
      <c r="BL116" s="191"/>
      <c r="BM116" s="192"/>
      <c r="BN116" s="191"/>
      <c r="BO116" s="192"/>
      <c r="BP116" s="191"/>
      <c r="BQ116" s="192"/>
      <c r="BR116" s="191"/>
      <c r="BS116" s="192"/>
      <c r="BT116" s="191"/>
      <c r="BU116" s="192"/>
      <c r="BV116" s="191"/>
      <c r="BW116" s="192"/>
      <c r="BX116" s="191"/>
      <c r="BY116" s="192"/>
      <c r="BZ116" s="191"/>
      <c r="CA116" s="192"/>
      <c r="CB116" s="191"/>
      <c r="CC116" s="192"/>
    </row>
    <row r="117" spans="1:81">
      <c r="A117" s="110">
        <v>66</v>
      </c>
      <c r="B117" s="191"/>
      <c r="C117" s="192"/>
      <c r="D117" s="191"/>
      <c r="E117" s="192"/>
      <c r="F117" s="191"/>
      <c r="G117" s="192"/>
      <c r="H117" s="191"/>
      <c r="I117" s="192"/>
      <c r="J117" s="191"/>
      <c r="K117" s="192"/>
      <c r="L117" s="191"/>
      <c r="M117" s="192"/>
      <c r="N117" s="191"/>
      <c r="O117" s="192"/>
      <c r="P117" s="191"/>
      <c r="Q117" s="192"/>
      <c r="R117" s="191"/>
      <c r="S117" s="192"/>
      <c r="T117" s="191"/>
      <c r="U117" s="192"/>
      <c r="V117" s="191"/>
      <c r="W117" s="192"/>
      <c r="X117" s="191"/>
      <c r="Y117" s="192"/>
      <c r="Z117" s="191"/>
      <c r="AA117" s="192"/>
      <c r="AB117" s="191"/>
      <c r="AC117" s="192"/>
      <c r="AD117" s="191"/>
      <c r="AE117" s="192"/>
      <c r="AF117" s="191"/>
      <c r="AG117" s="192"/>
      <c r="AH117" s="191"/>
      <c r="AI117" s="192"/>
      <c r="AJ117" s="191"/>
      <c r="AK117" s="192"/>
      <c r="AL117" s="191"/>
      <c r="AM117" s="192"/>
      <c r="AN117" s="191"/>
      <c r="AO117" s="192"/>
      <c r="AP117" s="191"/>
      <c r="AQ117" s="192"/>
      <c r="AR117" s="191"/>
      <c r="AS117" s="192"/>
      <c r="AT117" s="191"/>
      <c r="AU117" s="192"/>
      <c r="AV117" s="191"/>
      <c r="AW117" s="192"/>
      <c r="AX117" s="191"/>
      <c r="AY117" s="192"/>
      <c r="AZ117" s="191"/>
      <c r="BA117" s="192"/>
      <c r="BB117" s="191"/>
      <c r="BC117" s="192"/>
      <c r="BD117" s="191"/>
      <c r="BE117" s="192"/>
      <c r="BF117" s="191"/>
      <c r="BG117" s="192"/>
      <c r="BH117" s="191"/>
      <c r="BI117" s="192"/>
      <c r="BJ117" s="191"/>
      <c r="BK117" s="192"/>
      <c r="BL117" s="191"/>
      <c r="BM117" s="192"/>
      <c r="BN117" s="191"/>
      <c r="BO117" s="192"/>
      <c r="BP117" s="191"/>
      <c r="BQ117" s="192"/>
      <c r="BR117" s="191"/>
      <c r="BS117" s="192"/>
      <c r="BT117" s="191"/>
      <c r="BU117" s="192"/>
      <c r="BV117" s="191"/>
      <c r="BW117" s="192"/>
      <c r="BX117" s="191"/>
      <c r="BY117" s="192"/>
      <c r="BZ117" s="191"/>
      <c r="CA117" s="192"/>
      <c r="CB117" s="191"/>
      <c r="CC117" s="192"/>
    </row>
    <row r="118" spans="1:81">
      <c r="A118" s="110">
        <v>67</v>
      </c>
      <c r="B118" s="191"/>
      <c r="C118" s="192"/>
      <c r="D118" s="191"/>
      <c r="E118" s="192"/>
      <c r="F118" s="191"/>
      <c r="G118" s="192"/>
      <c r="H118" s="191"/>
      <c r="I118" s="192"/>
      <c r="J118" s="191"/>
      <c r="K118" s="192"/>
      <c r="L118" s="191"/>
      <c r="M118" s="192"/>
      <c r="N118" s="191"/>
      <c r="O118" s="192"/>
      <c r="P118" s="191"/>
      <c r="Q118" s="192"/>
      <c r="R118" s="191"/>
      <c r="S118" s="192"/>
      <c r="T118" s="191"/>
      <c r="U118" s="192"/>
      <c r="V118" s="191"/>
      <c r="W118" s="192"/>
      <c r="X118" s="191"/>
      <c r="Y118" s="192"/>
      <c r="Z118" s="191"/>
      <c r="AA118" s="192"/>
      <c r="AB118" s="191"/>
      <c r="AC118" s="192"/>
      <c r="AD118" s="191"/>
      <c r="AE118" s="192"/>
      <c r="AF118" s="191"/>
      <c r="AG118" s="192"/>
      <c r="AH118" s="191"/>
      <c r="AI118" s="192"/>
      <c r="AJ118" s="191"/>
      <c r="AK118" s="192"/>
      <c r="AL118" s="191"/>
      <c r="AM118" s="192"/>
      <c r="AN118" s="191"/>
      <c r="AO118" s="192"/>
      <c r="AP118" s="191"/>
      <c r="AQ118" s="192"/>
      <c r="AR118" s="191"/>
      <c r="AS118" s="192"/>
      <c r="AT118" s="191"/>
      <c r="AU118" s="192"/>
      <c r="AV118" s="191"/>
      <c r="AW118" s="192"/>
      <c r="AX118" s="191"/>
      <c r="AY118" s="192"/>
      <c r="AZ118" s="191"/>
      <c r="BA118" s="192"/>
      <c r="BB118" s="191"/>
      <c r="BC118" s="192"/>
      <c r="BD118" s="191"/>
      <c r="BE118" s="192"/>
      <c r="BF118" s="191"/>
      <c r="BG118" s="192"/>
      <c r="BH118" s="191"/>
      <c r="BI118" s="192"/>
      <c r="BJ118" s="191"/>
      <c r="BK118" s="192"/>
      <c r="BL118" s="191"/>
      <c r="BM118" s="192"/>
      <c r="BN118" s="191"/>
      <c r="BO118" s="192"/>
      <c r="BP118" s="191"/>
      <c r="BQ118" s="192"/>
      <c r="BR118" s="191"/>
      <c r="BS118" s="192"/>
      <c r="BT118" s="191"/>
      <c r="BU118" s="192"/>
      <c r="BV118" s="191"/>
      <c r="BW118" s="192"/>
      <c r="BX118" s="191"/>
      <c r="BY118" s="192"/>
      <c r="BZ118" s="191"/>
      <c r="CA118" s="192"/>
      <c r="CB118" s="191"/>
      <c r="CC118" s="192"/>
    </row>
    <row r="119" spans="1:81">
      <c r="A119" s="110">
        <v>68</v>
      </c>
      <c r="B119" s="191"/>
      <c r="C119" s="192"/>
      <c r="D119" s="191"/>
      <c r="E119" s="192"/>
      <c r="F119" s="191"/>
      <c r="G119" s="192"/>
      <c r="H119" s="191"/>
      <c r="I119" s="192"/>
      <c r="J119" s="191"/>
      <c r="K119" s="192"/>
      <c r="L119" s="191"/>
      <c r="M119" s="192"/>
      <c r="N119" s="191"/>
      <c r="O119" s="192"/>
      <c r="P119" s="191"/>
      <c r="Q119" s="192"/>
      <c r="R119" s="191"/>
      <c r="S119" s="192"/>
      <c r="T119" s="191"/>
      <c r="U119" s="192"/>
      <c r="V119" s="191"/>
      <c r="W119" s="192"/>
      <c r="X119" s="191"/>
      <c r="Y119" s="192"/>
      <c r="Z119" s="191"/>
      <c r="AA119" s="192"/>
      <c r="AB119" s="191"/>
      <c r="AC119" s="192"/>
      <c r="AD119" s="191"/>
      <c r="AE119" s="192"/>
      <c r="AF119" s="191"/>
      <c r="AG119" s="192"/>
      <c r="AH119" s="191"/>
      <c r="AI119" s="192"/>
      <c r="AJ119" s="191"/>
      <c r="AK119" s="192"/>
      <c r="AL119" s="191"/>
      <c r="AM119" s="192"/>
      <c r="AN119" s="191"/>
      <c r="AO119" s="192"/>
      <c r="AP119" s="191"/>
      <c r="AQ119" s="192"/>
      <c r="AR119" s="191"/>
      <c r="AS119" s="192"/>
      <c r="AT119" s="191"/>
      <c r="AU119" s="192"/>
      <c r="AV119" s="191"/>
      <c r="AW119" s="192"/>
      <c r="AX119" s="191"/>
      <c r="AY119" s="192"/>
      <c r="AZ119" s="191"/>
      <c r="BA119" s="192"/>
      <c r="BB119" s="191"/>
      <c r="BC119" s="192"/>
      <c r="BD119" s="191"/>
      <c r="BE119" s="192"/>
      <c r="BF119" s="191"/>
      <c r="BG119" s="192"/>
      <c r="BH119" s="191"/>
      <c r="BI119" s="192"/>
      <c r="BJ119" s="191"/>
      <c r="BK119" s="192"/>
      <c r="BL119" s="191"/>
      <c r="BM119" s="192"/>
      <c r="BN119" s="191"/>
      <c r="BO119" s="192"/>
      <c r="BP119" s="191"/>
      <c r="BQ119" s="192"/>
      <c r="BR119" s="191"/>
      <c r="BS119" s="192"/>
      <c r="BT119" s="191"/>
      <c r="BU119" s="192"/>
      <c r="BV119" s="191"/>
      <c r="BW119" s="192"/>
      <c r="BX119" s="191"/>
      <c r="BY119" s="192"/>
      <c r="BZ119" s="191"/>
      <c r="CA119" s="192"/>
      <c r="CB119" s="191"/>
      <c r="CC119" s="192"/>
    </row>
    <row r="120" spans="1:81">
      <c r="A120" s="110">
        <v>69</v>
      </c>
      <c r="B120" s="191"/>
      <c r="C120" s="192"/>
      <c r="D120" s="191"/>
      <c r="E120" s="192"/>
      <c r="F120" s="191"/>
      <c r="G120" s="192"/>
      <c r="H120" s="191"/>
      <c r="I120" s="192"/>
      <c r="J120" s="191"/>
      <c r="K120" s="192"/>
      <c r="L120" s="191"/>
      <c r="M120" s="192"/>
      <c r="N120" s="191"/>
      <c r="O120" s="192"/>
      <c r="P120" s="191"/>
      <c r="Q120" s="192"/>
      <c r="R120" s="191"/>
      <c r="S120" s="192"/>
      <c r="T120" s="191"/>
      <c r="U120" s="192"/>
      <c r="V120" s="191"/>
      <c r="W120" s="192"/>
      <c r="X120" s="191"/>
      <c r="Y120" s="192"/>
      <c r="Z120" s="191"/>
      <c r="AA120" s="192"/>
      <c r="AB120" s="191"/>
      <c r="AC120" s="192"/>
      <c r="AD120" s="191"/>
      <c r="AE120" s="192"/>
      <c r="AF120" s="191"/>
      <c r="AG120" s="192"/>
      <c r="AH120" s="191"/>
      <c r="AI120" s="192"/>
      <c r="AJ120" s="191"/>
      <c r="AK120" s="192"/>
      <c r="AL120" s="191"/>
      <c r="AM120" s="192"/>
      <c r="AN120" s="191"/>
      <c r="AO120" s="192"/>
      <c r="AP120" s="191"/>
      <c r="AQ120" s="192"/>
      <c r="AR120" s="191"/>
      <c r="AS120" s="192"/>
      <c r="AT120" s="191"/>
      <c r="AU120" s="192"/>
      <c r="AV120" s="191"/>
      <c r="AW120" s="192"/>
      <c r="AX120" s="191"/>
      <c r="AY120" s="192"/>
      <c r="AZ120" s="191"/>
      <c r="BA120" s="192"/>
      <c r="BB120" s="191"/>
      <c r="BC120" s="192"/>
      <c r="BD120" s="191"/>
      <c r="BE120" s="192"/>
      <c r="BF120" s="191"/>
      <c r="BG120" s="192"/>
      <c r="BH120" s="191"/>
      <c r="BI120" s="192"/>
      <c r="BJ120" s="191"/>
      <c r="BK120" s="192"/>
      <c r="BL120" s="191"/>
      <c r="BM120" s="192"/>
      <c r="BN120" s="191"/>
      <c r="BO120" s="192"/>
      <c r="BP120" s="191"/>
      <c r="BQ120" s="192"/>
      <c r="BR120" s="191"/>
      <c r="BS120" s="192"/>
      <c r="BT120" s="191"/>
      <c r="BU120" s="192"/>
      <c r="BV120" s="191"/>
      <c r="BW120" s="192"/>
      <c r="BX120" s="191"/>
      <c r="BY120" s="192"/>
      <c r="BZ120" s="191"/>
      <c r="CA120" s="192"/>
      <c r="CB120" s="191"/>
      <c r="CC120" s="192"/>
    </row>
    <row r="121" spans="1:81">
      <c r="A121" s="110">
        <v>70</v>
      </c>
      <c r="B121" s="191"/>
      <c r="C121" s="192"/>
      <c r="D121" s="191"/>
      <c r="E121" s="192"/>
      <c r="F121" s="191"/>
      <c r="G121" s="192"/>
      <c r="H121" s="191"/>
      <c r="I121" s="192"/>
      <c r="J121" s="191"/>
      <c r="K121" s="192"/>
      <c r="L121" s="191"/>
      <c r="M121" s="192"/>
      <c r="N121" s="191"/>
      <c r="O121" s="192"/>
      <c r="P121" s="191"/>
      <c r="Q121" s="192"/>
      <c r="R121" s="191"/>
      <c r="S121" s="192"/>
      <c r="T121" s="191"/>
      <c r="U121" s="192"/>
      <c r="V121" s="191"/>
      <c r="W121" s="192"/>
      <c r="X121" s="191"/>
      <c r="Y121" s="192"/>
      <c r="Z121" s="191"/>
      <c r="AA121" s="192"/>
      <c r="AB121" s="191"/>
      <c r="AC121" s="192"/>
      <c r="AD121" s="191"/>
      <c r="AE121" s="192"/>
      <c r="AF121" s="191"/>
      <c r="AG121" s="192"/>
      <c r="AH121" s="191"/>
      <c r="AI121" s="192"/>
      <c r="AJ121" s="191"/>
      <c r="AK121" s="192"/>
      <c r="AL121" s="191"/>
      <c r="AM121" s="192"/>
      <c r="AN121" s="191"/>
      <c r="AO121" s="192"/>
      <c r="AP121" s="191"/>
      <c r="AQ121" s="192"/>
      <c r="AR121" s="191"/>
      <c r="AS121" s="192"/>
      <c r="AT121" s="191"/>
      <c r="AU121" s="192"/>
      <c r="AV121" s="191"/>
      <c r="AW121" s="192"/>
      <c r="AX121" s="191"/>
      <c r="AY121" s="192"/>
      <c r="AZ121" s="191"/>
      <c r="BA121" s="192"/>
      <c r="BB121" s="191"/>
      <c r="BC121" s="192"/>
      <c r="BD121" s="191"/>
      <c r="BE121" s="192"/>
      <c r="BF121" s="191"/>
      <c r="BG121" s="192"/>
      <c r="BH121" s="191"/>
      <c r="BI121" s="192"/>
      <c r="BJ121" s="191"/>
      <c r="BK121" s="192"/>
      <c r="BL121" s="191"/>
      <c r="BM121" s="192"/>
      <c r="BN121" s="191"/>
      <c r="BO121" s="192"/>
      <c r="BP121" s="191"/>
      <c r="BQ121" s="192"/>
      <c r="BR121" s="191"/>
      <c r="BS121" s="192"/>
      <c r="BT121" s="191"/>
      <c r="BU121" s="192"/>
      <c r="BV121" s="191"/>
      <c r="BW121" s="192"/>
      <c r="BX121" s="191"/>
      <c r="BY121" s="192"/>
      <c r="BZ121" s="191"/>
      <c r="CA121" s="192"/>
      <c r="CB121" s="191"/>
      <c r="CC121" s="192"/>
    </row>
    <row r="122" spans="1:81">
      <c r="A122" s="110">
        <v>71</v>
      </c>
      <c r="B122" s="191"/>
      <c r="C122" s="192"/>
      <c r="D122" s="191"/>
      <c r="E122" s="192"/>
      <c r="F122" s="191"/>
      <c r="G122" s="192"/>
      <c r="H122" s="191"/>
      <c r="I122" s="192"/>
      <c r="J122" s="191"/>
      <c r="K122" s="192"/>
      <c r="L122" s="191"/>
      <c r="M122" s="192"/>
      <c r="N122" s="191"/>
      <c r="O122" s="192"/>
      <c r="P122" s="191"/>
      <c r="Q122" s="192"/>
      <c r="R122" s="191"/>
      <c r="S122" s="192"/>
      <c r="T122" s="191"/>
      <c r="U122" s="192"/>
      <c r="V122" s="191"/>
      <c r="W122" s="192"/>
      <c r="X122" s="191"/>
      <c r="Y122" s="192"/>
      <c r="Z122" s="191"/>
      <c r="AA122" s="192"/>
      <c r="AB122" s="191"/>
      <c r="AC122" s="192"/>
      <c r="AD122" s="191"/>
      <c r="AE122" s="192"/>
      <c r="AF122" s="191"/>
      <c r="AG122" s="192"/>
      <c r="AH122" s="191"/>
      <c r="AI122" s="192"/>
      <c r="AJ122" s="191"/>
      <c r="AK122" s="192"/>
      <c r="AL122" s="191"/>
      <c r="AM122" s="192"/>
      <c r="AN122" s="191"/>
      <c r="AO122" s="192"/>
      <c r="AP122" s="191"/>
      <c r="AQ122" s="192"/>
      <c r="AR122" s="191"/>
      <c r="AS122" s="192"/>
      <c r="AT122" s="191"/>
      <c r="AU122" s="192"/>
      <c r="AV122" s="191"/>
      <c r="AW122" s="192"/>
      <c r="AX122" s="191"/>
      <c r="AY122" s="192"/>
      <c r="AZ122" s="191"/>
      <c r="BA122" s="192"/>
      <c r="BB122" s="191"/>
      <c r="BC122" s="192"/>
      <c r="BD122" s="191"/>
      <c r="BE122" s="192"/>
      <c r="BF122" s="191"/>
      <c r="BG122" s="192"/>
      <c r="BH122" s="191"/>
      <c r="BI122" s="192"/>
      <c r="BJ122" s="191"/>
      <c r="BK122" s="192"/>
      <c r="BL122" s="191"/>
      <c r="BM122" s="192"/>
      <c r="BN122" s="191"/>
      <c r="BO122" s="192"/>
      <c r="BP122" s="191"/>
      <c r="BQ122" s="192"/>
      <c r="BR122" s="191"/>
      <c r="BS122" s="192"/>
      <c r="BT122" s="191"/>
      <c r="BU122" s="192"/>
      <c r="BV122" s="191"/>
      <c r="BW122" s="192"/>
      <c r="BX122" s="191"/>
      <c r="BY122" s="192"/>
      <c r="BZ122" s="191"/>
      <c r="CA122" s="192"/>
      <c r="CB122" s="191"/>
      <c r="CC122" s="192"/>
    </row>
    <row r="123" spans="1:81">
      <c r="A123" s="110">
        <v>72</v>
      </c>
      <c r="B123" s="191"/>
      <c r="C123" s="192"/>
      <c r="D123" s="191"/>
      <c r="E123" s="192"/>
      <c r="F123" s="191"/>
      <c r="G123" s="192"/>
      <c r="H123" s="191"/>
      <c r="I123" s="192"/>
      <c r="J123" s="191"/>
      <c r="K123" s="192"/>
      <c r="L123" s="191"/>
      <c r="M123" s="192"/>
      <c r="N123" s="191"/>
      <c r="O123" s="192"/>
      <c r="P123" s="191"/>
      <c r="Q123" s="192"/>
      <c r="R123" s="191"/>
      <c r="S123" s="192"/>
      <c r="T123" s="191"/>
      <c r="U123" s="192"/>
      <c r="V123" s="191"/>
      <c r="W123" s="192"/>
      <c r="X123" s="191"/>
      <c r="Y123" s="192"/>
      <c r="Z123" s="191"/>
      <c r="AA123" s="192"/>
      <c r="AB123" s="191"/>
      <c r="AC123" s="192"/>
      <c r="AD123" s="191"/>
      <c r="AE123" s="192"/>
      <c r="AF123" s="191"/>
      <c r="AG123" s="192"/>
      <c r="AH123" s="191"/>
      <c r="AI123" s="192"/>
      <c r="AJ123" s="191"/>
      <c r="AK123" s="192"/>
      <c r="AL123" s="191"/>
      <c r="AM123" s="192"/>
      <c r="AN123" s="191"/>
      <c r="AO123" s="192"/>
      <c r="AP123" s="191"/>
      <c r="AQ123" s="192"/>
      <c r="AR123" s="191"/>
      <c r="AS123" s="192"/>
      <c r="AT123" s="191"/>
      <c r="AU123" s="192"/>
      <c r="AV123" s="191"/>
      <c r="AW123" s="192"/>
      <c r="AX123" s="191"/>
      <c r="AY123" s="192"/>
      <c r="AZ123" s="191"/>
      <c r="BA123" s="192"/>
      <c r="BB123" s="191"/>
      <c r="BC123" s="192"/>
      <c r="BD123" s="191"/>
      <c r="BE123" s="192"/>
      <c r="BF123" s="191"/>
      <c r="BG123" s="192"/>
      <c r="BH123" s="191"/>
      <c r="BI123" s="192"/>
      <c r="BJ123" s="191"/>
      <c r="BK123" s="192"/>
      <c r="BL123" s="191"/>
      <c r="BM123" s="192"/>
      <c r="BN123" s="191"/>
      <c r="BO123" s="192"/>
      <c r="BP123" s="191"/>
      <c r="BQ123" s="192"/>
      <c r="BR123" s="191"/>
      <c r="BS123" s="192"/>
      <c r="BT123" s="191"/>
      <c r="BU123" s="192"/>
      <c r="BV123" s="191"/>
      <c r="BW123" s="192"/>
      <c r="BX123" s="191"/>
      <c r="BY123" s="192"/>
      <c r="BZ123" s="191"/>
      <c r="CA123" s="192"/>
      <c r="CB123" s="191"/>
      <c r="CC123" s="192"/>
    </row>
    <row r="124" spans="1:81">
      <c r="A124" s="110">
        <v>73</v>
      </c>
      <c r="B124" s="191"/>
      <c r="C124" s="192"/>
      <c r="D124" s="191"/>
      <c r="E124" s="192"/>
      <c r="F124" s="191"/>
      <c r="G124" s="192"/>
      <c r="H124" s="191"/>
      <c r="I124" s="192"/>
      <c r="J124" s="191"/>
      <c r="K124" s="192"/>
      <c r="L124" s="191"/>
      <c r="M124" s="192"/>
      <c r="N124" s="191"/>
      <c r="O124" s="192"/>
      <c r="P124" s="191"/>
      <c r="Q124" s="192"/>
      <c r="R124" s="191"/>
      <c r="S124" s="192"/>
      <c r="T124" s="191"/>
      <c r="U124" s="192"/>
      <c r="V124" s="191"/>
      <c r="W124" s="192"/>
      <c r="X124" s="191"/>
      <c r="Y124" s="192"/>
      <c r="Z124" s="191"/>
      <c r="AA124" s="192"/>
      <c r="AB124" s="191"/>
      <c r="AC124" s="192"/>
      <c r="AD124" s="191"/>
      <c r="AE124" s="192"/>
      <c r="AF124" s="191"/>
      <c r="AG124" s="192"/>
      <c r="AH124" s="191"/>
      <c r="AI124" s="192"/>
      <c r="AJ124" s="191"/>
      <c r="AK124" s="192"/>
      <c r="AL124" s="191"/>
      <c r="AM124" s="192"/>
      <c r="AN124" s="191"/>
      <c r="AO124" s="192"/>
      <c r="AP124" s="191"/>
      <c r="AQ124" s="192"/>
      <c r="AR124" s="191"/>
      <c r="AS124" s="192"/>
      <c r="AT124" s="191"/>
      <c r="AU124" s="192"/>
      <c r="AV124" s="191"/>
      <c r="AW124" s="192"/>
      <c r="AX124" s="191"/>
      <c r="AY124" s="192"/>
      <c r="AZ124" s="191"/>
      <c r="BA124" s="192"/>
      <c r="BB124" s="191"/>
      <c r="BC124" s="192"/>
      <c r="BD124" s="191"/>
      <c r="BE124" s="192"/>
      <c r="BF124" s="191"/>
      <c r="BG124" s="192"/>
      <c r="BH124" s="191"/>
      <c r="BI124" s="192"/>
      <c r="BJ124" s="191"/>
      <c r="BK124" s="192"/>
      <c r="BL124" s="191"/>
      <c r="BM124" s="192"/>
      <c r="BN124" s="191"/>
      <c r="BO124" s="192"/>
      <c r="BP124" s="191"/>
      <c r="BQ124" s="192"/>
      <c r="BR124" s="191"/>
      <c r="BS124" s="192"/>
      <c r="BT124" s="191"/>
      <c r="BU124" s="192"/>
      <c r="BV124" s="191"/>
      <c r="BW124" s="192"/>
      <c r="BX124" s="191"/>
      <c r="BY124" s="192"/>
      <c r="BZ124" s="191"/>
      <c r="CA124" s="192"/>
      <c r="CB124" s="191"/>
      <c r="CC124" s="192"/>
    </row>
    <row r="125" spans="1:81">
      <c r="A125" s="110">
        <v>74</v>
      </c>
      <c r="B125" s="191"/>
      <c r="C125" s="192"/>
      <c r="D125" s="191"/>
      <c r="E125" s="192"/>
      <c r="F125" s="191"/>
      <c r="G125" s="192"/>
      <c r="H125" s="191"/>
      <c r="I125" s="192"/>
      <c r="J125" s="191"/>
      <c r="K125" s="192"/>
      <c r="L125" s="191"/>
      <c r="M125" s="192"/>
      <c r="N125" s="191"/>
      <c r="O125" s="192"/>
      <c r="P125" s="191"/>
      <c r="Q125" s="192"/>
      <c r="R125" s="191"/>
      <c r="S125" s="192"/>
      <c r="T125" s="191"/>
      <c r="U125" s="192"/>
      <c r="V125" s="191"/>
      <c r="W125" s="192"/>
      <c r="X125" s="191"/>
      <c r="Y125" s="192"/>
      <c r="Z125" s="191"/>
      <c r="AA125" s="192"/>
      <c r="AB125" s="191"/>
      <c r="AC125" s="192"/>
      <c r="AD125" s="191"/>
      <c r="AE125" s="192"/>
      <c r="AF125" s="191"/>
      <c r="AG125" s="192"/>
      <c r="AH125" s="191"/>
      <c r="AI125" s="192"/>
      <c r="AJ125" s="191"/>
      <c r="AK125" s="192"/>
      <c r="AL125" s="191"/>
      <c r="AM125" s="192"/>
      <c r="AN125" s="191"/>
      <c r="AO125" s="192"/>
      <c r="AP125" s="191"/>
      <c r="AQ125" s="192"/>
      <c r="AR125" s="191"/>
      <c r="AS125" s="192"/>
      <c r="AT125" s="191"/>
      <c r="AU125" s="192"/>
      <c r="AV125" s="191"/>
      <c r="AW125" s="192"/>
      <c r="AX125" s="191"/>
      <c r="AY125" s="192"/>
      <c r="AZ125" s="191"/>
      <c r="BA125" s="192"/>
      <c r="BB125" s="191"/>
      <c r="BC125" s="192"/>
      <c r="BD125" s="191"/>
      <c r="BE125" s="192"/>
      <c r="BF125" s="191"/>
      <c r="BG125" s="192"/>
      <c r="BH125" s="191"/>
      <c r="BI125" s="192"/>
      <c r="BJ125" s="191"/>
      <c r="BK125" s="192"/>
      <c r="BL125" s="191"/>
      <c r="BM125" s="192"/>
      <c r="BN125" s="191"/>
      <c r="BO125" s="192"/>
      <c r="BP125" s="191"/>
      <c r="BQ125" s="192"/>
      <c r="BR125" s="191"/>
      <c r="BS125" s="192"/>
      <c r="BT125" s="191"/>
      <c r="BU125" s="192"/>
      <c r="BV125" s="191"/>
      <c r="BW125" s="192"/>
      <c r="BX125" s="191"/>
      <c r="BY125" s="192"/>
      <c r="BZ125" s="191"/>
      <c r="CA125" s="192"/>
      <c r="CB125" s="191"/>
      <c r="CC125" s="192"/>
    </row>
    <row r="126" spans="1:81">
      <c r="A126" s="110">
        <v>75</v>
      </c>
      <c r="B126" s="191"/>
      <c r="C126" s="192"/>
      <c r="D126" s="191"/>
      <c r="E126" s="192"/>
      <c r="F126" s="191"/>
      <c r="G126" s="192"/>
      <c r="H126" s="191"/>
      <c r="I126" s="192"/>
      <c r="J126" s="191"/>
      <c r="K126" s="192"/>
      <c r="L126" s="191"/>
      <c r="M126" s="192"/>
      <c r="N126" s="191"/>
      <c r="O126" s="192"/>
      <c r="P126" s="191"/>
      <c r="Q126" s="192"/>
      <c r="R126" s="191"/>
      <c r="S126" s="192"/>
      <c r="T126" s="191"/>
      <c r="U126" s="192"/>
      <c r="V126" s="191"/>
      <c r="W126" s="192"/>
      <c r="X126" s="191"/>
      <c r="Y126" s="192"/>
      <c r="Z126" s="191"/>
      <c r="AA126" s="192"/>
      <c r="AB126" s="191"/>
      <c r="AC126" s="192"/>
      <c r="AD126" s="191"/>
      <c r="AE126" s="192"/>
      <c r="AF126" s="191"/>
      <c r="AG126" s="192"/>
      <c r="AH126" s="191"/>
      <c r="AI126" s="192"/>
      <c r="AJ126" s="191"/>
      <c r="AK126" s="192"/>
      <c r="AL126" s="191"/>
      <c r="AM126" s="192"/>
      <c r="AN126" s="191"/>
      <c r="AO126" s="192"/>
      <c r="AP126" s="191"/>
      <c r="AQ126" s="192"/>
      <c r="AR126" s="191"/>
      <c r="AS126" s="192"/>
      <c r="AT126" s="191"/>
      <c r="AU126" s="192"/>
      <c r="AV126" s="191"/>
      <c r="AW126" s="192"/>
      <c r="AX126" s="191"/>
      <c r="AY126" s="192"/>
      <c r="AZ126" s="191"/>
      <c r="BA126" s="192"/>
      <c r="BB126" s="191"/>
      <c r="BC126" s="192"/>
      <c r="BD126" s="191"/>
      <c r="BE126" s="192"/>
      <c r="BF126" s="191"/>
      <c r="BG126" s="192"/>
      <c r="BH126" s="191"/>
      <c r="BI126" s="192"/>
      <c r="BJ126" s="191"/>
      <c r="BK126" s="192"/>
      <c r="BL126" s="191"/>
      <c r="BM126" s="192"/>
      <c r="BN126" s="191"/>
      <c r="BO126" s="192"/>
      <c r="BP126" s="191"/>
      <c r="BQ126" s="192"/>
      <c r="BR126" s="191"/>
      <c r="BS126" s="192"/>
      <c r="BT126" s="191"/>
      <c r="BU126" s="192"/>
      <c r="BV126" s="191"/>
      <c r="BW126" s="192"/>
      <c r="BX126" s="191"/>
      <c r="BY126" s="192"/>
      <c r="BZ126" s="191"/>
      <c r="CA126" s="192"/>
      <c r="CB126" s="191"/>
      <c r="CC126" s="192"/>
    </row>
    <row r="127" spans="1:81">
      <c r="A127" s="110">
        <v>76</v>
      </c>
      <c r="B127" s="191"/>
      <c r="C127" s="192"/>
      <c r="D127" s="191"/>
      <c r="E127" s="192"/>
      <c r="F127" s="191"/>
      <c r="G127" s="192"/>
      <c r="H127" s="191"/>
      <c r="I127" s="192"/>
      <c r="J127" s="191"/>
      <c r="K127" s="192"/>
      <c r="L127" s="191"/>
      <c r="M127" s="192"/>
      <c r="N127" s="191"/>
      <c r="O127" s="192"/>
      <c r="P127" s="191"/>
      <c r="Q127" s="192"/>
      <c r="R127" s="191"/>
      <c r="S127" s="192"/>
      <c r="T127" s="191"/>
      <c r="U127" s="192"/>
      <c r="V127" s="191"/>
      <c r="W127" s="192"/>
      <c r="X127" s="191"/>
      <c r="Y127" s="192"/>
      <c r="Z127" s="191"/>
      <c r="AA127" s="192"/>
      <c r="AB127" s="191"/>
      <c r="AC127" s="192"/>
      <c r="AD127" s="191"/>
      <c r="AE127" s="192"/>
      <c r="AF127" s="191"/>
      <c r="AG127" s="192"/>
      <c r="AH127" s="191"/>
      <c r="AI127" s="192"/>
      <c r="AJ127" s="191"/>
      <c r="AK127" s="192"/>
      <c r="AL127" s="191"/>
      <c r="AM127" s="192"/>
      <c r="AN127" s="191"/>
      <c r="AO127" s="192"/>
      <c r="AP127" s="191"/>
      <c r="AQ127" s="192"/>
      <c r="AR127" s="191"/>
      <c r="AS127" s="192"/>
      <c r="AT127" s="191"/>
      <c r="AU127" s="192"/>
      <c r="AV127" s="191"/>
      <c r="AW127" s="192"/>
      <c r="AX127" s="191"/>
      <c r="AY127" s="192"/>
      <c r="AZ127" s="191"/>
      <c r="BA127" s="192"/>
      <c r="BB127" s="191"/>
      <c r="BC127" s="192"/>
      <c r="BD127" s="191"/>
      <c r="BE127" s="192"/>
      <c r="BF127" s="191"/>
      <c r="BG127" s="192"/>
      <c r="BH127" s="191"/>
      <c r="BI127" s="192"/>
      <c r="BJ127" s="191"/>
      <c r="BK127" s="192"/>
      <c r="BL127" s="191"/>
      <c r="BM127" s="192"/>
      <c r="BN127" s="191"/>
      <c r="BO127" s="192"/>
      <c r="BP127" s="191"/>
      <c r="BQ127" s="192"/>
      <c r="BR127" s="191"/>
      <c r="BS127" s="192"/>
      <c r="BT127" s="191"/>
      <c r="BU127" s="192"/>
      <c r="BV127" s="191"/>
      <c r="BW127" s="192"/>
      <c r="BX127" s="191"/>
      <c r="BY127" s="192"/>
      <c r="BZ127" s="191"/>
      <c r="CA127" s="192"/>
      <c r="CB127" s="191"/>
      <c r="CC127" s="192"/>
    </row>
    <row r="128" spans="1:81">
      <c r="A128" s="110">
        <v>77</v>
      </c>
      <c r="B128" s="191"/>
      <c r="C128" s="192"/>
      <c r="D128" s="191"/>
      <c r="E128" s="192"/>
      <c r="F128" s="191"/>
      <c r="G128" s="192"/>
      <c r="H128" s="191"/>
      <c r="I128" s="192"/>
      <c r="J128" s="191"/>
      <c r="K128" s="192"/>
      <c r="L128" s="191"/>
      <c r="M128" s="192"/>
      <c r="N128" s="191"/>
      <c r="O128" s="192"/>
      <c r="P128" s="191"/>
      <c r="Q128" s="192"/>
      <c r="R128" s="191"/>
      <c r="S128" s="192"/>
      <c r="T128" s="191"/>
      <c r="U128" s="192"/>
      <c r="V128" s="191"/>
      <c r="W128" s="192"/>
      <c r="X128" s="191"/>
      <c r="Y128" s="192"/>
      <c r="Z128" s="191"/>
      <c r="AA128" s="192"/>
      <c r="AB128" s="191"/>
      <c r="AC128" s="192"/>
      <c r="AD128" s="191"/>
      <c r="AE128" s="192"/>
      <c r="AF128" s="191"/>
      <c r="AG128" s="192"/>
      <c r="AH128" s="191"/>
      <c r="AI128" s="192"/>
      <c r="AJ128" s="191"/>
      <c r="AK128" s="192"/>
      <c r="AL128" s="191"/>
      <c r="AM128" s="192"/>
      <c r="AN128" s="191"/>
      <c r="AO128" s="192"/>
      <c r="AP128" s="191"/>
      <c r="AQ128" s="192"/>
      <c r="AR128" s="191"/>
      <c r="AS128" s="192"/>
      <c r="AT128" s="191"/>
      <c r="AU128" s="192"/>
      <c r="AV128" s="191"/>
      <c r="AW128" s="192"/>
      <c r="AX128" s="191"/>
      <c r="AY128" s="192"/>
      <c r="AZ128" s="191"/>
      <c r="BA128" s="192"/>
      <c r="BB128" s="191"/>
      <c r="BC128" s="192"/>
      <c r="BD128" s="191"/>
      <c r="BE128" s="192"/>
      <c r="BF128" s="191"/>
      <c r="BG128" s="192"/>
      <c r="BH128" s="191"/>
      <c r="BI128" s="192"/>
      <c r="BJ128" s="191"/>
      <c r="BK128" s="192"/>
      <c r="BL128" s="191"/>
      <c r="BM128" s="192"/>
      <c r="BN128" s="191"/>
      <c r="BO128" s="192"/>
      <c r="BP128" s="191"/>
      <c r="BQ128" s="192"/>
      <c r="BR128" s="191"/>
      <c r="BS128" s="192"/>
      <c r="BT128" s="191"/>
      <c r="BU128" s="192"/>
      <c r="BV128" s="191"/>
      <c r="BW128" s="192"/>
      <c r="BX128" s="191"/>
      <c r="BY128" s="192"/>
      <c r="BZ128" s="191"/>
      <c r="CA128" s="192"/>
      <c r="CB128" s="191"/>
      <c r="CC128" s="192"/>
    </row>
    <row r="129" spans="1:81">
      <c r="A129" s="110">
        <v>78</v>
      </c>
      <c r="B129" s="191"/>
      <c r="C129" s="192"/>
      <c r="D129" s="191"/>
      <c r="E129" s="192"/>
      <c r="F129" s="191"/>
      <c r="G129" s="192"/>
      <c r="H129" s="191"/>
      <c r="I129" s="192"/>
      <c r="J129" s="191"/>
      <c r="K129" s="192"/>
      <c r="L129" s="191"/>
      <c r="M129" s="192"/>
      <c r="N129" s="191"/>
      <c r="O129" s="192"/>
      <c r="P129" s="191"/>
      <c r="Q129" s="192"/>
      <c r="R129" s="191"/>
      <c r="S129" s="192"/>
      <c r="T129" s="191"/>
      <c r="U129" s="192"/>
      <c r="V129" s="191"/>
      <c r="W129" s="192"/>
      <c r="X129" s="191"/>
      <c r="Y129" s="192"/>
      <c r="Z129" s="191"/>
      <c r="AA129" s="192"/>
      <c r="AB129" s="191"/>
      <c r="AC129" s="192"/>
      <c r="AD129" s="191"/>
      <c r="AE129" s="192"/>
      <c r="AF129" s="191"/>
      <c r="AG129" s="192"/>
      <c r="AH129" s="191"/>
      <c r="AI129" s="192"/>
      <c r="AJ129" s="191"/>
      <c r="AK129" s="192"/>
      <c r="AL129" s="191"/>
      <c r="AM129" s="192"/>
      <c r="AN129" s="191"/>
      <c r="AO129" s="192"/>
      <c r="AP129" s="191"/>
      <c r="AQ129" s="192"/>
      <c r="AR129" s="191"/>
      <c r="AS129" s="192"/>
      <c r="AT129" s="191"/>
      <c r="AU129" s="192"/>
      <c r="AV129" s="191"/>
      <c r="AW129" s="192"/>
      <c r="AX129" s="191"/>
      <c r="AY129" s="192"/>
      <c r="AZ129" s="191"/>
      <c r="BA129" s="192"/>
      <c r="BB129" s="191"/>
      <c r="BC129" s="192"/>
      <c r="BD129" s="191"/>
      <c r="BE129" s="192"/>
      <c r="BF129" s="191"/>
      <c r="BG129" s="192"/>
      <c r="BH129" s="191"/>
      <c r="BI129" s="192"/>
      <c r="BJ129" s="191"/>
      <c r="BK129" s="192"/>
      <c r="BL129" s="191"/>
      <c r="BM129" s="192"/>
      <c r="BN129" s="191"/>
      <c r="BO129" s="192"/>
      <c r="BP129" s="191"/>
      <c r="BQ129" s="192"/>
      <c r="BR129" s="191"/>
      <c r="BS129" s="192"/>
      <c r="BT129" s="191"/>
      <c r="BU129" s="192"/>
      <c r="BV129" s="191"/>
      <c r="BW129" s="192"/>
      <c r="BX129" s="191"/>
      <c r="BY129" s="192"/>
      <c r="BZ129" s="191"/>
      <c r="CA129" s="192"/>
      <c r="CB129" s="191"/>
      <c r="CC129" s="192"/>
    </row>
    <row r="130" spans="1:81">
      <c r="A130" s="110">
        <v>79</v>
      </c>
      <c r="B130" s="191"/>
      <c r="C130" s="192"/>
      <c r="D130" s="191"/>
      <c r="E130" s="192"/>
      <c r="F130" s="191"/>
      <c r="G130" s="192"/>
      <c r="H130" s="191"/>
      <c r="I130" s="192"/>
      <c r="J130" s="191"/>
      <c r="K130" s="192"/>
      <c r="L130" s="191"/>
      <c r="M130" s="192"/>
      <c r="N130" s="191"/>
      <c r="O130" s="192"/>
      <c r="P130" s="191"/>
      <c r="Q130" s="192"/>
      <c r="R130" s="191"/>
      <c r="S130" s="192"/>
      <c r="T130" s="191"/>
      <c r="U130" s="192"/>
      <c r="V130" s="191"/>
      <c r="W130" s="192"/>
      <c r="X130" s="191"/>
      <c r="Y130" s="192"/>
      <c r="Z130" s="191"/>
      <c r="AA130" s="192"/>
      <c r="AB130" s="191"/>
      <c r="AC130" s="192"/>
      <c r="AD130" s="191"/>
      <c r="AE130" s="192"/>
      <c r="AF130" s="191"/>
      <c r="AG130" s="192"/>
      <c r="AH130" s="191"/>
      <c r="AI130" s="192"/>
      <c r="AJ130" s="191"/>
      <c r="AK130" s="192"/>
      <c r="AL130" s="191"/>
      <c r="AM130" s="192"/>
      <c r="AN130" s="191"/>
      <c r="AO130" s="192"/>
      <c r="AP130" s="191"/>
      <c r="AQ130" s="192"/>
      <c r="AR130" s="191"/>
      <c r="AS130" s="192"/>
      <c r="AT130" s="191"/>
      <c r="AU130" s="192"/>
      <c r="AV130" s="191"/>
      <c r="AW130" s="192"/>
      <c r="AX130" s="191"/>
      <c r="AY130" s="192"/>
      <c r="AZ130" s="191"/>
      <c r="BA130" s="192"/>
      <c r="BB130" s="191"/>
      <c r="BC130" s="192"/>
      <c r="BD130" s="191"/>
      <c r="BE130" s="192"/>
      <c r="BF130" s="191"/>
      <c r="BG130" s="192"/>
      <c r="BH130" s="191"/>
      <c r="BI130" s="192"/>
      <c r="BJ130" s="191"/>
      <c r="BK130" s="192"/>
      <c r="BL130" s="191"/>
      <c r="BM130" s="192"/>
      <c r="BN130" s="191"/>
      <c r="BO130" s="192"/>
      <c r="BP130" s="191"/>
      <c r="BQ130" s="192"/>
      <c r="BR130" s="191"/>
      <c r="BS130" s="192"/>
      <c r="BT130" s="191"/>
      <c r="BU130" s="192"/>
      <c r="BV130" s="191"/>
      <c r="BW130" s="192"/>
      <c r="BX130" s="191"/>
      <c r="BY130" s="192"/>
      <c r="BZ130" s="191"/>
      <c r="CA130" s="192"/>
      <c r="CB130" s="191"/>
      <c r="CC130" s="192"/>
    </row>
    <row r="131" spans="1:81">
      <c r="A131" s="110">
        <v>80</v>
      </c>
      <c r="B131" s="191"/>
      <c r="C131" s="192"/>
      <c r="D131" s="191"/>
      <c r="E131" s="192"/>
      <c r="F131" s="191"/>
      <c r="G131" s="192"/>
      <c r="H131" s="191"/>
      <c r="I131" s="192"/>
      <c r="J131" s="191"/>
      <c r="K131" s="192"/>
      <c r="L131" s="191"/>
      <c r="M131" s="192"/>
      <c r="N131" s="191"/>
      <c r="O131" s="192"/>
      <c r="P131" s="191"/>
      <c r="Q131" s="192"/>
      <c r="R131" s="191"/>
      <c r="S131" s="192"/>
      <c r="T131" s="191"/>
      <c r="U131" s="192"/>
      <c r="V131" s="191"/>
      <c r="W131" s="192"/>
      <c r="X131" s="191"/>
      <c r="Y131" s="192"/>
      <c r="Z131" s="191"/>
      <c r="AA131" s="192"/>
      <c r="AB131" s="191"/>
      <c r="AC131" s="192"/>
      <c r="AD131" s="191"/>
      <c r="AE131" s="192"/>
      <c r="AF131" s="191"/>
      <c r="AG131" s="192"/>
      <c r="AH131" s="191"/>
      <c r="AI131" s="192"/>
      <c r="AJ131" s="191"/>
      <c r="AK131" s="192"/>
      <c r="AL131" s="191"/>
      <c r="AM131" s="192"/>
      <c r="AN131" s="191"/>
      <c r="AO131" s="192"/>
      <c r="AP131" s="191"/>
      <c r="AQ131" s="192"/>
      <c r="AR131" s="191"/>
      <c r="AS131" s="192"/>
      <c r="AT131" s="191"/>
      <c r="AU131" s="192"/>
      <c r="AV131" s="191"/>
      <c r="AW131" s="192"/>
      <c r="AX131" s="191"/>
      <c r="AY131" s="192"/>
      <c r="AZ131" s="191"/>
      <c r="BA131" s="192"/>
      <c r="BB131" s="191"/>
      <c r="BC131" s="192"/>
      <c r="BD131" s="191"/>
      <c r="BE131" s="192"/>
      <c r="BF131" s="191"/>
      <c r="BG131" s="192"/>
      <c r="BH131" s="191"/>
      <c r="BI131" s="192"/>
      <c r="BJ131" s="191"/>
      <c r="BK131" s="192"/>
      <c r="BL131" s="191"/>
      <c r="BM131" s="192"/>
      <c r="BN131" s="191"/>
      <c r="BO131" s="192"/>
      <c r="BP131" s="191"/>
      <c r="BQ131" s="192"/>
      <c r="BR131" s="191"/>
      <c r="BS131" s="192"/>
      <c r="BT131" s="191"/>
      <c r="BU131" s="192"/>
      <c r="BV131" s="191"/>
      <c r="BW131" s="192"/>
      <c r="BX131" s="191"/>
      <c r="BY131" s="192"/>
      <c r="BZ131" s="191"/>
      <c r="CA131" s="192"/>
      <c r="CB131" s="191"/>
      <c r="CC131" s="192"/>
    </row>
    <row r="132" spans="1:81">
      <c r="A132" s="110">
        <v>81</v>
      </c>
      <c r="B132" s="191"/>
      <c r="C132" s="192"/>
      <c r="D132" s="191"/>
      <c r="E132" s="192"/>
      <c r="F132" s="191"/>
      <c r="G132" s="192"/>
      <c r="H132" s="191"/>
      <c r="I132" s="192"/>
      <c r="J132" s="191"/>
      <c r="K132" s="192"/>
      <c r="L132" s="191"/>
      <c r="M132" s="192"/>
      <c r="N132" s="191"/>
      <c r="O132" s="192"/>
      <c r="P132" s="191"/>
      <c r="Q132" s="192"/>
      <c r="R132" s="191"/>
      <c r="S132" s="192"/>
      <c r="T132" s="191"/>
      <c r="U132" s="192"/>
      <c r="V132" s="191"/>
      <c r="W132" s="192"/>
      <c r="X132" s="191"/>
      <c r="Y132" s="192"/>
      <c r="Z132" s="191"/>
      <c r="AA132" s="192"/>
      <c r="AB132" s="191"/>
      <c r="AC132" s="192"/>
      <c r="AD132" s="191"/>
      <c r="AE132" s="192"/>
      <c r="AF132" s="191"/>
      <c r="AG132" s="192"/>
      <c r="AH132" s="191"/>
      <c r="AI132" s="192"/>
      <c r="AJ132" s="191"/>
      <c r="AK132" s="192"/>
      <c r="AL132" s="191"/>
      <c r="AM132" s="192"/>
      <c r="AN132" s="191"/>
      <c r="AO132" s="192"/>
      <c r="AP132" s="191"/>
      <c r="AQ132" s="192"/>
      <c r="AR132" s="191"/>
      <c r="AS132" s="192"/>
      <c r="AT132" s="191"/>
      <c r="AU132" s="192"/>
      <c r="AV132" s="191"/>
      <c r="AW132" s="192"/>
      <c r="AX132" s="191"/>
      <c r="AY132" s="192"/>
      <c r="AZ132" s="191"/>
      <c r="BA132" s="192"/>
      <c r="BB132" s="191"/>
      <c r="BC132" s="192"/>
      <c r="BD132" s="191"/>
      <c r="BE132" s="192"/>
      <c r="BF132" s="191"/>
      <c r="BG132" s="192"/>
      <c r="BH132" s="191"/>
      <c r="BI132" s="192"/>
      <c r="BJ132" s="191"/>
      <c r="BK132" s="192"/>
      <c r="BL132" s="191"/>
      <c r="BM132" s="192"/>
      <c r="BN132" s="191"/>
      <c r="BO132" s="192"/>
      <c r="BP132" s="191"/>
      <c r="BQ132" s="192"/>
      <c r="BR132" s="191"/>
      <c r="BS132" s="192"/>
      <c r="BT132" s="191"/>
      <c r="BU132" s="192"/>
      <c r="BV132" s="191"/>
      <c r="BW132" s="192"/>
      <c r="BX132" s="191"/>
      <c r="BY132" s="192"/>
      <c r="BZ132" s="191"/>
      <c r="CA132" s="192"/>
      <c r="CB132" s="191"/>
      <c r="CC132" s="192"/>
    </row>
    <row r="133" spans="1:81">
      <c r="A133" s="110">
        <v>82</v>
      </c>
      <c r="B133" s="191"/>
      <c r="C133" s="192"/>
      <c r="D133" s="191"/>
      <c r="E133" s="192"/>
      <c r="F133" s="191"/>
      <c r="G133" s="192"/>
      <c r="H133" s="191"/>
      <c r="I133" s="192"/>
      <c r="J133" s="191"/>
      <c r="K133" s="192"/>
      <c r="L133" s="191"/>
      <c r="M133" s="192"/>
      <c r="N133" s="191"/>
      <c r="O133" s="192"/>
      <c r="P133" s="191"/>
      <c r="Q133" s="192"/>
      <c r="R133" s="191"/>
      <c r="S133" s="192"/>
      <c r="T133" s="191"/>
      <c r="U133" s="192"/>
      <c r="V133" s="191"/>
      <c r="W133" s="192"/>
      <c r="X133" s="191"/>
      <c r="Y133" s="192"/>
      <c r="Z133" s="191"/>
      <c r="AA133" s="192"/>
      <c r="AB133" s="191"/>
      <c r="AC133" s="192"/>
      <c r="AD133" s="191"/>
      <c r="AE133" s="192"/>
      <c r="AF133" s="191"/>
      <c r="AG133" s="192"/>
      <c r="AH133" s="191"/>
      <c r="AI133" s="192"/>
      <c r="AJ133" s="191"/>
      <c r="AK133" s="192"/>
      <c r="AL133" s="191"/>
      <c r="AM133" s="192"/>
      <c r="AN133" s="191"/>
      <c r="AO133" s="192"/>
      <c r="AP133" s="191"/>
      <c r="AQ133" s="192"/>
      <c r="AR133" s="191"/>
      <c r="AS133" s="192"/>
      <c r="AT133" s="191"/>
      <c r="AU133" s="192"/>
      <c r="AV133" s="191"/>
      <c r="AW133" s="192"/>
      <c r="AX133" s="191"/>
      <c r="AY133" s="192"/>
      <c r="AZ133" s="191"/>
      <c r="BA133" s="192"/>
      <c r="BB133" s="191"/>
      <c r="BC133" s="192"/>
      <c r="BD133" s="191"/>
      <c r="BE133" s="192"/>
      <c r="BF133" s="191"/>
      <c r="BG133" s="192"/>
      <c r="BH133" s="191"/>
      <c r="BI133" s="192"/>
      <c r="BJ133" s="191"/>
      <c r="BK133" s="192"/>
      <c r="BL133" s="191"/>
      <c r="BM133" s="192"/>
      <c r="BN133" s="191"/>
      <c r="BO133" s="192"/>
      <c r="BP133" s="191"/>
      <c r="BQ133" s="192"/>
      <c r="BR133" s="191"/>
      <c r="BS133" s="192"/>
      <c r="BT133" s="191"/>
      <c r="BU133" s="192"/>
      <c r="BV133" s="191"/>
      <c r="BW133" s="192"/>
      <c r="BX133" s="191"/>
      <c r="BY133" s="192"/>
      <c r="BZ133" s="191"/>
      <c r="CA133" s="192"/>
      <c r="CB133" s="191"/>
      <c r="CC133" s="192"/>
    </row>
    <row r="134" spans="1:81">
      <c r="A134" s="110">
        <v>83</v>
      </c>
      <c r="B134" s="191"/>
      <c r="C134" s="192"/>
      <c r="D134" s="191"/>
      <c r="E134" s="192"/>
      <c r="F134" s="191"/>
      <c r="G134" s="192"/>
      <c r="H134" s="191"/>
      <c r="I134" s="192"/>
      <c r="J134" s="191"/>
      <c r="K134" s="192"/>
      <c r="L134" s="191"/>
      <c r="M134" s="192"/>
      <c r="N134" s="191"/>
      <c r="O134" s="192"/>
      <c r="P134" s="191"/>
      <c r="Q134" s="192"/>
      <c r="R134" s="191"/>
      <c r="S134" s="192"/>
      <c r="T134" s="191"/>
      <c r="U134" s="192"/>
      <c r="V134" s="191"/>
      <c r="W134" s="192"/>
      <c r="X134" s="191"/>
      <c r="Y134" s="192"/>
      <c r="Z134" s="191"/>
      <c r="AA134" s="192"/>
      <c r="AB134" s="191"/>
      <c r="AC134" s="192"/>
      <c r="AD134" s="191"/>
      <c r="AE134" s="192"/>
      <c r="AF134" s="191"/>
      <c r="AG134" s="192"/>
      <c r="AH134" s="191"/>
      <c r="AI134" s="192"/>
      <c r="AJ134" s="191"/>
      <c r="AK134" s="192"/>
      <c r="AL134" s="191"/>
      <c r="AM134" s="192"/>
      <c r="AN134" s="191"/>
      <c r="AO134" s="192"/>
      <c r="AP134" s="191"/>
      <c r="AQ134" s="192"/>
      <c r="AR134" s="191"/>
      <c r="AS134" s="192"/>
      <c r="AT134" s="191"/>
      <c r="AU134" s="192"/>
      <c r="AV134" s="191"/>
      <c r="AW134" s="192"/>
      <c r="AX134" s="191"/>
      <c r="AY134" s="192"/>
      <c r="AZ134" s="191"/>
      <c r="BA134" s="192"/>
      <c r="BB134" s="191"/>
      <c r="BC134" s="192"/>
      <c r="BD134" s="191"/>
      <c r="BE134" s="192"/>
      <c r="BF134" s="191"/>
      <c r="BG134" s="192"/>
      <c r="BH134" s="191"/>
      <c r="BI134" s="192"/>
      <c r="BJ134" s="191"/>
      <c r="BK134" s="192"/>
      <c r="BL134" s="191"/>
      <c r="BM134" s="192"/>
      <c r="BN134" s="191"/>
      <c r="BO134" s="192"/>
      <c r="BP134" s="191"/>
      <c r="BQ134" s="192"/>
      <c r="BR134" s="191"/>
      <c r="BS134" s="192"/>
      <c r="BT134" s="191"/>
      <c r="BU134" s="192"/>
      <c r="BV134" s="191"/>
      <c r="BW134" s="192"/>
      <c r="BX134" s="191"/>
      <c r="BY134" s="192"/>
      <c r="BZ134" s="191"/>
      <c r="CA134" s="192"/>
      <c r="CB134" s="191"/>
      <c r="CC134" s="192"/>
    </row>
    <row r="135" spans="1:81">
      <c r="A135" s="110">
        <v>84</v>
      </c>
      <c r="B135" s="191"/>
      <c r="C135" s="192"/>
      <c r="D135" s="191"/>
      <c r="E135" s="192"/>
      <c r="F135" s="191"/>
      <c r="G135" s="192"/>
      <c r="H135" s="191"/>
      <c r="I135" s="192"/>
      <c r="J135" s="191"/>
      <c r="K135" s="192"/>
      <c r="L135" s="191"/>
      <c r="M135" s="192"/>
      <c r="N135" s="191"/>
      <c r="O135" s="192"/>
      <c r="P135" s="191"/>
      <c r="Q135" s="192"/>
      <c r="R135" s="191"/>
      <c r="S135" s="192"/>
      <c r="T135" s="191"/>
      <c r="U135" s="192"/>
      <c r="V135" s="191"/>
      <c r="W135" s="192"/>
      <c r="X135" s="191"/>
      <c r="Y135" s="192"/>
      <c r="Z135" s="191"/>
      <c r="AA135" s="192"/>
      <c r="AB135" s="191"/>
      <c r="AC135" s="192"/>
      <c r="AD135" s="191"/>
      <c r="AE135" s="192"/>
      <c r="AF135" s="191"/>
      <c r="AG135" s="192"/>
      <c r="AH135" s="191"/>
      <c r="AI135" s="192"/>
      <c r="AJ135" s="191"/>
      <c r="AK135" s="192"/>
      <c r="AL135" s="191"/>
      <c r="AM135" s="192"/>
      <c r="AN135" s="191"/>
      <c r="AO135" s="192"/>
      <c r="AP135" s="191"/>
      <c r="AQ135" s="192"/>
      <c r="AR135" s="191"/>
      <c r="AS135" s="192"/>
      <c r="AT135" s="191"/>
      <c r="AU135" s="192"/>
      <c r="AV135" s="191"/>
      <c r="AW135" s="192"/>
      <c r="AX135" s="191"/>
      <c r="AY135" s="192"/>
      <c r="AZ135" s="191"/>
      <c r="BA135" s="192"/>
      <c r="BB135" s="191"/>
      <c r="BC135" s="192"/>
      <c r="BD135" s="191"/>
      <c r="BE135" s="192"/>
      <c r="BF135" s="191"/>
      <c r="BG135" s="192"/>
      <c r="BH135" s="191"/>
      <c r="BI135" s="192"/>
      <c r="BJ135" s="191"/>
      <c r="BK135" s="192"/>
      <c r="BL135" s="191"/>
      <c r="BM135" s="192"/>
      <c r="BN135" s="191"/>
      <c r="BO135" s="192"/>
      <c r="BP135" s="191"/>
      <c r="BQ135" s="192"/>
      <c r="BR135" s="191"/>
      <c r="BS135" s="192"/>
      <c r="BT135" s="191"/>
      <c r="BU135" s="192"/>
      <c r="BV135" s="191"/>
      <c r="BW135" s="192"/>
      <c r="BX135" s="191"/>
      <c r="BY135" s="192"/>
      <c r="BZ135" s="191"/>
      <c r="CA135" s="192"/>
      <c r="CB135" s="191"/>
      <c r="CC135" s="192"/>
    </row>
    <row r="136" spans="1:81">
      <c r="A136" s="110">
        <v>85</v>
      </c>
      <c r="B136" s="191"/>
      <c r="C136" s="192"/>
      <c r="D136" s="191"/>
      <c r="E136" s="192"/>
      <c r="F136" s="191"/>
      <c r="G136" s="192"/>
      <c r="H136" s="191"/>
      <c r="I136" s="192"/>
      <c r="J136" s="191"/>
      <c r="K136" s="192"/>
      <c r="L136" s="191"/>
      <c r="M136" s="192"/>
      <c r="N136" s="191"/>
      <c r="O136" s="192"/>
      <c r="P136" s="191"/>
      <c r="Q136" s="192"/>
      <c r="R136" s="191"/>
      <c r="S136" s="192"/>
      <c r="T136" s="191"/>
      <c r="U136" s="192"/>
      <c r="V136" s="191"/>
      <c r="W136" s="192"/>
      <c r="X136" s="191"/>
      <c r="Y136" s="192"/>
      <c r="Z136" s="191"/>
      <c r="AA136" s="192"/>
      <c r="AB136" s="191"/>
      <c r="AC136" s="192"/>
      <c r="AD136" s="191"/>
      <c r="AE136" s="192"/>
      <c r="AF136" s="191"/>
      <c r="AG136" s="192"/>
      <c r="AH136" s="191"/>
      <c r="AI136" s="192"/>
      <c r="AJ136" s="191"/>
      <c r="AK136" s="192"/>
      <c r="AL136" s="191"/>
      <c r="AM136" s="192"/>
      <c r="AN136" s="191"/>
      <c r="AO136" s="192"/>
      <c r="AP136" s="191"/>
      <c r="AQ136" s="192"/>
      <c r="AR136" s="191"/>
      <c r="AS136" s="192"/>
      <c r="AT136" s="191"/>
      <c r="AU136" s="192"/>
      <c r="AV136" s="191"/>
      <c r="AW136" s="192"/>
      <c r="AX136" s="191"/>
      <c r="AY136" s="192"/>
      <c r="AZ136" s="191"/>
      <c r="BA136" s="192"/>
      <c r="BB136" s="191"/>
      <c r="BC136" s="192"/>
      <c r="BD136" s="191"/>
      <c r="BE136" s="192"/>
      <c r="BF136" s="191"/>
      <c r="BG136" s="192"/>
      <c r="BH136" s="191"/>
      <c r="BI136" s="192"/>
      <c r="BJ136" s="191"/>
      <c r="BK136" s="192"/>
      <c r="BL136" s="191"/>
      <c r="BM136" s="192"/>
      <c r="BN136" s="191"/>
      <c r="BO136" s="192"/>
      <c r="BP136" s="191"/>
      <c r="BQ136" s="192"/>
      <c r="BR136" s="191"/>
      <c r="BS136" s="192"/>
      <c r="BT136" s="191"/>
      <c r="BU136" s="192"/>
      <c r="BV136" s="191"/>
      <c r="BW136" s="192"/>
      <c r="BX136" s="191"/>
      <c r="BY136" s="192"/>
      <c r="BZ136" s="191"/>
      <c r="CA136" s="192"/>
      <c r="CB136" s="191"/>
      <c r="CC136" s="192"/>
    </row>
    <row r="137" spans="1:81">
      <c r="A137" s="110">
        <v>86</v>
      </c>
      <c r="B137" s="191"/>
      <c r="C137" s="192"/>
      <c r="D137" s="191"/>
      <c r="E137" s="192"/>
      <c r="F137" s="191"/>
      <c r="G137" s="192"/>
      <c r="H137" s="191"/>
      <c r="I137" s="192"/>
      <c r="J137" s="191"/>
      <c r="K137" s="192"/>
      <c r="L137" s="191"/>
      <c r="M137" s="192"/>
      <c r="N137" s="191"/>
      <c r="O137" s="192"/>
      <c r="P137" s="191"/>
      <c r="Q137" s="192"/>
      <c r="R137" s="191"/>
      <c r="S137" s="192"/>
      <c r="T137" s="191"/>
      <c r="U137" s="192"/>
      <c r="V137" s="191"/>
      <c r="W137" s="192"/>
      <c r="X137" s="191"/>
      <c r="Y137" s="192"/>
      <c r="Z137" s="191"/>
      <c r="AA137" s="192"/>
      <c r="AB137" s="191"/>
      <c r="AC137" s="192"/>
      <c r="AD137" s="191"/>
      <c r="AE137" s="192"/>
      <c r="AF137" s="191"/>
      <c r="AG137" s="192"/>
      <c r="AH137" s="191"/>
      <c r="AI137" s="192"/>
      <c r="AJ137" s="191"/>
      <c r="AK137" s="192"/>
      <c r="AL137" s="191"/>
      <c r="AM137" s="192"/>
      <c r="AN137" s="191"/>
      <c r="AO137" s="192"/>
      <c r="AP137" s="191"/>
      <c r="AQ137" s="192"/>
      <c r="AR137" s="191"/>
      <c r="AS137" s="192"/>
      <c r="AT137" s="191"/>
      <c r="AU137" s="192"/>
      <c r="AV137" s="191"/>
      <c r="AW137" s="192"/>
      <c r="AX137" s="191"/>
      <c r="AY137" s="192"/>
      <c r="AZ137" s="191"/>
      <c r="BA137" s="192"/>
      <c r="BB137" s="191"/>
      <c r="BC137" s="192"/>
      <c r="BD137" s="191"/>
      <c r="BE137" s="192"/>
      <c r="BF137" s="191"/>
      <c r="BG137" s="192"/>
      <c r="BH137" s="191"/>
      <c r="BI137" s="192"/>
      <c r="BJ137" s="191"/>
      <c r="BK137" s="192"/>
      <c r="BL137" s="191"/>
      <c r="BM137" s="192"/>
      <c r="BN137" s="191"/>
      <c r="BO137" s="192"/>
      <c r="BP137" s="191"/>
      <c r="BQ137" s="192"/>
      <c r="BR137" s="191"/>
      <c r="BS137" s="192"/>
      <c r="BT137" s="191"/>
      <c r="BU137" s="192"/>
      <c r="BV137" s="191"/>
      <c r="BW137" s="192"/>
      <c r="BX137" s="191"/>
      <c r="BY137" s="192"/>
      <c r="BZ137" s="191"/>
      <c r="CA137" s="192"/>
      <c r="CB137" s="191"/>
      <c r="CC137" s="192"/>
    </row>
    <row r="138" spans="1:81">
      <c r="A138" s="110">
        <v>87</v>
      </c>
      <c r="B138" s="191"/>
      <c r="C138" s="192"/>
      <c r="D138" s="191"/>
      <c r="E138" s="192"/>
      <c r="F138" s="191"/>
      <c r="G138" s="192"/>
      <c r="H138" s="191"/>
      <c r="I138" s="192"/>
      <c r="J138" s="191"/>
      <c r="K138" s="192"/>
      <c r="L138" s="191"/>
      <c r="M138" s="192"/>
      <c r="N138" s="191"/>
      <c r="O138" s="192"/>
      <c r="P138" s="191"/>
      <c r="Q138" s="192"/>
      <c r="R138" s="191"/>
      <c r="S138" s="192"/>
      <c r="T138" s="191"/>
      <c r="U138" s="192"/>
      <c r="V138" s="191"/>
      <c r="W138" s="192"/>
      <c r="X138" s="191"/>
      <c r="Y138" s="192"/>
      <c r="Z138" s="191"/>
      <c r="AA138" s="192"/>
      <c r="AB138" s="191"/>
      <c r="AC138" s="192"/>
      <c r="AD138" s="191"/>
      <c r="AE138" s="192"/>
      <c r="AF138" s="191"/>
      <c r="AG138" s="192"/>
      <c r="AH138" s="191"/>
      <c r="AI138" s="192"/>
      <c r="AJ138" s="191"/>
      <c r="AK138" s="192"/>
      <c r="AL138" s="191"/>
      <c r="AM138" s="192"/>
      <c r="AN138" s="191"/>
      <c r="AO138" s="192"/>
      <c r="AP138" s="191"/>
      <c r="AQ138" s="192"/>
      <c r="AR138" s="191"/>
      <c r="AS138" s="192"/>
      <c r="AT138" s="191"/>
      <c r="AU138" s="192"/>
      <c r="AV138" s="191"/>
      <c r="AW138" s="192"/>
      <c r="AX138" s="191"/>
      <c r="AY138" s="192"/>
      <c r="AZ138" s="191"/>
      <c r="BA138" s="192"/>
      <c r="BB138" s="191"/>
      <c r="BC138" s="192"/>
      <c r="BD138" s="191"/>
      <c r="BE138" s="192"/>
      <c r="BF138" s="191"/>
      <c r="BG138" s="192"/>
      <c r="BH138" s="191"/>
      <c r="BI138" s="192"/>
      <c r="BJ138" s="191"/>
      <c r="BK138" s="192"/>
      <c r="BL138" s="191"/>
      <c r="BM138" s="192"/>
      <c r="BN138" s="191"/>
      <c r="BO138" s="192"/>
      <c r="BP138" s="191"/>
      <c r="BQ138" s="192"/>
      <c r="BR138" s="191"/>
      <c r="BS138" s="192"/>
      <c r="BT138" s="191"/>
      <c r="BU138" s="192"/>
      <c r="BV138" s="191"/>
      <c r="BW138" s="192"/>
      <c r="BX138" s="191"/>
      <c r="BY138" s="192"/>
      <c r="BZ138" s="191"/>
      <c r="CA138" s="192"/>
      <c r="CB138" s="191"/>
      <c r="CC138" s="192"/>
    </row>
    <row r="139" spans="1:81">
      <c r="A139" s="110">
        <v>88</v>
      </c>
      <c r="B139" s="191"/>
      <c r="C139" s="192"/>
      <c r="D139" s="191"/>
      <c r="E139" s="192"/>
      <c r="F139" s="191"/>
      <c r="G139" s="192"/>
      <c r="H139" s="191"/>
      <c r="I139" s="192"/>
      <c r="J139" s="191"/>
      <c r="K139" s="192"/>
      <c r="L139" s="191"/>
      <c r="M139" s="192"/>
      <c r="N139" s="191"/>
      <c r="O139" s="192"/>
      <c r="P139" s="191"/>
      <c r="Q139" s="192"/>
      <c r="R139" s="191"/>
      <c r="S139" s="192"/>
      <c r="T139" s="191"/>
      <c r="U139" s="192"/>
      <c r="V139" s="191"/>
      <c r="W139" s="192"/>
      <c r="X139" s="191"/>
      <c r="Y139" s="192"/>
      <c r="Z139" s="191"/>
      <c r="AA139" s="192"/>
      <c r="AB139" s="191"/>
      <c r="AC139" s="192"/>
      <c r="AD139" s="191"/>
      <c r="AE139" s="192"/>
      <c r="AF139" s="191"/>
      <c r="AG139" s="192"/>
      <c r="AH139" s="191"/>
      <c r="AI139" s="192"/>
      <c r="AJ139" s="191"/>
      <c r="AK139" s="192"/>
      <c r="AL139" s="191"/>
      <c r="AM139" s="192"/>
      <c r="AN139" s="191"/>
      <c r="AO139" s="192"/>
      <c r="AP139" s="191"/>
      <c r="AQ139" s="192"/>
      <c r="AR139" s="191"/>
      <c r="AS139" s="192"/>
      <c r="AT139" s="191"/>
      <c r="AU139" s="192"/>
      <c r="AV139" s="191"/>
      <c r="AW139" s="192"/>
      <c r="AX139" s="191"/>
      <c r="AY139" s="192"/>
      <c r="AZ139" s="191"/>
      <c r="BA139" s="192"/>
      <c r="BB139" s="191"/>
      <c r="BC139" s="192"/>
      <c r="BD139" s="191"/>
      <c r="BE139" s="192"/>
      <c r="BF139" s="191"/>
      <c r="BG139" s="192"/>
      <c r="BH139" s="191"/>
      <c r="BI139" s="192"/>
      <c r="BJ139" s="191"/>
      <c r="BK139" s="192"/>
      <c r="BL139" s="191"/>
      <c r="BM139" s="192"/>
      <c r="BN139" s="191"/>
      <c r="BO139" s="192"/>
      <c r="BP139" s="191"/>
      <c r="BQ139" s="192"/>
      <c r="BR139" s="191"/>
      <c r="BS139" s="192"/>
      <c r="BT139" s="191"/>
      <c r="BU139" s="192"/>
      <c r="BV139" s="191"/>
      <c r="BW139" s="192"/>
      <c r="BX139" s="191"/>
      <c r="BY139" s="192"/>
      <c r="BZ139" s="191"/>
      <c r="CA139" s="192"/>
      <c r="CB139" s="191"/>
      <c r="CC139" s="192"/>
    </row>
    <row r="140" spans="1:81">
      <c r="A140" s="110">
        <v>89</v>
      </c>
      <c r="B140" s="191"/>
      <c r="C140" s="192"/>
      <c r="D140" s="191"/>
      <c r="E140" s="192"/>
      <c r="F140" s="191"/>
      <c r="G140" s="192"/>
      <c r="H140" s="191"/>
      <c r="I140" s="192"/>
      <c r="J140" s="191"/>
      <c r="K140" s="192"/>
      <c r="L140" s="191"/>
      <c r="M140" s="192"/>
      <c r="N140" s="191"/>
      <c r="O140" s="192"/>
      <c r="P140" s="191"/>
      <c r="Q140" s="192"/>
      <c r="R140" s="191"/>
      <c r="S140" s="192"/>
      <c r="T140" s="191"/>
      <c r="U140" s="192"/>
      <c r="V140" s="191"/>
      <c r="W140" s="192"/>
      <c r="X140" s="191"/>
      <c r="Y140" s="192"/>
      <c r="Z140" s="191"/>
      <c r="AA140" s="192"/>
      <c r="AB140" s="191"/>
      <c r="AC140" s="192"/>
      <c r="AD140" s="191"/>
      <c r="AE140" s="192"/>
      <c r="AF140" s="191"/>
      <c r="AG140" s="192"/>
      <c r="AH140" s="191"/>
      <c r="AI140" s="192"/>
      <c r="AJ140" s="191"/>
      <c r="AK140" s="192"/>
      <c r="AL140" s="191"/>
      <c r="AM140" s="192"/>
      <c r="AN140" s="191"/>
      <c r="AO140" s="192"/>
      <c r="AP140" s="191"/>
      <c r="AQ140" s="192"/>
      <c r="AR140" s="191"/>
      <c r="AS140" s="192"/>
      <c r="AT140" s="191"/>
      <c r="AU140" s="192"/>
      <c r="AV140" s="191"/>
      <c r="AW140" s="192"/>
      <c r="AX140" s="191"/>
      <c r="AY140" s="192"/>
      <c r="AZ140" s="191"/>
      <c r="BA140" s="192"/>
      <c r="BB140" s="191"/>
      <c r="BC140" s="192"/>
      <c r="BD140" s="191"/>
      <c r="BE140" s="192"/>
      <c r="BF140" s="191"/>
      <c r="BG140" s="192"/>
      <c r="BH140" s="191"/>
      <c r="BI140" s="192"/>
      <c r="BJ140" s="191"/>
      <c r="BK140" s="192"/>
      <c r="BL140" s="191"/>
      <c r="BM140" s="192"/>
      <c r="BN140" s="191"/>
      <c r="BO140" s="192"/>
      <c r="BP140" s="191"/>
      <c r="BQ140" s="192"/>
      <c r="BR140" s="191"/>
      <c r="BS140" s="192"/>
      <c r="BT140" s="191"/>
      <c r="BU140" s="192"/>
      <c r="BV140" s="191"/>
      <c r="BW140" s="192"/>
      <c r="BX140" s="191"/>
      <c r="BY140" s="192"/>
      <c r="BZ140" s="191"/>
      <c r="CA140" s="192"/>
      <c r="CB140" s="191"/>
      <c r="CC140" s="192"/>
    </row>
    <row r="141" spans="1:81">
      <c r="A141" s="110">
        <v>90</v>
      </c>
      <c r="B141" s="191"/>
      <c r="C141" s="192"/>
      <c r="D141" s="191"/>
      <c r="E141" s="192"/>
      <c r="F141" s="191"/>
      <c r="G141" s="192"/>
      <c r="H141" s="191"/>
      <c r="I141" s="192"/>
      <c r="J141" s="191"/>
      <c r="K141" s="192"/>
      <c r="L141" s="191"/>
      <c r="M141" s="192"/>
      <c r="N141" s="191"/>
      <c r="O141" s="192"/>
      <c r="P141" s="191"/>
      <c r="Q141" s="192"/>
      <c r="R141" s="191"/>
      <c r="S141" s="192"/>
      <c r="T141" s="191"/>
      <c r="U141" s="192"/>
      <c r="V141" s="191"/>
      <c r="W141" s="192"/>
      <c r="X141" s="191"/>
      <c r="Y141" s="192"/>
      <c r="Z141" s="191"/>
      <c r="AA141" s="192"/>
      <c r="AB141" s="191"/>
      <c r="AC141" s="192"/>
      <c r="AD141" s="191"/>
      <c r="AE141" s="192"/>
      <c r="AF141" s="191"/>
      <c r="AG141" s="192"/>
      <c r="AH141" s="191"/>
      <c r="AI141" s="192"/>
      <c r="AJ141" s="191"/>
      <c r="AK141" s="192"/>
      <c r="AL141" s="191"/>
      <c r="AM141" s="192"/>
      <c r="AN141" s="191"/>
      <c r="AO141" s="192"/>
      <c r="AP141" s="191"/>
      <c r="AQ141" s="192"/>
      <c r="AR141" s="191"/>
      <c r="AS141" s="192"/>
      <c r="AT141" s="191"/>
      <c r="AU141" s="192"/>
      <c r="AV141" s="191"/>
      <c r="AW141" s="192"/>
      <c r="AX141" s="191"/>
      <c r="AY141" s="192"/>
      <c r="AZ141" s="191"/>
      <c r="BA141" s="192"/>
      <c r="BB141" s="191"/>
      <c r="BC141" s="192"/>
      <c r="BD141" s="191"/>
      <c r="BE141" s="192"/>
      <c r="BF141" s="191"/>
      <c r="BG141" s="192"/>
      <c r="BH141" s="191"/>
      <c r="BI141" s="192"/>
      <c r="BJ141" s="191"/>
      <c r="BK141" s="192"/>
      <c r="BL141" s="191"/>
      <c r="BM141" s="192"/>
      <c r="BN141" s="191"/>
      <c r="BO141" s="192"/>
      <c r="BP141" s="191"/>
      <c r="BQ141" s="192"/>
      <c r="BR141" s="191"/>
      <c r="BS141" s="192"/>
      <c r="BT141" s="191"/>
      <c r="BU141" s="192"/>
      <c r="BV141" s="191"/>
      <c r="BW141" s="192"/>
      <c r="BX141" s="191"/>
      <c r="BY141" s="192"/>
      <c r="BZ141" s="191"/>
      <c r="CA141" s="192"/>
      <c r="CB141" s="191"/>
      <c r="CC141" s="192"/>
    </row>
    <row r="142" spans="1:81">
      <c r="A142" s="110">
        <v>91</v>
      </c>
      <c r="B142" s="191"/>
      <c r="C142" s="192"/>
      <c r="D142" s="191"/>
      <c r="E142" s="192"/>
      <c r="F142" s="191"/>
      <c r="G142" s="192"/>
      <c r="H142" s="191"/>
      <c r="I142" s="192"/>
      <c r="J142" s="191"/>
      <c r="K142" s="192"/>
      <c r="L142" s="191"/>
      <c r="M142" s="192"/>
      <c r="N142" s="191"/>
      <c r="O142" s="192"/>
      <c r="P142" s="191"/>
      <c r="Q142" s="192"/>
      <c r="R142" s="191"/>
      <c r="S142" s="192"/>
      <c r="T142" s="191"/>
      <c r="U142" s="192"/>
      <c r="V142" s="191"/>
      <c r="W142" s="192"/>
      <c r="X142" s="191"/>
      <c r="Y142" s="192"/>
      <c r="Z142" s="191"/>
      <c r="AA142" s="192"/>
      <c r="AB142" s="191"/>
      <c r="AC142" s="192"/>
      <c r="AD142" s="191"/>
      <c r="AE142" s="192"/>
      <c r="AF142" s="191"/>
      <c r="AG142" s="192"/>
      <c r="AH142" s="191"/>
      <c r="AI142" s="192"/>
      <c r="AJ142" s="191"/>
      <c r="AK142" s="192"/>
      <c r="AL142" s="191"/>
      <c r="AM142" s="192"/>
      <c r="AN142" s="191"/>
      <c r="AO142" s="192"/>
      <c r="AP142" s="191"/>
      <c r="AQ142" s="192"/>
      <c r="AR142" s="191"/>
      <c r="AS142" s="192"/>
      <c r="AT142" s="191"/>
      <c r="AU142" s="192"/>
      <c r="AV142" s="191"/>
      <c r="AW142" s="192"/>
      <c r="AX142" s="191"/>
      <c r="AY142" s="192"/>
      <c r="AZ142" s="191"/>
      <c r="BA142" s="192"/>
      <c r="BB142" s="191"/>
      <c r="BC142" s="192"/>
      <c r="BD142" s="191"/>
      <c r="BE142" s="192"/>
      <c r="BF142" s="191"/>
      <c r="BG142" s="192"/>
      <c r="BH142" s="191"/>
      <c r="BI142" s="192"/>
      <c r="BJ142" s="191"/>
      <c r="BK142" s="192"/>
      <c r="BL142" s="191"/>
      <c r="BM142" s="192"/>
      <c r="BN142" s="191"/>
      <c r="BO142" s="192"/>
      <c r="BP142" s="191"/>
      <c r="BQ142" s="192"/>
      <c r="BR142" s="191"/>
      <c r="BS142" s="192"/>
      <c r="BT142" s="191"/>
      <c r="BU142" s="192"/>
      <c r="BV142" s="191"/>
      <c r="BW142" s="192"/>
      <c r="BX142" s="191"/>
      <c r="BY142" s="192"/>
      <c r="BZ142" s="191"/>
      <c r="CA142" s="192"/>
      <c r="CB142" s="191"/>
      <c r="CC142" s="192"/>
    </row>
    <row r="143" spans="1:81">
      <c r="A143" s="110">
        <v>92</v>
      </c>
      <c r="B143" s="191"/>
      <c r="C143" s="192"/>
      <c r="D143" s="191"/>
      <c r="E143" s="192"/>
      <c r="F143" s="191"/>
      <c r="G143" s="192"/>
      <c r="H143" s="191"/>
      <c r="I143" s="192"/>
      <c r="J143" s="191"/>
      <c r="K143" s="192"/>
      <c r="L143" s="191"/>
      <c r="M143" s="192"/>
      <c r="N143" s="191"/>
      <c r="O143" s="192"/>
      <c r="P143" s="191"/>
      <c r="Q143" s="192"/>
      <c r="R143" s="191"/>
      <c r="S143" s="192"/>
      <c r="T143" s="191"/>
      <c r="U143" s="192"/>
      <c r="V143" s="191"/>
      <c r="W143" s="192"/>
      <c r="X143" s="191"/>
      <c r="Y143" s="192"/>
      <c r="Z143" s="191"/>
      <c r="AA143" s="192"/>
      <c r="AB143" s="191"/>
      <c r="AC143" s="192"/>
      <c r="AD143" s="191"/>
      <c r="AE143" s="192"/>
      <c r="AF143" s="191"/>
      <c r="AG143" s="192"/>
      <c r="AH143" s="191"/>
      <c r="AI143" s="192"/>
      <c r="AJ143" s="191"/>
      <c r="AK143" s="192"/>
      <c r="AL143" s="191"/>
      <c r="AM143" s="192"/>
      <c r="AN143" s="191"/>
      <c r="AO143" s="192"/>
      <c r="AP143" s="191"/>
      <c r="AQ143" s="192"/>
      <c r="AR143" s="191"/>
      <c r="AS143" s="192"/>
      <c r="AT143" s="191"/>
      <c r="AU143" s="192"/>
      <c r="AV143" s="191"/>
      <c r="AW143" s="192"/>
      <c r="AX143" s="191"/>
      <c r="AY143" s="192"/>
      <c r="AZ143" s="191"/>
      <c r="BA143" s="192"/>
      <c r="BB143" s="191"/>
      <c r="BC143" s="192"/>
      <c r="BD143" s="191"/>
      <c r="BE143" s="192"/>
      <c r="BF143" s="191"/>
      <c r="BG143" s="192"/>
      <c r="BH143" s="191"/>
      <c r="BI143" s="192"/>
      <c r="BJ143" s="191"/>
      <c r="BK143" s="192"/>
      <c r="BL143" s="191"/>
      <c r="BM143" s="192"/>
      <c r="BN143" s="191"/>
      <c r="BO143" s="192"/>
      <c r="BP143" s="191"/>
      <c r="BQ143" s="192"/>
      <c r="BR143" s="191"/>
      <c r="BS143" s="192"/>
      <c r="BT143" s="191"/>
      <c r="BU143" s="192"/>
      <c r="BV143" s="191"/>
      <c r="BW143" s="192"/>
      <c r="BX143" s="191"/>
      <c r="BY143" s="192"/>
      <c r="BZ143" s="191"/>
      <c r="CA143" s="192"/>
      <c r="CB143" s="191"/>
      <c r="CC143" s="192"/>
    </row>
    <row r="144" spans="1:81">
      <c r="A144" s="110">
        <v>93</v>
      </c>
      <c r="B144" s="191"/>
      <c r="C144" s="192"/>
      <c r="D144" s="191"/>
      <c r="E144" s="192"/>
      <c r="F144" s="191"/>
      <c r="G144" s="192"/>
      <c r="H144" s="191"/>
      <c r="I144" s="192"/>
      <c r="J144" s="191"/>
      <c r="K144" s="192"/>
      <c r="L144" s="191"/>
      <c r="M144" s="192"/>
      <c r="N144" s="191"/>
      <c r="O144" s="192"/>
      <c r="P144" s="191"/>
      <c r="Q144" s="192"/>
      <c r="R144" s="191"/>
      <c r="S144" s="192"/>
      <c r="T144" s="191"/>
      <c r="U144" s="192"/>
      <c r="V144" s="191"/>
      <c r="W144" s="192"/>
      <c r="X144" s="191"/>
      <c r="Y144" s="192"/>
      <c r="Z144" s="191"/>
      <c r="AA144" s="192"/>
      <c r="AB144" s="191"/>
      <c r="AC144" s="192"/>
      <c r="AD144" s="191"/>
      <c r="AE144" s="192"/>
      <c r="AF144" s="191"/>
      <c r="AG144" s="192"/>
      <c r="AH144" s="191"/>
      <c r="AI144" s="192"/>
      <c r="AJ144" s="191"/>
      <c r="AK144" s="192"/>
      <c r="AL144" s="191"/>
      <c r="AM144" s="192"/>
      <c r="AN144" s="191"/>
      <c r="AO144" s="192"/>
      <c r="AP144" s="191"/>
      <c r="AQ144" s="192"/>
      <c r="AR144" s="191"/>
      <c r="AS144" s="192"/>
      <c r="AT144" s="191"/>
      <c r="AU144" s="192"/>
      <c r="AV144" s="191"/>
      <c r="AW144" s="192"/>
      <c r="AX144" s="191"/>
      <c r="AY144" s="192"/>
      <c r="AZ144" s="191"/>
      <c r="BA144" s="192"/>
      <c r="BB144" s="191"/>
      <c r="BC144" s="192"/>
      <c r="BD144" s="191"/>
      <c r="BE144" s="192"/>
      <c r="BF144" s="191"/>
      <c r="BG144" s="192"/>
      <c r="BH144" s="191"/>
      <c r="BI144" s="192"/>
      <c r="BJ144" s="191"/>
      <c r="BK144" s="192"/>
      <c r="BL144" s="191"/>
      <c r="BM144" s="192"/>
      <c r="BN144" s="191"/>
      <c r="BO144" s="192"/>
      <c r="BP144" s="191"/>
      <c r="BQ144" s="192"/>
      <c r="BR144" s="191"/>
      <c r="BS144" s="192"/>
      <c r="BT144" s="191"/>
      <c r="BU144" s="192"/>
      <c r="BV144" s="191"/>
      <c r="BW144" s="192"/>
      <c r="BX144" s="191"/>
      <c r="BY144" s="192"/>
      <c r="BZ144" s="191"/>
      <c r="CA144" s="192"/>
      <c r="CB144" s="191"/>
      <c r="CC144" s="192"/>
    </row>
    <row r="145" spans="1:81">
      <c r="A145" s="110">
        <v>94</v>
      </c>
      <c r="B145" s="191"/>
      <c r="C145" s="192"/>
      <c r="D145" s="191"/>
      <c r="E145" s="192"/>
      <c r="F145" s="191"/>
      <c r="G145" s="192"/>
      <c r="H145" s="191"/>
      <c r="I145" s="192"/>
      <c r="J145" s="191"/>
      <c r="K145" s="192"/>
      <c r="L145" s="191"/>
      <c r="M145" s="192"/>
      <c r="N145" s="191"/>
      <c r="O145" s="192"/>
      <c r="P145" s="191"/>
      <c r="Q145" s="192"/>
      <c r="R145" s="191"/>
      <c r="S145" s="192"/>
      <c r="T145" s="191"/>
      <c r="U145" s="192"/>
      <c r="V145" s="191"/>
      <c r="W145" s="192"/>
      <c r="X145" s="191"/>
      <c r="Y145" s="192"/>
      <c r="Z145" s="191"/>
      <c r="AA145" s="192"/>
      <c r="AB145" s="191"/>
      <c r="AC145" s="192"/>
      <c r="AD145" s="191"/>
      <c r="AE145" s="192"/>
      <c r="AF145" s="191"/>
      <c r="AG145" s="192"/>
      <c r="AH145" s="191"/>
      <c r="AI145" s="192"/>
      <c r="AJ145" s="191"/>
      <c r="AK145" s="192"/>
      <c r="AL145" s="191"/>
      <c r="AM145" s="192"/>
      <c r="AN145" s="191"/>
      <c r="AO145" s="192"/>
      <c r="AP145" s="191"/>
      <c r="AQ145" s="192"/>
      <c r="AR145" s="191"/>
      <c r="AS145" s="192"/>
      <c r="AT145" s="191"/>
      <c r="AU145" s="192"/>
      <c r="AV145" s="191"/>
      <c r="AW145" s="192"/>
      <c r="AX145" s="191"/>
      <c r="AY145" s="192"/>
      <c r="AZ145" s="191"/>
      <c r="BA145" s="192"/>
      <c r="BB145" s="191"/>
      <c r="BC145" s="192"/>
      <c r="BD145" s="191"/>
      <c r="BE145" s="192"/>
      <c r="BF145" s="191"/>
      <c r="BG145" s="192"/>
      <c r="BH145" s="191"/>
      <c r="BI145" s="192"/>
      <c r="BJ145" s="191"/>
      <c r="BK145" s="192"/>
      <c r="BL145" s="191"/>
      <c r="BM145" s="192"/>
      <c r="BN145" s="191"/>
      <c r="BO145" s="192"/>
      <c r="BP145" s="191"/>
      <c r="BQ145" s="192"/>
      <c r="BR145" s="191"/>
      <c r="BS145" s="192"/>
      <c r="BT145" s="191"/>
      <c r="BU145" s="192"/>
      <c r="BV145" s="191"/>
      <c r="BW145" s="192"/>
      <c r="BX145" s="191"/>
      <c r="BY145" s="192"/>
      <c r="BZ145" s="191"/>
      <c r="CA145" s="192"/>
      <c r="CB145" s="191"/>
      <c r="CC145" s="192"/>
    </row>
    <row r="146" spans="1:81">
      <c r="A146" s="110">
        <v>95</v>
      </c>
      <c r="B146" s="191"/>
      <c r="C146" s="192"/>
      <c r="D146" s="191"/>
      <c r="E146" s="192"/>
      <c r="F146" s="191"/>
      <c r="G146" s="192"/>
      <c r="H146" s="191"/>
      <c r="I146" s="192"/>
      <c r="J146" s="191"/>
      <c r="K146" s="192"/>
      <c r="L146" s="191"/>
      <c r="M146" s="192"/>
      <c r="N146" s="191"/>
      <c r="O146" s="192"/>
      <c r="P146" s="191"/>
      <c r="Q146" s="192"/>
      <c r="R146" s="191"/>
      <c r="S146" s="192"/>
      <c r="T146" s="191"/>
      <c r="U146" s="192"/>
      <c r="V146" s="191"/>
      <c r="W146" s="192"/>
      <c r="X146" s="191"/>
      <c r="Y146" s="192"/>
      <c r="Z146" s="191"/>
      <c r="AA146" s="192"/>
      <c r="AB146" s="191"/>
      <c r="AC146" s="192"/>
      <c r="AD146" s="191"/>
      <c r="AE146" s="192"/>
      <c r="AF146" s="191"/>
      <c r="AG146" s="192"/>
      <c r="AH146" s="191"/>
      <c r="AI146" s="192"/>
      <c r="AJ146" s="191"/>
      <c r="AK146" s="192"/>
      <c r="AL146" s="191"/>
      <c r="AM146" s="192"/>
      <c r="AN146" s="191"/>
      <c r="AO146" s="192"/>
      <c r="AP146" s="191"/>
      <c r="AQ146" s="192"/>
      <c r="AR146" s="191"/>
      <c r="AS146" s="192"/>
      <c r="AT146" s="191"/>
      <c r="AU146" s="192"/>
      <c r="AV146" s="191"/>
      <c r="AW146" s="192"/>
      <c r="AX146" s="191"/>
      <c r="AY146" s="192"/>
      <c r="AZ146" s="191"/>
      <c r="BA146" s="192"/>
      <c r="BB146" s="191"/>
      <c r="BC146" s="192"/>
      <c r="BD146" s="191"/>
      <c r="BE146" s="192"/>
      <c r="BF146" s="191"/>
      <c r="BG146" s="192"/>
      <c r="BH146" s="191"/>
      <c r="BI146" s="192"/>
      <c r="BJ146" s="191"/>
      <c r="BK146" s="192"/>
      <c r="BL146" s="191"/>
      <c r="BM146" s="192"/>
      <c r="BN146" s="191"/>
      <c r="BO146" s="192"/>
      <c r="BP146" s="191"/>
      <c r="BQ146" s="192"/>
      <c r="BR146" s="191"/>
      <c r="BS146" s="192"/>
      <c r="BT146" s="191"/>
      <c r="BU146" s="192"/>
      <c r="BV146" s="191"/>
      <c r="BW146" s="192"/>
      <c r="BX146" s="191"/>
      <c r="BY146" s="192"/>
      <c r="BZ146" s="191"/>
      <c r="CA146" s="192"/>
      <c r="CB146" s="191"/>
      <c r="CC146" s="192"/>
    </row>
    <row r="147" spans="1:81">
      <c r="A147" s="110">
        <v>96</v>
      </c>
      <c r="B147" s="191"/>
      <c r="C147" s="192"/>
      <c r="D147" s="191"/>
      <c r="E147" s="192"/>
      <c r="F147" s="191"/>
      <c r="G147" s="192"/>
      <c r="H147" s="191"/>
      <c r="I147" s="192"/>
      <c r="J147" s="191"/>
      <c r="K147" s="192"/>
      <c r="L147" s="191"/>
      <c r="M147" s="192"/>
      <c r="N147" s="191"/>
      <c r="O147" s="192"/>
      <c r="P147" s="191"/>
      <c r="Q147" s="192"/>
      <c r="R147" s="191"/>
      <c r="S147" s="192"/>
      <c r="T147" s="191"/>
      <c r="U147" s="192"/>
      <c r="V147" s="191"/>
      <c r="W147" s="192"/>
      <c r="X147" s="191"/>
      <c r="Y147" s="192"/>
      <c r="Z147" s="191"/>
      <c r="AA147" s="192"/>
      <c r="AB147" s="191"/>
      <c r="AC147" s="192"/>
      <c r="AD147" s="191"/>
      <c r="AE147" s="192"/>
      <c r="AF147" s="191"/>
      <c r="AG147" s="192"/>
      <c r="AH147" s="191"/>
      <c r="AI147" s="192"/>
      <c r="AJ147" s="191"/>
      <c r="AK147" s="192"/>
      <c r="AL147" s="191"/>
      <c r="AM147" s="192"/>
      <c r="AN147" s="191"/>
      <c r="AO147" s="192"/>
      <c r="AP147" s="191"/>
      <c r="AQ147" s="192"/>
      <c r="AR147" s="191"/>
      <c r="AS147" s="192"/>
      <c r="AT147" s="191"/>
      <c r="AU147" s="192"/>
      <c r="AV147" s="191"/>
      <c r="AW147" s="192"/>
      <c r="AX147" s="191"/>
      <c r="AY147" s="192"/>
      <c r="AZ147" s="191"/>
      <c r="BA147" s="192"/>
      <c r="BB147" s="191"/>
      <c r="BC147" s="192"/>
      <c r="BD147" s="191"/>
      <c r="BE147" s="192"/>
      <c r="BF147" s="191"/>
      <c r="BG147" s="192"/>
      <c r="BH147" s="191"/>
      <c r="BI147" s="192"/>
      <c r="BJ147" s="191"/>
      <c r="BK147" s="192"/>
      <c r="BL147" s="191"/>
      <c r="BM147" s="192"/>
      <c r="BN147" s="191"/>
      <c r="BO147" s="192"/>
      <c r="BP147" s="191"/>
      <c r="BQ147" s="192"/>
      <c r="BR147" s="191"/>
      <c r="BS147" s="192"/>
      <c r="BT147" s="191"/>
      <c r="BU147" s="192"/>
      <c r="BV147" s="191"/>
      <c r="BW147" s="192"/>
      <c r="BX147" s="191"/>
      <c r="BY147" s="192"/>
      <c r="BZ147" s="191"/>
      <c r="CA147" s="192"/>
      <c r="CB147" s="191"/>
      <c r="CC147" s="192"/>
    </row>
    <row r="148" spans="1:81">
      <c r="A148" s="110">
        <v>97</v>
      </c>
      <c r="B148" s="191"/>
      <c r="C148" s="192"/>
      <c r="D148" s="191"/>
      <c r="E148" s="192"/>
      <c r="F148" s="191"/>
      <c r="G148" s="192"/>
      <c r="H148" s="191"/>
      <c r="I148" s="192"/>
      <c r="J148" s="191"/>
      <c r="K148" s="192"/>
      <c r="L148" s="191"/>
      <c r="M148" s="192"/>
      <c r="N148" s="191"/>
      <c r="O148" s="192"/>
      <c r="P148" s="191"/>
      <c r="Q148" s="192"/>
      <c r="R148" s="191"/>
      <c r="S148" s="192"/>
      <c r="T148" s="191"/>
      <c r="U148" s="192"/>
      <c r="V148" s="191"/>
      <c r="W148" s="192"/>
      <c r="X148" s="191"/>
      <c r="Y148" s="192"/>
      <c r="Z148" s="191"/>
      <c r="AA148" s="192"/>
      <c r="AB148" s="191"/>
      <c r="AC148" s="192"/>
      <c r="AD148" s="191"/>
      <c r="AE148" s="192"/>
      <c r="AF148" s="191"/>
      <c r="AG148" s="192"/>
      <c r="AH148" s="191"/>
      <c r="AI148" s="192"/>
      <c r="AJ148" s="191"/>
      <c r="AK148" s="192"/>
      <c r="AL148" s="191"/>
      <c r="AM148" s="192"/>
      <c r="AN148" s="191"/>
      <c r="AO148" s="192"/>
      <c r="AP148" s="191"/>
      <c r="AQ148" s="192"/>
      <c r="AR148" s="191"/>
      <c r="AS148" s="192"/>
      <c r="AT148" s="191"/>
      <c r="AU148" s="192"/>
      <c r="AV148" s="191"/>
      <c r="AW148" s="192"/>
      <c r="AX148" s="191"/>
      <c r="AY148" s="192"/>
      <c r="AZ148" s="191"/>
      <c r="BA148" s="192"/>
      <c r="BB148" s="191"/>
      <c r="BC148" s="192"/>
      <c r="BD148" s="191"/>
      <c r="BE148" s="192"/>
      <c r="BF148" s="191"/>
      <c r="BG148" s="192"/>
      <c r="BH148" s="191"/>
      <c r="BI148" s="192"/>
      <c r="BJ148" s="191"/>
      <c r="BK148" s="192"/>
      <c r="BL148" s="191"/>
      <c r="BM148" s="192"/>
      <c r="BN148" s="191"/>
      <c r="BO148" s="192"/>
      <c r="BP148" s="191"/>
      <c r="BQ148" s="192"/>
      <c r="BR148" s="191"/>
      <c r="BS148" s="192"/>
      <c r="BT148" s="191"/>
      <c r="BU148" s="192"/>
      <c r="BV148" s="191"/>
      <c r="BW148" s="192"/>
      <c r="BX148" s="191"/>
      <c r="BY148" s="192"/>
      <c r="BZ148" s="191"/>
      <c r="CA148" s="192"/>
      <c r="CB148" s="191"/>
      <c r="CC148" s="192"/>
    </row>
    <row r="149" spans="1:81">
      <c r="A149" s="110">
        <v>98</v>
      </c>
      <c r="B149" s="191"/>
      <c r="C149" s="192"/>
      <c r="D149" s="191"/>
      <c r="E149" s="192"/>
      <c r="F149" s="191"/>
      <c r="G149" s="192"/>
      <c r="H149" s="191"/>
      <c r="I149" s="192"/>
      <c r="J149" s="191"/>
      <c r="K149" s="192"/>
      <c r="L149" s="191"/>
      <c r="M149" s="192"/>
      <c r="N149" s="191"/>
      <c r="O149" s="192"/>
      <c r="P149" s="191"/>
      <c r="Q149" s="192"/>
      <c r="R149" s="191"/>
      <c r="S149" s="192"/>
      <c r="T149" s="191"/>
      <c r="U149" s="192"/>
      <c r="V149" s="191"/>
      <c r="W149" s="192"/>
      <c r="X149" s="191"/>
      <c r="Y149" s="192"/>
      <c r="Z149" s="191"/>
      <c r="AA149" s="192"/>
      <c r="AB149" s="191"/>
      <c r="AC149" s="192"/>
      <c r="AD149" s="191"/>
      <c r="AE149" s="192"/>
      <c r="AF149" s="191"/>
      <c r="AG149" s="192"/>
      <c r="AH149" s="191"/>
      <c r="AI149" s="192"/>
      <c r="AJ149" s="191"/>
      <c r="AK149" s="192"/>
      <c r="AL149" s="191"/>
      <c r="AM149" s="192"/>
      <c r="AN149" s="191"/>
      <c r="AO149" s="192"/>
      <c r="AP149" s="191"/>
      <c r="AQ149" s="192"/>
      <c r="AR149" s="191"/>
      <c r="AS149" s="192"/>
      <c r="AT149" s="191"/>
      <c r="AU149" s="192"/>
      <c r="AV149" s="191"/>
      <c r="AW149" s="192"/>
      <c r="AX149" s="191"/>
      <c r="AY149" s="192"/>
      <c r="AZ149" s="191"/>
      <c r="BA149" s="192"/>
      <c r="BB149" s="191"/>
      <c r="BC149" s="192"/>
      <c r="BD149" s="191"/>
      <c r="BE149" s="192"/>
      <c r="BF149" s="191"/>
      <c r="BG149" s="192"/>
      <c r="BH149" s="191"/>
      <c r="BI149" s="192"/>
      <c r="BJ149" s="191"/>
      <c r="BK149" s="192"/>
      <c r="BL149" s="191"/>
      <c r="BM149" s="192"/>
      <c r="BN149" s="191"/>
      <c r="BO149" s="192"/>
      <c r="BP149" s="191"/>
      <c r="BQ149" s="192"/>
      <c r="BR149" s="191"/>
      <c r="BS149" s="192"/>
      <c r="BT149" s="191"/>
      <c r="BU149" s="192"/>
      <c r="BV149" s="191"/>
      <c r="BW149" s="192"/>
      <c r="BX149" s="191"/>
      <c r="BY149" s="192"/>
      <c r="BZ149" s="191"/>
      <c r="CA149" s="192"/>
      <c r="CB149" s="191"/>
      <c r="CC149" s="192"/>
    </row>
    <row r="150" spans="1:81">
      <c r="A150" s="110">
        <v>99</v>
      </c>
      <c r="B150" s="191"/>
      <c r="C150" s="192"/>
      <c r="D150" s="191"/>
      <c r="E150" s="192"/>
      <c r="F150" s="191"/>
      <c r="G150" s="192"/>
      <c r="H150" s="191"/>
      <c r="I150" s="192"/>
      <c r="J150" s="191"/>
      <c r="K150" s="192"/>
      <c r="L150" s="191"/>
      <c r="M150" s="192"/>
      <c r="N150" s="191"/>
      <c r="O150" s="192"/>
      <c r="P150" s="191"/>
      <c r="Q150" s="192"/>
      <c r="R150" s="191"/>
      <c r="S150" s="192"/>
      <c r="T150" s="191"/>
      <c r="U150" s="192"/>
      <c r="V150" s="191"/>
      <c r="W150" s="192"/>
      <c r="X150" s="191"/>
      <c r="Y150" s="192"/>
      <c r="Z150" s="191"/>
      <c r="AA150" s="192"/>
      <c r="AB150" s="191"/>
      <c r="AC150" s="192"/>
      <c r="AD150" s="191"/>
      <c r="AE150" s="192"/>
      <c r="AF150" s="191"/>
      <c r="AG150" s="192"/>
      <c r="AH150" s="191"/>
      <c r="AI150" s="192"/>
      <c r="AJ150" s="191"/>
      <c r="AK150" s="192"/>
      <c r="AL150" s="191"/>
      <c r="AM150" s="192"/>
      <c r="AN150" s="191"/>
      <c r="AO150" s="192"/>
      <c r="AP150" s="191"/>
      <c r="AQ150" s="192"/>
      <c r="AR150" s="191"/>
      <c r="AS150" s="192"/>
      <c r="AT150" s="191"/>
      <c r="AU150" s="192"/>
      <c r="AV150" s="191"/>
      <c r="AW150" s="192"/>
      <c r="AX150" s="191"/>
      <c r="AY150" s="192"/>
      <c r="AZ150" s="191"/>
      <c r="BA150" s="192"/>
      <c r="BB150" s="191"/>
      <c r="BC150" s="192"/>
      <c r="BD150" s="191"/>
      <c r="BE150" s="192"/>
      <c r="BF150" s="191"/>
      <c r="BG150" s="192"/>
      <c r="BH150" s="191"/>
      <c r="BI150" s="192"/>
      <c r="BJ150" s="191"/>
      <c r="BK150" s="192"/>
      <c r="BL150" s="191"/>
      <c r="BM150" s="192"/>
      <c r="BN150" s="191"/>
      <c r="BO150" s="192"/>
      <c r="BP150" s="191"/>
      <c r="BQ150" s="192"/>
      <c r="BR150" s="191"/>
      <c r="BS150" s="192"/>
      <c r="BT150" s="191"/>
      <c r="BU150" s="192"/>
      <c r="BV150" s="191"/>
      <c r="BW150" s="192"/>
      <c r="BX150" s="191"/>
      <c r="BY150" s="192"/>
      <c r="BZ150" s="191"/>
      <c r="CA150" s="192"/>
      <c r="CB150" s="191"/>
      <c r="CC150" s="192"/>
    </row>
    <row r="151" spans="1:81">
      <c r="A151" s="110">
        <v>100</v>
      </c>
      <c r="B151" s="191"/>
      <c r="C151" s="192"/>
      <c r="D151" s="191"/>
      <c r="E151" s="192"/>
      <c r="F151" s="191"/>
      <c r="G151" s="192"/>
      <c r="H151" s="191"/>
      <c r="I151" s="192"/>
      <c r="J151" s="191"/>
      <c r="K151" s="192"/>
      <c r="L151" s="191"/>
      <c r="M151" s="192"/>
      <c r="N151" s="191"/>
      <c r="O151" s="192"/>
      <c r="P151" s="191"/>
      <c r="Q151" s="192"/>
      <c r="R151" s="191"/>
      <c r="S151" s="192"/>
      <c r="T151" s="191"/>
      <c r="U151" s="192"/>
      <c r="V151" s="191"/>
      <c r="W151" s="192"/>
      <c r="X151" s="191"/>
      <c r="Y151" s="192"/>
      <c r="Z151" s="191"/>
      <c r="AA151" s="192"/>
      <c r="AB151" s="191"/>
      <c r="AC151" s="192"/>
      <c r="AD151" s="191"/>
      <c r="AE151" s="192"/>
      <c r="AF151" s="191"/>
      <c r="AG151" s="192"/>
      <c r="AH151" s="191"/>
      <c r="AI151" s="192"/>
      <c r="AJ151" s="191"/>
      <c r="AK151" s="192"/>
      <c r="AL151" s="191"/>
      <c r="AM151" s="192"/>
      <c r="AN151" s="191"/>
      <c r="AO151" s="192"/>
      <c r="AP151" s="191"/>
      <c r="AQ151" s="192"/>
      <c r="AR151" s="191"/>
      <c r="AS151" s="192"/>
      <c r="AT151" s="191"/>
      <c r="AU151" s="192"/>
      <c r="AV151" s="191"/>
      <c r="AW151" s="192"/>
      <c r="AX151" s="191"/>
      <c r="AY151" s="192"/>
      <c r="AZ151" s="191"/>
      <c r="BA151" s="192"/>
      <c r="BB151" s="191"/>
      <c r="BC151" s="192"/>
      <c r="BD151" s="191"/>
      <c r="BE151" s="192"/>
      <c r="BF151" s="191"/>
      <c r="BG151" s="192"/>
      <c r="BH151" s="191"/>
      <c r="BI151" s="192"/>
      <c r="BJ151" s="191"/>
      <c r="BK151" s="192"/>
      <c r="BL151" s="191"/>
      <c r="BM151" s="192"/>
      <c r="BN151" s="191"/>
      <c r="BO151" s="192"/>
      <c r="BP151" s="191"/>
      <c r="BQ151" s="192"/>
      <c r="BR151" s="191"/>
      <c r="BS151" s="192"/>
      <c r="BT151" s="191"/>
      <c r="BU151" s="192"/>
      <c r="BV151" s="191"/>
      <c r="BW151" s="192"/>
      <c r="BX151" s="191"/>
      <c r="BY151" s="192"/>
      <c r="BZ151" s="191"/>
      <c r="CA151" s="192"/>
      <c r="CB151" s="191"/>
      <c r="CC151" s="192"/>
    </row>
  </sheetData>
  <dataConsolidate/>
  <mergeCells count="1400">
    <mergeCell ref="CB41:CC41"/>
    <mergeCell ref="CB42:CC42"/>
    <mergeCell ref="CB43:CC43"/>
    <mergeCell ref="CB44:CC44"/>
    <mergeCell ref="CB45:CC45"/>
    <mergeCell ref="CB46:CC46"/>
    <mergeCell ref="CB47:CC47"/>
    <mergeCell ref="CB50:CC50"/>
    <mergeCell ref="CB23:CC23"/>
    <mergeCell ref="CB24:CC24"/>
    <mergeCell ref="CB25:CC25"/>
    <mergeCell ref="CB26:CC26"/>
    <mergeCell ref="CB27:CC27"/>
    <mergeCell ref="CB28:CC28"/>
    <mergeCell ref="CB29:CC29"/>
    <mergeCell ref="CB30:CC30"/>
    <mergeCell ref="CB40:CC40"/>
    <mergeCell ref="CB10:CC10"/>
    <mergeCell ref="CB11:CC11"/>
    <mergeCell ref="CB12:CC12"/>
    <mergeCell ref="CB13:CC13"/>
    <mergeCell ref="CB14:CC14"/>
    <mergeCell ref="CB15:CC15"/>
    <mergeCell ref="CB20:CC20"/>
    <mergeCell ref="CB21:CC21"/>
    <mergeCell ref="CB22:CC22"/>
    <mergeCell ref="CB1:CC1"/>
    <mergeCell ref="CB2:CC2"/>
    <mergeCell ref="CB3:CC3"/>
    <mergeCell ref="CB4:CC4"/>
    <mergeCell ref="CB5:CC5"/>
    <mergeCell ref="CB6:CC6"/>
    <mergeCell ref="CB7:CC7"/>
    <mergeCell ref="CB8:CC8"/>
    <mergeCell ref="CB9:CC9"/>
    <mergeCell ref="BZ40:CA40"/>
    <mergeCell ref="BZ41:CA41"/>
    <mergeCell ref="BZ42:CA42"/>
    <mergeCell ref="BZ43:CA43"/>
    <mergeCell ref="BZ44:CA44"/>
    <mergeCell ref="BZ45:CA45"/>
    <mergeCell ref="BZ46:CA46"/>
    <mergeCell ref="BZ47:CA47"/>
    <mergeCell ref="BZ50:CA50"/>
    <mergeCell ref="BZ22:CA22"/>
    <mergeCell ref="BZ23:CA23"/>
    <mergeCell ref="BZ24:CA24"/>
    <mergeCell ref="BZ25:CA25"/>
    <mergeCell ref="BZ26:CA26"/>
    <mergeCell ref="BZ27:CA27"/>
    <mergeCell ref="BZ28:CA28"/>
    <mergeCell ref="BZ29:CA29"/>
    <mergeCell ref="BZ30:CA30"/>
    <mergeCell ref="BX42:BY42"/>
    <mergeCell ref="BX43:BY43"/>
    <mergeCell ref="BX44:BY44"/>
    <mergeCell ref="BX45:BY45"/>
    <mergeCell ref="BX46:BY46"/>
    <mergeCell ref="BX47:BY47"/>
    <mergeCell ref="BX50:BY50"/>
    <mergeCell ref="BZ1:CA1"/>
    <mergeCell ref="BZ2:CA2"/>
    <mergeCell ref="BZ3:CA3"/>
    <mergeCell ref="BZ4:CA4"/>
    <mergeCell ref="BZ5:CA5"/>
    <mergeCell ref="BZ6:CA6"/>
    <mergeCell ref="BZ7:CA7"/>
    <mergeCell ref="BZ8:CA8"/>
    <mergeCell ref="BZ9:CA9"/>
    <mergeCell ref="BZ10:CA10"/>
    <mergeCell ref="BZ11:CA11"/>
    <mergeCell ref="BZ12:CA12"/>
    <mergeCell ref="BZ13:CA13"/>
    <mergeCell ref="BZ14:CA14"/>
    <mergeCell ref="BZ15:CA15"/>
    <mergeCell ref="BZ20:CA20"/>
    <mergeCell ref="BZ21:CA21"/>
    <mergeCell ref="BX24:BY24"/>
    <mergeCell ref="BX25:BY25"/>
    <mergeCell ref="BX26:BY26"/>
    <mergeCell ref="BX27:BY27"/>
    <mergeCell ref="BX28:BY28"/>
    <mergeCell ref="BX29:BY29"/>
    <mergeCell ref="BX30:BY30"/>
    <mergeCell ref="BX40:BY40"/>
    <mergeCell ref="BX41:BY41"/>
    <mergeCell ref="BV44:BW44"/>
    <mergeCell ref="BV45:BW45"/>
    <mergeCell ref="BV46:BW46"/>
    <mergeCell ref="BV47:BW47"/>
    <mergeCell ref="BV50:BW50"/>
    <mergeCell ref="BX1:BY1"/>
    <mergeCell ref="BX2:BY2"/>
    <mergeCell ref="BX3:BY3"/>
    <mergeCell ref="BX4:BY4"/>
    <mergeCell ref="BX5:BY5"/>
    <mergeCell ref="BX6:BY6"/>
    <mergeCell ref="BX7:BY7"/>
    <mergeCell ref="BX8:BY8"/>
    <mergeCell ref="BX9:BY9"/>
    <mergeCell ref="BX10:BY10"/>
    <mergeCell ref="BX11:BY11"/>
    <mergeCell ref="BX12:BY12"/>
    <mergeCell ref="BX13:BY13"/>
    <mergeCell ref="BX14:BY14"/>
    <mergeCell ref="BX15:BY15"/>
    <mergeCell ref="BX20:BY20"/>
    <mergeCell ref="BX21:BY21"/>
    <mergeCell ref="BX22:BY22"/>
    <mergeCell ref="BX23:BY23"/>
    <mergeCell ref="BV26:BW26"/>
    <mergeCell ref="BV27:BW27"/>
    <mergeCell ref="BV28:BW28"/>
    <mergeCell ref="BV29:BW29"/>
    <mergeCell ref="BV30:BW30"/>
    <mergeCell ref="BV40:BW40"/>
    <mergeCell ref="BV41:BW41"/>
    <mergeCell ref="BV42:BW42"/>
    <mergeCell ref="BV43:BW43"/>
    <mergeCell ref="BT46:BU46"/>
    <mergeCell ref="BT47:BU47"/>
    <mergeCell ref="BT50:BU50"/>
    <mergeCell ref="BV1:BW1"/>
    <mergeCell ref="BV2:BW2"/>
    <mergeCell ref="BV3:BW3"/>
    <mergeCell ref="BV4:BW4"/>
    <mergeCell ref="BV5:BW5"/>
    <mergeCell ref="BV6:BW6"/>
    <mergeCell ref="BV7:BW7"/>
    <mergeCell ref="BV8:BW8"/>
    <mergeCell ref="BV9:BW9"/>
    <mergeCell ref="BV10:BW10"/>
    <mergeCell ref="BV11:BW11"/>
    <mergeCell ref="BV12:BW12"/>
    <mergeCell ref="BV13:BW13"/>
    <mergeCell ref="BV14:BW14"/>
    <mergeCell ref="BV15:BW15"/>
    <mergeCell ref="BV20:BW20"/>
    <mergeCell ref="BV21:BW21"/>
    <mergeCell ref="BV22:BW22"/>
    <mergeCell ref="BV23:BW23"/>
    <mergeCell ref="BV24:BW24"/>
    <mergeCell ref="BV25:BW25"/>
    <mergeCell ref="BT28:BU28"/>
    <mergeCell ref="BT29:BU29"/>
    <mergeCell ref="BT30:BU30"/>
    <mergeCell ref="BT40:BU40"/>
    <mergeCell ref="BT41:BU41"/>
    <mergeCell ref="BT42:BU42"/>
    <mergeCell ref="BT43:BU43"/>
    <mergeCell ref="BT44:BU44"/>
    <mergeCell ref="BT45:BU45"/>
    <mergeCell ref="BR50:BS50"/>
    <mergeCell ref="BT1:BU1"/>
    <mergeCell ref="BT2:BU2"/>
    <mergeCell ref="BT3:BU3"/>
    <mergeCell ref="BT4:BU4"/>
    <mergeCell ref="BT5:BU5"/>
    <mergeCell ref="BT6:BU6"/>
    <mergeCell ref="BT7:BU7"/>
    <mergeCell ref="BT8:BU8"/>
    <mergeCell ref="BT9:BU9"/>
    <mergeCell ref="BT10:BU10"/>
    <mergeCell ref="BT11:BU11"/>
    <mergeCell ref="BT12:BU12"/>
    <mergeCell ref="BT13:BU13"/>
    <mergeCell ref="BT14:BU14"/>
    <mergeCell ref="BT15:BU15"/>
    <mergeCell ref="BT20:BU20"/>
    <mergeCell ref="BT21:BU21"/>
    <mergeCell ref="BT22:BU22"/>
    <mergeCell ref="BT23:BU23"/>
    <mergeCell ref="BT24:BU24"/>
    <mergeCell ref="BT25:BU25"/>
    <mergeCell ref="BT26:BU26"/>
    <mergeCell ref="BT27:BU27"/>
    <mergeCell ref="BR30:BS30"/>
    <mergeCell ref="BR40:BS40"/>
    <mergeCell ref="BR41:BS41"/>
    <mergeCell ref="BR42:BS42"/>
    <mergeCell ref="BR43:BS43"/>
    <mergeCell ref="BR44:BS44"/>
    <mergeCell ref="BR45:BS45"/>
    <mergeCell ref="BR46:BS46"/>
    <mergeCell ref="BR47:BS47"/>
    <mergeCell ref="BR21:BS21"/>
    <mergeCell ref="BR22:BS22"/>
    <mergeCell ref="BR23:BS23"/>
    <mergeCell ref="BR24:BS24"/>
    <mergeCell ref="BR25:BS25"/>
    <mergeCell ref="BR26:BS26"/>
    <mergeCell ref="BR27:BS27"/>
    <mergeCell ref="BR28:BS28"/>
    <mergeCell ref="BR29:BS29"/>
    <mergeCell ref="BP41:BQ41"/>
    <mergeCell ref="BP42:BQ42"/>
    <mergeCell ref="BP43:BQ43"/>
    <mergeCell ref="BP44:BQ44"/>
    <mergeCell ref="BP45:BQ45"/>
    <mergeCell ref="BP46:BQ46"/>
    <mergeCell ref="BP47:BQ47"/>
    <mergeCell ref="BP50:BQ50"/>
    <mergeCell ref="BR1:BS1"/>
    <mergeCell ref="BR2:BS2"/>
    <mergeCell ref="BR3:BS3"/>
    <mergeCell ref="BR4:BS4"/>
    <mergeCell ref="BR5:BS5"/>
    <mergeCell ref="BR6:BS6"/>
    <mergeCell ref="BR7:BS7"/>
    <mergeCell ref="BR8:BS8"/>
    <mergeCell ref="BR9:BS9"/>
    <mergeCell ref="BR10:BS10"/>
    <mergeCell ref="BR11:BS11"/>
    <mergeCell ref="BR12:BS12"/>
    <mergeCell ref="BR13:BS13"/>
    <mergeCell ref="BR14:BS14"/>
    <mergeCell ref="BR15:BS15"/>
    <mergeCell ref="BR20:BS20"/>
    <mergeCell ref="BP23:BQ23"/>
    <mergeCell ref="BP24:BQ24"/>
    <mergeCell ref="BP25:BQ25"/>
    <mergeCell ref="BP26:BQ26"/>
    <mergeCell ref="BP27:BQ27"/>
    <mergeCell ref="BP28:BQ28"/>
    <mergeCell ref="BP29:BQ29"/>
    <mergeCell ref="BP30:BQ30"/>
    <mergeCell ref="BP40:BQ40"/>
    <mergeCell ref="BP10:BQ10"/>
    <mergeCell ref="BP11:BQ11"/>
    <mergeCell ref="BP12:BQ12"/>
    <mergeCell ref="BP13:BQ13"/>
    <mergeCell ref="BP14:BQ14"/>
    <mergeCell ref="BP15:BQ15"/>
    <mergeCell ref="BP20:BQ20"/>
    <mergeCell ref="BP21:BQ21"/>
    <mergeCell ref="BP22:BQ22"/>
    <mergeCell ref="BP1:BQ1"/>
    <mergeCell ref="BP2:BQ2"/>
    <mergeCell ref="BP3:BQ3"/>
    <mergeCell ref="BP4:BQ4"/>
    <mergeCell ref="BP5:BQ5"/>
    <mergeCell ref="BP6:BQ6"/>
    <mergeCell ref="BP7:BQ7"/>
    <mergeCell ref="BP8:BQ8"/>
    <mergeCell ref="BP9:BQ9"/>
    <mergeCell ref="BN40:BO40"/>
    <mergeCell ref="BN41:BO41"/>
    <mergeCell ref="BN42:BO42"/>
    <mergeCell ref="BN43:BO43"/>
    <mergeCell ref="BN44:BO44"/>
    <mergeCell ref="BN1:BO1"/>
    <mergeCell ref="BN2:BO2"/>
    <mergeCell ref="BN3:BO3"/>
    <mergeCell ref="BN4:BO4"/>
    <mergeCell ref="BN5:BO5"/>
    <mergeCell ref="BN6:BO6"/>
    <mergeCell ref="BN7:BO7"/>
    <mergeCell ref="BN8:BO8"/>
    <mergeCell ref="BN9:BO9"/>
    <mergeCell ref="BN10:BO10"/>
    <mergeCell ref="BN11:BO11"/>
    <mergeCell ref="BN12:BO12"/>
    <mergeCell ref="BN13:BO13"/>
    <mergeCell ref="BN14:BO14"/>
    <mergeCell ref="BN15:BO15"/>
    <mergeCell ref="BN45:BO45"/>
    <mergeCell ref="BN46:BO46"/>
    <mergeCell ref="BN47:BO47"/>
    <mergeCell ref="BN50:BO50"/>
    <mergeCell ref="BN22:BO22"/>
    <mergeCell ref="BN23:BO23"/>
    <mergeCell ref="BN24:BO24"/>
    <mergeCell ref="BN25:BO25"/>
    <mergeCell ref="BN26:BO26"/>
    <mergeCell ref="BN27:BO27"/>
    <mergeCell ref="BN28:BO28"/>
    <mergeCell ref="BN29:BO29"/>
    <mergeCell ref="BN30:BO30"/>
    <mergeCell ref="BL42:BM42"/>
    <mergeCell ref="BL43:BM43"/>
    <mergeCell ref="BL44:BM44"/>
    <mergeCell ref="BL45:BM45"/>
    <mergeCell ref="BL46:BM46"/>
    <mergeCell ref="BL47:BM47"/>
    <mergeCell ref="BL50:BM50"/>
    <mergeCell ref="BN20:BO20"/>
    <mergeCell ref="BN21:BO21"/>
    <mergeCell ref="BL24:BM24"/>
    <mergeCell ref="BL25:BM25"/>
    <mergeCell ref="BL26:BM26"/>
    <mergeCell ref="BL27:BM27"/>
    <mergeCell ref="BL28:BM28"/>
    <mergeCell ref="BL29:BM29"/>
    <mergeCell ref="BL30:BM30"/>
    <mergeCell ref="BL40:BM40"/>
    <mergeCell ref="BL41:BM41"/>
    <mergeCell ref="BJ44:BK44"/>
    <mergeCell ref="BJ45:BK45"/>
    <mergeCell ref="BJ46:BK46"/>
    <mergeCell ref="BJ47:BK47"/>
    <mergeCell ref="BJ50:BK50"/>
    <mergeCell ref="BL1:BM1"/>
    <mergeCell ref="BL2:BM2"/>
    <mergeCell ref="BL3:BM3"/>
    <mergeCell ref="BL4:BM4"/>
    <mergeCell ref="BL5:BM5"/>
    <mergeCell ref="BL6:BM6"/>
    <mergeCell ref="BL7:BM7"/>
    <mergeCell ref="BL8:BM8"/>
    <mergeCell ref="BL9:BM9"/>
    <mergeCell ref="BL10:BM10"/>
    <mergeCell ref="BL11:BM11"/>
    <mergeCell ref="BL12:BM12"/>
    <mergeCell ref="BL13:BM13"/>
    <mergeCell ref="BL14:BM14"/>
    <mergeCell ref="BL15:BM15"/>
    <mergeCell ref="BL20:BM20"/>
    <mergeCell ref="BL21:BM21"/>
    <mergeCell ref="BL22:BM22"/>
    <mergeCell ref="BL23:BM23"/>
    <mergeCell ref="BJ26:BK26"/>
    <mergeCell ref="BJ27:BK27"/>
    <mergeCell ref="BJ28:BK28"/>
    <mergeCell ref="BJ29:BK29"/>
    <mergeCell ref="BJ30:BK30"/>
    <mergeCell ref="BJ40:BK40"/>
    <mergeCell ref="BJ41:BK41"/>
    <mergeCell ref="BJ42:BK42"/>
    <mergeCell ref="BJ43:BK43"/>
    <mergeCell ref="BH46:BI46"/>
    <mergeCell ref="BH47:BI47"/>
    <mergeCell ref="BH50:BI50"/>
    <mergeCell ref="BJ1:BK1"/>
    <mergeCell ref="BJ2:BK2"/>
    <mergeCell ref="BJ3:BK3"/>
    <mergeCell ref="BJ4:BK4"/>
    <mergeCell ref="BJ5:BK5"/>
    <mergeCell ref="BJ6:BK6"/>
    <mergeCell ref="BJ7:BK7"/>
    <mergeCell ref="BJ8:BK8"/>
    <mergeCell ref="BJ9:BK9"/>
    <mergeCell ref="BJ10:BK10"/>
    <mergeCell ref="BJ11:BK11"/>
    <mergeCell ref="BJ12:BK12"/>
    <mergeCell ref="BJ13:BK13"/>
    <mergeCell ref="BJ14:BK14"/>
    <mergeCell ref="BJ15:BK15"/>
    <mergeCell ref="BJ20:BK20"/>
    <mergeCell ref="BJ21:BK21"/>
    <mergeCell ref="BJ22:BK22"/>
    <mergeCell ref="BJ23:BK23"/>
    <mergeCell ref="BJ24:BK24"/>
    <mergeCell ref="BJ25:BK25"/>
    <mergeCell ref="BH28:BI28"/>
    <mergeCell ref="BH29:BI29"/>
    <mergeCell ref="BH30:BI30"/>
    <mergeCell ref="BH40:BI40"/>
    <mergeCell ref="BH41:BI41"/>
    <mergeCell ref="BH42:BI42"/>
    <mergeCell ref="BH43:BI43"/>
    <mergeCell ref="BH44:BI44"/>
    <mergeCell ref="BH45:BI45"/>
    <mergeCell ref="BF50:BG50"/>
    <mergeCell ref="BH1:BI1"/>
    <mergeCell ref="BH2:BI2"/>
    <mergeCell ref="BH3:BI3"/>
    <mergeCell ref="BH4:BI4"/>
    <mergeCell ref="BH5:BI5"/>
    <mergeCell ref="BH6:BI6"/>
    <mergeCell ref="BH7:BI7"/>
    <mergeCell ref="BH8:BI8"/>
    <mergeCell ref="BH9:BI9"/>
    <mergeCell ref="BH10:BI10"/>
    <mergeCell ref="BH11:BI11"/>
    <mergeCell ref="BH12:BI12"/>
    <mergeCell ref="BH13:BI13"/>
    <mergeCell ref="BH14:BI14"/>
    <mergeCell ref="BH15:BI15"/>
    <mergeCell ref="BH20:BI20"/>
    <mergeCell ref="BH21:BI21"/>
    <mergeCell ref="BH22:BI22"/>
    <mergeCell ref="BH23:BI23"/>
    <mergeCell ref="BH24:BI24"/>
    <mergeCell ref="BH25:BI25"/>
    <mergeCell ref="BH26:BI26"/>
    <mergeCell ref="BH27:BI27"/>
    <mergeCell ref="BF30:BG30"/>
    <mergeCell ref="BF40:BG40"/>
    <mergeCell ref="BF41:BG41"/>
    <mergeCell ref="BF42:BG42"/>
    <mergeCell ref="BF43:BG43"/>
    <mergeCell ref="BF44:BG44"/>
    <mergeCell ref="BF45:BG45"/>
    <mergeCell ref="BF46:BG46"/>
    <mergeCell ref="BF47:BG47"/>
    <mergeCell ref="BF21:BG21"/>
    <mergeCell ref="BF22:BG22"/>
    <mergeCell ref="BF23:BG23"/>
    <mergeCell ref="BF24:BG24"/>
    <mergeCell ref="BF25:BG25"/>
    <mergeCell ref="BF26:BG26"/>
    <mergeCell ref="BF27:BG27"/>
    <mergeCell ref="BF28:BG28"/>
    <mergeCell ref="BF29:BG29"/>
    <mergeCell ref="BD41:BE41"/>
    <mergeCell ref="BD42:BE42"/>
    <mergeCell ref="BD43:BE43"/>
    <mergeCell ref="BD44:BE44"/>
    <mergeCell ref="BD45:BE45"/>
    <mergeCell ref="BD46:BE46"/>
    <mergeCell ref="BD47:BE47"/>
    <mergeCell ref="BD50:BE50"/>
    <mergeCell ref="BF1:BG1"/>
    <mergeCell ref="BF2:BG2"/>
    <mergeCell ref="BF3:BG3"/>
    <mergeCell ref="BF4:BG4"/>
    <mergeCell ref="BF5:BG5"/>
    <mergeCell ref="BF6:BG6"/>
    <mergeCell ref="BF7:BG7"/>
    <mergeCell ref="BF8:BG8"/>
    <mergeCell ref="BF9:BG9"/>
    <mergeCell ref="BF10:BG10"/>
    <mergeCell ref="BF11:BG11"/>
    <mergeCell ref="BF12:BG12"/>
    <mergeCell ref="BF13:BG13"/>
    <mergeCell ref="BF14:BG14"/>
    <mergeCell ref="BF15:BG15"/>
    <mergeCell ref="BF20:BG20"/>
    <mergeCell ref="BD23:BE23"/>
    <mergeCell ref="BD24:BE24"/>
    <mergeCell ref="BD25:BE25"/>
    <mergeCell ref="BD26:BE26"/>
    <mergeCell ref="BD27:BE27"/>
    <mergeCell ref="BD28:BE28"/>
    <mergeCell ref="BD29:BE29"/>
    <mergeCell ref="BD30:BE30"/>
    <mergeCell ref="BD40:BE40"/>
    <mergeCell ref="BD10:BE10"/>
    <mergeCell ref="BD11:BE11"/>
    <mergeCell ref="BD12:BE12"/>
    <mergeCell ref="BD13:BE13"/>
    <mergeCell ref="BD14:BE14"/>
    <mergeCell ref="BD15:BE15"/>
    <mergeCell ref="BD20:BE20"/>
    <mergeCell ref="BD21:BE21"/>
    <mergeCell ref="BD22:BE22"/>
    <mergeCell ref="BD1:BE1"/>
    <mergeCell ref="BD2:BE2"/>
    <mergeCell ref="BD3:BE3"/>
    <mergeCell ref="BD4:BE4"/>
    <mergeCell ref="BD5:BE5"/>
    <mergeCell ref="BD6:BE6"/>
    <mergeCell ref="BD7:BE7"/>
    <mergeCell ref="BD8:BE8"/>
    <mergeCell ref="BD9:BE9"/>
    <mergeCell ref="BB40:BC40"/>
    <mergeCell ref="BB41:BC41"/>
    <mergeCell ref="BB42:BC42"/>
    <mergeCell ref="BB43:BC43"/>
    <mergeCell ref="BB44:BC44"/>
    <mergeCell ref="BB45:BC45"/>
    <mergeCell ref="BB46:BC46"/>
    <mergeCell ref="BB47:BC47"/>
    <mergeCell ref="BB50:BC50"/>
    <mergeCell ref="BB22:BC22"/>
    <mergeCell ref="BB23:BC23"/>
    <mergeCell ref="BB24:BC24"/>
    <mergeCell ref="BB25:BC25"/>
    <mergeCell ref="BB26:BC26"/>
    <mergeCell ref="BB27:BC27"/>
    <mergeCell ref="BB28:BC28"/>
    <mergeCell ref="BB29:BC29"/>
    <mergeCell ref="BB30:BC30"/>
    <mergeCell ref="AZ42:BA42"/>
    <mergeCell ref="AZ43:BA43"/>
    <mergeCell ref="AZ44:BA44"/>
    <mergeCell ref="AZ45:BA45"/>
    <mergeCell ref="AZ46:BA46"/>
    <mergeCell ref="AZ47:BA47"/>
    <mergeCell ref="AZ50:BA50"/>
    <mergeCell ref="BB1:BC1"/>
    <mergeCell ref="BB2:BC2"/>
    <mergeCell ref="BB3:BC3"/>
    <mergeCell ref="BB4:BC4"/>
    <mergeCell ref="BB5:BC5"/>
    <mergeCell ref="BB6:BC6"/>
    <mergeCell ref="BB7:BC7"/>
    <mergeCell ref="BB8:BC8"/>
    <mergeCell ref="BB9:BC9"/>
    <mergeCell ref="BB10:BC10"/>
    <mergeCell ref="BB11:BC11"/>
    <mergeCell ref="BB12:BC12"/>
    <mergeCell ref="BB13:BC13"/>
    <mergeCell ref="BB14:BC14"/>
    <mergeCell ref="BB15:BC15"/>
    <mergeCell ref="BB20:BC20"/>
    <mergeCell ref="BB21:BC21"/>
    <mergeCell ref="AZ24:BA24"/>
    <mergeCell ref="AZ25:BA25"/>
    <mergeCell ref="AZ26:BA26"/>
    <mergeCell ref="AZ27:BA27"/>
    <mergeCell ref="AZ28:BA28"/>
    <mergeCell ref="AZ29:BA29"/>
    <mergeCell ref="AZ30:BA30"/>
    <mergeCell ref="AZ40:BA40"/>
    <mergeCell ref="AZ41:BA41"/>
    <mergeCell ref="AX44:AY44"/>
    <mergeCell ref="AX45:AY45"/>
    <mergeCell ref="AX46:AY46"/>
    <mergeCell ref="AX47:AY47"/>
    <mergeCell ref="AX50:AY50"/>
    <mergeCell ref="AZ1:BA1"/>
    <mergeCell ref="AZ2:BA2"/>
    <mergeCell ref="AZ3:BA3"/>
    <mergeCell ref="AZ4:BA4"/>
    <mergeCell ref="AZ5:BA5"/>
    <mergeCell ref="AZ6:BA6"/>
    <mergeCell ref="AZ7:BA7"/>
    <mergeCell ref="AZ8:BA8"/>
    <mergeCell ref="AZ9:BA9"/>
    <mergeCell ref="AZ10:BA10"/>
    <mergeCell ref="AZ11:BA11"/>
    <mergeCell ref="AZ12:BA12"/>
    <mergeCell ref="AZ13:BA13"/>
    <mergeCell ref="AZ14:BA14"/>
    <mergeCell ref="AZ15:BA15"/>
    <mergeCell ref="AZ20:BA20"/>
    <mergeCell ref="AZ21:BA21"/>
    <mergeCell ref="AZ22:BA22"/>
    <mergeCell ref="AZ23:BA23"/>
    <mergeCell ref="AX26:AY26"/>
    <mergeCell ref="AX27:AY27"/>
    <mergeCell ref="AX28:AY28"/>
    <mergeCell ref="AX29:AY29"/>
    <mergeCell ref="AX30:AY30"/>
    <mergeCell ref="AX40:AY40"/>
    <mergeCell ref="AX41:AY41"/>
    <mergeCell ref="AX42:AY42"/>
    <mergeCell ref="AX43:AY43"/>
    <mergeCell ref="AV46:AW46"/>
    <mergeCell ref="AV47:AW47"/>
    <mergeCell ref="AV50:AW50"/>
    <mergeCell ref="AX1:AY1"/>
    <mergeCell ref="AX2:AY2"/>
    <mergeCell ref="AX3:AY3"/>
    <mergeCell ref="AX4:AY4"/>
    <mergeCell ref="AX5:AY5"/>
    <mergeCell ref="AX6:AY6"/>
    <mergeCell ref="AX7:AY7"/>
    <mergeCell ref="AX8:AY8"/>
    <mergeCell ref="AX9:AY9"/>
    <mergeCell ref="AX10:AY10"/>
    <mergeCell ref="AX11:AY11"/>
    <mergeCell ref="AX12:AY12"/>
    <mergeCell ref="AX13:AY13"/>
    <mergeCell ref="AX14:AY14"/>
    <mergeCell ref="AX15:AY15"/>
    <mergeCell ref="AX20:AY20"/>
    <mergeCell ref="AX21:AY21"/>
    <mergeCell ref="AX22:AY22"/>
    <mergeCell ref="AX23:AY23"/>
    <mergeCell ref="AX24:AY24"/>
    <mergeCell ref="AX25:AY25"/>
    <mergeCell ref="AV28:AW28"/>
    <mergeCell ref="AV29:AW29"/>
    <mergeCell ref="AV30:AW30"/>
    <mergeCell ref="AV40:AW40"/>
    <mergeCell ref="AV41:AW41"/>
    <mergeCell ref="AV42:AW42"/>
    <mergeCell ref="AV43:AW43"/>
    <mergeCell ref="AV44:AW44"/>
    <mergeCell ref="AV45:AW45"/>
    <mergeCell ref="AT50:AU50"/>
    <mergeCell ref="AV1:AW1"/>
    <mergeCell ref="AV2:AW2"/>
    <mergeCell ref="AV3:AW3"/>
    <mergeCell ref="AV4:AW4"/>
    <mergeCell ref="AV5:AW5"/>
    <mergeCell ref="AV6:AW6"/>
    <mergeCell ref="AV7:AW7"/>
    <mergeCell ref="AV8:AW8"/>
    <mergeCell ref="AV9:AW9"/>
    <mergeCell ref="AV10:AW10"/>
    <mergeCell ref="AV11:AW11"/>
    <mergeCell ref="AV12:AW12"/>
    <mergeCell ref="AV13:AW13"/>
    <mergeCell ref="AV14:AW14"/>
    <mergeCell ref="AV15:AW15"/>
    <mergeCell ref="AV20:AW20"/>
    <mergeCell ref="AV21:AW21"/>
    <mergeCell ref="AV22:AW22"/>
    <mergeCell ref="AV23:AW23"/>
    <mergeCell ref="AV24:AW24"/>
    <mergeCell ref="AV25:AW25"/>
    <mergeCell ref="AV26:AW26"/>
    <mergeCell ref="AV27:AW27"/>
    <mergeCell ref="AT30:AU30"/>
    <mergeCell ref="AT40:AU40"/>
    <mergeCell ref="AT41:AU41"/>
    <mergeCell ref="AT42:AU42"/>
    <mergeCell ref="AT43:AU43"/>
    <mergeCell ref="AR40:AS40"/>
    <mergeCell ref="AR10:AS10"/>
    <mergeCell ref="AR11:AS11"/>
    <mergeCell ref="AR12:AS12"/>
    <mergeCell ref="AR13:AS13"/>
    <mergeCell ref="AR14:AS14"/>
    <mergeCell ref="AR15:AS15"/>
    <mergeCell ref="AT44:AU44"/>
    <mergeCell ref="AT45:AU45"/>
    <mergeCell ref="AT46:AU46"/>
    <mergeCell ref="AT47:AU47"/>
    <mergeCell ref="AT21:AU21"/>
    <mergeCell ref="AT22:AU22"/>
    <mergeCell ref="AT23:AU23"/>
    <mergeCell ref="AT24:AU24"/>
    <mergeCell ref="AT25:AU25"/>
    <mergeCell ref="AT26:AU26"/>
    <mergeCell ref="AT27:AU27"/>
    <mergeCell ref="AT28:AU28"/>
    <mergeCell ref="AT29:AU29"/>
    <mergeCell ref="AR41:AS41"/>
    <mergeCell ref="AR42:AS42"/>
    <mergeCell ref="AR43:AS43"/>
    <mergeCell ref="AR44:AS44"/>
    <mergeCell ref="AR45:AS45"/>
    <mergeCell ref="AR46:AS46"/>
    <mergeCell ref="AR47:AS47"/>
    <mergeCell ref="AN42:AO42"/>
    <mergeCell ref="AN43:AO43"/>
    <mergeCell ref="AN44:AO44"/>
    <mergeCell ref="AL26:AM26"/>
    <mergeCell ref="AL27:AM27"/>
    <mergeCell ref="AL28:AM28"/>
    <mergeCell ref="AL29:AM29"/>
    <mergeCell ref="AL30:AM30"/>
    <mergeCell ref="AL22:AM22"/>
    <mergeCell ref="AL23:AM23"/>
    <mergeCell ref="AP22:AQ22"/>
    <mergeCell ref="AP41:AQ41"/>
    <mergeCell ref="AP42:AQ42"/>
    <mergeCell ref="AP43:AQ43"/>
    <mergeCell ref="AP44:AQ44"/>
    <mergeCell ref="AR50:AS50"/>
    <mergeCell ref="AT1:AU1"/>
    <mergeCell ref="AT2:AU2"/>
    <mergeCell ref="AT3:AU3"/>
    <mergeCell ref="AT4:AU4"/>
    <mergeCell ref="AT5:AU5"/>
    <mergeCell ref="AT6:AU6"/>
    <mergeCell ref="AT7:AU7"/>
    <mergeCell ref="AT8:AU8"/>
    <mergeCell ref="AT9:AU9"/>
    <mergeCell ref="AT10:AU10"/>
    <mergeCell ref="AT11:AU11"/>
    <mergeCell ref="AT12:AU12"/>
    <mergeCell ref="AT13:AU13"/>
    <mergeCell ref="AT14:AU14"/>
    <mergeCell ref="AT15:AU15"/>
    <mergeCell ref="AT20:AU20"/>
    <mergeCell ref="AN28:AO28"/>
    <mergeCell ref="AN29:AO29"/>
    <mergeCell ref="AN30:AO30"/>
    <mergeCell ref="AN22:AO22"/>
    <mergeCell ref="AN23:AO23"/>
    <mergeCell ref="AL24:AM24"/>
    <mergeCell ref="AL25:AM25"/>
    <mergeCell ref="AR20:AS20"/>
    <mergeCell ref="AR21:AS21"/>
    <mergeCell ref="AR22:AS22"/>
    <mergeCell ref="AR1:AS1"/>
    <mergeCell ref="AR2:AS2"/>
    <mergeCell ref="AR3:AS3"/>
    <mergeCell ref="AR4:AS4"/>
    <mergeCell ref="AR5:AS5"/>
    <mergeCell ref="AR6:AS6"/>
    <mergeCell ref="AR7:AS7"/>
    <mergeCell ref="AR8:AS8"/>
    <mergeCell ref="AR9:AS9"/>
    <mergeCell ref="AL13:AM13"/>
    <mergeCell ref="AN13:AO13"/>
    <mergeCell ref="AR23:AS23"/>
    <mergeCell ref="AR24:AS24"/>
    <mergeCell ref="AR25:AS25"/>
    <mergeCell ref="AR26:AS26"/>
    <mergeCell ref="AR27:AS27"/>
    <mergeCell ref="AR28:AS28"/>
    <mergeCell ref="AR29:AS29"/>
    <mergeCell ref="AR30:AS30"/>
    <mergeCell ref="AP1:AQ1"/>
    <mergeCell ref="AP2:AQ2"/>
    <mergeCell ref="AP3:AQ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N24:AO24"/>
    <mergeCell ref="P14:Q14"/>
    <mergeCell ref="P15:Q15"/>
    <mergeCell ref="R15:S15"/>
    <mergeCell ref="R20:S20"/>
    <mergeCell ref="R21:S21"/>
    <mergeCell ref="R22:S22"/>
    <mergeCell ref="R23:S23"/>
    <mergeCell ref="T22:U22"/>
    <mergeCell ref="AN40:AO40"/>
    <mergeCell ref="AN41:AO41"/>
    <mergeCell ref="AL42:AM42"/>
    <mergeCell ref="AL43:AM43"/>
    <mergeCell ref="AL44:AM44"/>
    <mergeCell ref="AL45:AM45"/>
    <mergeCell ref="AL46:AM46"/>
    <mergeCell ref="AL50:AM50"/>
    <mergeCell ref="AN1:AO1"/>
    <mergeCell ref="AN2:AO2"/>
    <mergeCell ref="AN3:AO3"/>
    <mergeCell ref="AN4:AO4"/>
    <mergeCell ref="AN5:AO5"/>
    <mergeCell ref="AN6:AO6"/>
    <mergeCell ref="AN7:AO7"/>
    <mergeCell ref="AN8:AO8"/>
    <mergeCell ref="AN9:AO9"/>
    <mergeCell ref="AN10:AO10"/>
    <mergeCell ref="AN11:AO11"/>
    <mergeCell ref="AN12:AO12"/>
    <mergeCell ref="AN14:AO14"/>
    <mergeCell ref="AN15:AO15"/>
    <mergeCell ref="AN20:AO20"/>
    <mergeCell ref="AN21:AO21"/>
    <mergeCell ref="AL40:AM40"/>
    <mergeCell ref="AL41:AM41"/>
    <mergeCell ref="AN45:AO45"/>
    <mergeCell ref="AN46:AO46"/>
    <mergeCell ref="AN50:AO50"/>
    <mergeCell ref="AN25:AO25"/>
    <mergeCell ref="AN26:AO26"/>
    <mergeCell ref="AN27:AO27"/>
    <mergeCell ref="AJ44:AK44"/>
    <mergeCell ref="AJ45:AK45"/>
    <mergeCell ref="AJ46:AK46"/>
    <mergeCell ref="AJ50:AK50"/>
    <mergeCell ref="AL1:AM1"/>
    <mergeCell ref="AL2:AM2"/>
    <mergeCell ref="AL3:AM3"/>
    <mergeCell ref="AL4:AM4"/>
    <mergeCell ref="AL5:AM5"/>
    <mergeCell ref="AL6:AM6"/>
    <mergeCell ref="AL7:AM7"/>
    <mergeCell ref="AL8:AM8"/>
    <mergeCell ref="AL9:AM9"/>
    <mergeCell ref="AL10:AM10"/>
    <mergeCell ref="AL11:AM11"/>
    <mergeCell ref="AL12:AM12"/>
    <mergeCell ref="AL14:AM14"/>
    <mergeCell ref="AL15:AM15"/>
    <mergeCell ref="AL20:AM20"/>
    <mergeCell ref="AL21:AM21"/>
    <mergeCell ref="AJ29:AK29"/>
    <mergeCell ref="AJ30:AK30"/>
    <mergeCell ref="AJ40:AK40"/>
    <mergeCell ref="AJ41:AK41"/>
    <mergeCell ref="AJ28:AK28"/>
    <mergeCell ref="AJ24:AK24"/>
    <mergeCell ref="AJ25:AK25"/>
    <mergeCell ref="AJ26:AK26"/>
    <mergeCell ref="AJ27:AK27"/>
    <mergeCell ref="AJ42:AK42"/>
    <mergeCell ref="AJ43:AK43"/>
    <mergeCell ref="AH42:AI42"/>
    <mergeCell ref="AH43:AI43"/>
    <mergeCell ref="AH44:AI44"/>
    <mergeCell ref="AH45:AI45"/>
    <mergeCell ref="AH28:AI28"/>
    <mergeCell ref="AH29:AI29"/>
    <mergeCell ref="AH30:AI30"/>
    <mergeCell ref="AH40:AI40"/>
    <mergeCell ref="AH41:AI41"/>
    <mergeCell ref="AH50:AI50"/>
    <mergeCell ref="AJ1:AK1"/>
    <mergeCell ref="AJ2:AK2"/>
    <mergeCell ref="AJ3:AK3"/>
    <mergeCell ref="AJ4:AK4"/>
    <mergeCell ref="AJ5:AK5"/>
    <mergeCell ref="AJ6:AK6"/>
    <mergeCell ref="AJ7:AK7"/>
    <mergeCell ref="AJ8:AK8"/>
    <mergeCell ref="AJ9:AK9"/>
    <mergeCell ref="AJ10:AK10"/>
    <mergeCell ref="AJ11:AK11"/>
    <mergeCell ref="AJ12:AK12"/>
    <mergeCell ref="AJ14:AK14"/>
    <mergeCell ref="AJ15:AK15"/>
    <mergeCell ref="AJ20:AK20"/>
    <mergeCell ref="AJ21:AK21"/>
    <mergeCell ref="AJ22:AK22"/>
    <mergeCell ref="AJ23:AK23"/>
    <mergeCell ref="AH24:AI24"/>
    <mergeCell ref="AH25:AI25"/>
    <mergeCell ref="AH26:AI26"/>
    <mergeCell ref="AH27:AI27"/>
    <mergeCell ref="AF42:AG42"/>
    <mergeCell ref="AF43:AG43"/>
    <mergeCell ref="AF44:AG44"/>
    <mergeCell ref="AF45:AG45"/>
    <mergeCell ref="AF46:AG46"/>
    <mergeCell ref="AF50:AG50"/>
    <mergeCell ref="AH1:AI1"/>
    <mergeCell ref="AH2:AI2"/>
    <mergeCell ref="AH3:AI3"/>
    <mergeCell ref="AH4:AI4"/>
    <mergeCell ref="AH5:AI5"/>
    <mergeCell ref="AH6:AI6"/>
    <mergeCell ref="AH7:AI7"/>
    <mergeCell ref="AH8:AI8"/>
    <mergeCell ref="AH9:AI9"/>
    <mergeCell ref="AH10:AI10"/>
    <mergeCell ref="AH11:AI11"/>
    <mergeCell ref="AH12:AI12"/>
    <mergeCell ref="AH14:AI14"/>
    <mergeCell ref="AH15:AI15"/>
    <mergeCell ref="AH20:AI20"/>
    <mergeCell ref="AH21:AI21"/>
    <mergeCell ref="AH22:AI22"/>
    <mergeCell ref="AH23:AI23"/>
    <mergeCell ref="AF24:AG24"/>
    <mergeCell ref="AF25:AG25"/>
    <mergeCell ref="AF26:AG26"/>
    <mergeCell ref="AF27:AG27"/>
    <mergeCell ref="AF28:AG28"/>
    <mergeCell ref="AF29:AG29"/>
    <mergeCell ref="AF30:AG30"/>
    <mergeCell ref="AF40:AG40"/>
    <mergeCell ref="AF41:AG41"/>
    <mergeCell ref="AD42:AE42"/>
    <mergeCell ref="AD43:AE43"/>
    <mergeCell ref="AD44:AE44"/>
    <mergeCell ref="AD45:AE45"/>
    <mergeCell ref="AD46:AE46"/>
    <mergeCell ref="AD50:AE50"/>
    <mergeCell ref="AF1:AG1"/>
    <mergeCell ref="AF2:AG2"/>
    <mergeCell ref="AF3:AG3"/>
    <mergeCell ref="AF4:AG4"/>
    <mergeCell ref="AF5:AG5"/>
    <mergeCell ref="AF6:AG6"/>
    <mergeCell ref="AF7:AG7"/>
    <mergeCell ref="AF8:AG8"/>
    <mergeCell ref="AF9:AG9"/>
    <mergeCell ref="AF10:AG10"/>
    <mergeCell ref="AF11:AG11"/>
    <mergeCell ref="AF12:AG12"/>
    <mergeCell ref="AF14:AG14"/>
    <mergeCell ref="AF15:AG15"/>
    <mergeCell ref="AF20:AG20"/>
    <mergeCell ref="AF21:AG21"/>
    <mergeCell ref="AF22:AG22"/>
    <mergeCell ref="AF23:AG23"/>
    <mergeCell ref="AD24:AE24"/>
    <mergeCell ref="AD25:AE25"/>
    <mergeCell ref="AD26:AE26"/>
    <mergeCell ref="AD27:AE27"/>
    <mergeCell ref="AD28:AE28"/>
    <mergeCell ref="AD29:AE29"/>
    <mergeCell ref="AD30:AE30"/>
    <mergeCell ref="AD40:AE40"/>
    <mergeCell ref="AD41:AE41"/>
    <mergeCell ref="AB42:AC42"/>
    <mergeCell ref="AB43:AC43"/>
    <mergeCell ref="AB44:AC44"/>
    <mergeCell ref="AB45:AC45"/>
    <mergeCell ref="AB46:AC46"/>
    <mergeCell ref="AB50:AC50"/>
    <mergeCell ref="AD1:AE1"/>
    <mergeCell ref="AD2:AE2"/>
    <mergeCell ref="AD3:AE3"/>
    <mergeCell ref="AD4:AE4"/>
    <mergeCell ref="AD5:AE5"/>
    <mergeCell ref="AD6:AE6"/>
    <mergeCell ref="AD7:AE7"/>
    <mergeCell ref="AD8:AE8"/>
    <mergeCell ref="AD9:AE9"/>
    <mergeCell ref="AD10:AE10"/>
    <mergeCell ref="AD11:AE11"/>
    <mergeCell ref="AD12:AE12"/>
    <mergeCell ref="AD14:AE14"/>
    <mergeCell ref="AD15:AE15"/>
    <mergeCell ref="AD20:AE20"/>
    <mergeCell ref="AD21:AE21"/>
    <mergeCell ref="AD22:AE22"/>
    <mergeCell ref="AD23:AE23"/>
    <mergeCell ref="AB24:AC24"/>
    <mergeCell ref="AB25:AC25"/>
    <mergeCell ref="AB26:AC26"/>
    <mergeCell ref="AB27:AC27"/>
    <mergeCell ref="AB28:AC28"/>
    <mergeCell ref="AB29:AC29"/>
    <mergeCell ref="AB30:AC30"/>
    <mergeCell ref="AB40:AC40"/>
    <mergeCell ref="AB41:AC41"/>
    <mergeCell ref="Z42:AA42"/>
    <mergeCell ref="Z43:AA43"/>
    <mergeCell ref="Z44:AA44"/>
    <mergeCell ref="Z45:AA45"/>
    <mergeCell ref="Z46:AA46"/>
    <mergeCell ref="Z50:AA50"/>
    <mergeCell ref="AB1:AC1"/>
    <mergeCell ref="AB2:AC2"/>
    <mergeCell ref="AB3:AC3"/>
    <mergeCell ref="AB4:AC4"/>
    <mergeCell ref="AB5:AC5"/>
    <mergeCell ref="AB6:AC6"/>
    <mergeCell ref="AB7:AC7"/>
    <mergeCell ref="AB8:AC8"/>
    <mergeCell ref="AB9:AC9"/>
    <mergeCell ref="AB10:AC10"/>
    <mergeCell ref="AB11:AC11"/>
    <mergeCell ref="AB12:AC12"/>
    <mergeCell ref="AB14:AC14"/>
    <mergeCell ref="AB15:AC15"/>
    <mergeCell ref="AB20:AC20"/>
    <mergeCell ref="AB21:AC21"/>
    <mergeCell ref="AB22:AC22"/>
    <mergeCell ref="AB23:AC23"/>
    <mergeCell ref="Z24:AA24"/>
    <mergeCell ref="Z25:AA25"/>
    <mergeCell ref="Z26:AA26"/>
    <mergeCell ref="Z27:AA27"/>
    <mergeCell ref="Z28:AA28"/>
    <mergeCell ref="Z29:AA29"/>
    <mergeCell ref="Z30:AA30"/>
    <mergeCell ref="Z40:AA40"/>
    <mergeCell ref="Z41:AA41"/>
    <mergeCell ref="X42:Y42"/>
    <mergeCell ref="X43:Y43"/>
    <mergeCell ref="X44:Y44"/>
    <mergeCell ref="X45:Y45"/>
    <mergeCell ref="X46:Y46"/>
    <mergeCell ref="X50:Y50"/>
    <mergeCell ref="Z1:AA1"/>
    <mergeCell ref="Z2:AA2"/>
    <mergeCell ref="Z3:AA3"/>
    <mergeCell ref="Z4:AA4"/>
    <mergeCell ref="Z5:AA5"/>
    <mergeCell ref="Z6:AA6"/>
    <mergeCell ref="Z7:AA7"/>
    <mergeCell ref="Z8:AA8"/>
    <mergeCell ref="Z9:AA9"/>
    <mergeCell ref="Z10:AA10"/>
    <mergeCell ref="Z11:AA11"/>
    <mergeCell ref="Z12:AA12"/>
    <mergeCell ref="Z14:AA14"/>
    <mergeCell ref="Z15:AA15"/>
    <mergeCell ref="Z20:AA20"/>
    <mergeCell ref="Z21:AA21"/>
    <mergeCell ref="Z22:AA22"/>
    <mergeCell ref="Z23:AA23"/>
    <mergeCell ref="X24:Y24"/>
    <mergeCell ref="X25:Y25"/>
    <mergeCell ref="X26:Y26"/>
    <mergeCell ref="X27:Y27"/>
    <mergeCell ref="X28:Y28"/>
    <mergeCell ref="X29:Y29"/>
    <mergeCell ref="X30:Y30"/>
    <mergeCell ref="X40:Y40"/>
    <mergeCell ref="X41:Y41"/>
    <mergeCell ref="V42:W42"/>
    <mergeCell ref="V43:W43"/>
    <mergeCell ref="V44:W44"/>
    <mergeCell ref="V45:W45"/>
    <mergeCell ref="V46:W46"/>
    <mergeCell ref="V50:W50"/>
    <mergeCell ref="X1:Y1"/>
    <mergeCell ref="X2:Y2"/>
    <mergeCell ref="X3:Y3"/>
    <mergeCell ref="X4:Y4"/>
    <mergeCell ref="X5:Y5"/>
    <mergeCell ref="X6:Y6"/>
    <mergeCell ref="X7:Y7"/>
    <mergeCell ref="X8:Y8"/>
    <mergeCell ref="X9:Y9"/>
    <mergeCell ref="X10:Y10"/>
    <mergeCell ref="X11:Y11"/>
    <mergeCell ref="X12:Y12"/>
    <mergeCell ref="X14:Y14"/>
    <mergeCell ref="X15:Y15"/>
    <mergeCell ref="X20:Y20"/>
    <mergeCell ref="X21:Y21"/>
    <mergeCell ref="X22:Y22"/>
    <mergeCell ref="X23:Y23"/>
    <mergeCell ref="V24:W24"/>
    <mergeCell ref="V25:W25"/>
    <mergeCell ref="V26:W26"/>
    <mergeCell ref="V27:W27"/>
    <mergeCell ref="V28:W28"/>
    <mergeCell ref="V29:W29"/>
    <mergeCell ref="V30:W30"/>
    <mergeCell ref="V40:W40"/>
    <mergeCell ref="V41:W41"/>
    <mergeCell ref="V10:W10"/>
    <mergeCell ref="V11:W11"/>
    <mergeCell ref="V12:W12"/>
    <mergeCell ref="V14:W14"/>
    <mergeCell ref="V15:W15"/>
    <mergeCell ref="V20:W20"/>
    <mergeCell ref="V21:W21"/>
    <mergeCell ref="V22:W22"/>
    <mergeCell ref="V23:W23"/>
    <mergeCell ref="V1:W1"/>
    <mergeCell ref="V2:W2"/>
    <mergeCell ref="V3:W3"/>
    <mergeCell ref="V4:W4"/>
    <mergeCell ref="V5:W5"/>
    <mergeCell ref="V6:W6"/>
    <mergeCell ref="V7:W7"/>
    <mergeCell ref="V8:W8"/>
    <mergeCell ref="V9:W9"/>
    <mergeCell ref="D10:E10"/>
    <mergeCell ref="B50:C50"/>
    <mergeCell ref="B40:C40"/>
    <mergeCell ref="B41:C41"/>
    <mergeCell ref="B42:C42"/>
    <mergeCell ref="B44:C44"/>
    <mergeCell ref="B43:C43"/>
    <mergeCell ref="B1:C1"/>
    <mergeCell ref="B2:C2"/>
    <mergeCell ref="B3:C3"/>
    <mergeCell ref="B4:C4"/>
    <mergeCell ref="B5:C5"/>
    <mergeCell ref="B6:C6"/>
    <mergeCell ref="B10:C10"/>
    <mergeCell ref="B26:C26"/>
    <mergeCell ref="B11:C11"/>
    <mergeCell ref="B12:C12"/>
    <mergeCell ref="B14:C14"/>
    <mergeCell ref="B15:C15"/>
    <mergeCell ref="B22:C22"/>
    <mergeCell ref="B7:C7"/>
    <mergeCell ref="B8:C8"/>
    <mergeCell ref="B9:C9"/>
    <mergeCell ref="B24:C24"/>
    <mergeCell ref="B45:C45"/>
    <mergeCell ref="B46:C46"/>
    <mergeCell ref="B47:C47"/>
    <mergeCell ref="B13:C13"/>
    <mergeCell ref="D13:E13"/>
    <mergeCell ref="D20:E20"/>
    <mergeCell ref="D21:E21"/>
    <mergeCell ref="D22:E22"/>
    <mergeCell ref="D23:E23"/>
    <mergeCell ref="D24:E24"/>
    <mergeCell ref="F15:G15"/>
    <mergeCell ref="F20:G20"/>
    <mergeCell ref="F21:G21"/>
    <mergeCell ref="F22:G22"/>
    <mergeCell ref="F23:G23"/>
    <mergeCell ref="D44:E44"/>
    <mergeCell ref="D1:E1"/>
    <mergeCell ref="D2:E2"/>
    <mergeCell ref="D3:E3"/>
    <mergeCell ref="D4:E4"/>
    <mergeCell ref="D5:E5"/>
    <mergeCell ref="B27:C27"/>
    <mergeCell ref="B28:C28"/>
    <mergeCell ref="B29:C29"/>
    <mergeCell ref="B30:C30"/>
    <mergeCell ref="B20:C20"/>
    <mergeCell ref="B21:C21"/>
    <mergeCell ref="B23:C23"/>
    <mergeCell ref="B25:C25"/>
    <mergeCell ref="D11:E11"/>
    <mergeCell ref="D12:E12"/>
    <mergeCell ref="D14:E14"/>
    <mergeCell ref="D15:E15"/>
    <mergeCell ref="D6:E6"/>
    <mergeCell ref="D7:E7"/>
    <mergeCell ref="D8:E8"/>
    <mergeCell ref="D9:E9"/>
    <mergeCell ref="D41:E41"/>
    <mergeCell ref="D42:E42"/>
    <mergeCell ref="F43:G43"/>
    <mergeCell ref="F50:G50"/>
    <mergeCell ref="F29:G29"/>
    <mergeCell ref="F30:G30"/>
    <mergeCell ref="F40:G40"/>
    <mergeCell ref="F41:G41"/>
    <mergeCell ref="F42:G42"/>
    <mergeCell ref="F24:G24"/>
    <mergeCell ref="F25:G25"/>
    <mergeCell ref="F26:G26"/>
    <mergeCell ref="F27:G27"/>
    <mergeCell ref="F28:G28"/>
    <mergeCell ref="D43:E43"/>
    <mergeCell ref="D25:E25"/>
    <mergeCell ref="D26:E26"/>
    <mergeCell ref="D27:E27"/>
    <mergeCell ref="D28:E28"/>
    <mergeCell ref="D29:E29"/>
    <mergeCell ref="H1:I1"/>
    <mergeCell ref="H2:I2"/>
    <mergeCell ref="H3:I3"/>
    <mergeCell ref="H4:I4"/>
    <mergeCell ref="H5:I5"/>
    <mergeCell ref="H29:I29"/>
    <mergeCell ref="H20:I20"/>
    <mergeCell ref="H21:I21"/>
    <mergeCell ref="H22:I22"/>
    <mergeCell ref="H23:I23"/>
    <mergeCell ref="H24:I24"/>
    <mergeCell ref="H11:I11"/>
    <mergeCell ref="H12:I12"/>
    <mergeCell ref="H14:I14"/>
    <mergeCell ref="H15:I15"/>
    <mergeCell ref="D50:E50"/>
    <mergeCell ref="F1:G1"/>
    <mergeCell ref="F2:G2"/>
    <mergeCell ref="F3:G3"/>
    <mergeCell ref="F4:G4"/>
    <mergeCell ref="F5:G5"/>
    <mergeCell ref="F6:G6"/>
    <mergeCell ref="F7:G7"/>
    <mergeCell ref="F8:G8"/>
    <mergeCell ref="F9:G9"/>
    <mergeCell ref="F10:G10"/>
    <mergeCell ref="F11:G11"/>
    <mergeCell ref="F12:G12"/>
    <mergeCell ref="F14:G14"/>
    <mergeCell ref="D30:E30"/>
    <mergeCell ref="D40:E40"/>
    <mergeCell ref="F44:G44"/>
    <mergeCell ref="H44:I44"/>
    <mergeCell ref="H50:I50"/>
    <mergeCell ref="J1:K1"/>
    <mergeCell ref="J2:K2"/>
    <mergeCell ref="J3:K3"/>
    <mergeCell ref="J4:K4"/>
    <mergeCell ref="J5:K5"/>
    <mergeCell ref="J6:K6"/>
    <mergeCell ref="J7:K7"/>
    <mergeCell ref="J8:K8"/>
    <mergeCell ref="J9:K9"/>
    <mergeCell ref="J10:K10"/>
    <mergeCell ref="J11:K11"/>
    <mergeCell ref="J12:K12"/>
    <mergeCell ref="J14:K14"/>
    <mergeCell ref="H30:I30"/>
    <mergeCell ref="H40:I40"/>
    <mergeCell ref="H41:I41"/>
    <mergeCell ref="H42:I42"/>
    <mergeCell ref="H43:I43"/>
    <mergeCell ref="H25:I25"/>
    <mergeCell ref="H26:I26"/>
    <mergeCell ref="H27:I27"/>
    <mergeCell ref="H28:I28"/>
    <mergeCell ref="J50:K50"/>
    <mergeCell ref="J44:K44"/>
    <mergeCell ref="J47:K47"/>
    <mergeCell ref="H6:I6"/>
    <mergeCell ref="H7:I7"/>
    <mergeCell ref="H8:I8"/>
    <mergeCell ref="H9:I9"/>
    <mergeCell ref="H10:I10"/>
    <mergeCell ref="N1:O1"/>
    <mergeCell ref="N2:O2"/>
    <mergeCell ref="N3:O3"/>
    <mergeCell ref="N4:O4"/>
    <mergeCell ref="N5:O5"/>
    <mergeCell ref="N6:O6"/>
    <mergeCell ref="N7:O7"/>
    <mergeCell ref="N8:O8"/>
    <mergeCell ref="N9:O9"/>
    <mergeCell ref="N10:O10"/>
    <mergeCell ref="N11:O11"/>
    <mergeCell ref="N12:O12"/>
    <mergeCell ref="L28:M28"/>
    <mergeCell ref="L29:M29"/>
    <mergeCell ref="L30:M30"/>
    <mergeCell ref="L40:M40"/>
    <mergeCell ref="L1:M1"/>
    <mergeCell ref="L2:M2"/>
    <mergeCell ref="L3:M3"/>
    <mergeCell ref="L4:M4"/>
    <mergeCell ref="L5:M5"/>
    <mergeCell ref="L6:M6"/>
    <mergeCell ref="L7:M7"/>
    <mergeCell ref="L8:M8"/>
    <mergeCell ref="L9:M9"/>
    <mergeCell ref="L10:M10"/>
    <mergeCell ref="L11:M11"/>
    <mergeCell ref="L12:M12"/>
    <mergeCell ref="L43:M43"/>
    <mergeCell ref="L44:M44"/>
    <mergeCell ref="L26:M26"/>
    <mergeCell ref="L27:M27"/>
    <mergeCell ref="L41:M41"/>
    <mergeCell ref="L23:M23"/>
    <mergeCell ref="L24:M24"/>
    <mergeCell ref="L25:M25"/>
    <mergeCell ref="L14:M14"/>
    <mergeCell ref="L15:M15"/>
    <mergeCell ref="L20:M20"/>
    <mergeCell ref="L21:M21"/>
    <mergeCell ref="L22:M22"/>
    <mergeCell ref="J43:K43"/>
    <mergeCell ref="N42:O42"/>
    <mergeCell ref="J29:K29"/>
    <mergeCell ref="J30:K30"/>
    <mergeCell ref="J40:K40"/>
    <mergeCell ref="J41:K41"/>
    <mergeCell ref="J42:K42"/>
    <mergeCell ref="J24:K24"/>
    <mergeCell ref="J25:K25"/>
    <mergeCell ref="J26:K26"/>
    <mergeCell ref="J27:K27"/>
    <mergeCell ref="J28:K28"/>
    <mergeCell ref="J15:K15"/>
    <mergeCell ref="J20:K20"/>
    <mergeCell ref="J21:K21"/>
    <mergeCell ref="J22:K22"/>
    <mergeCell ref="J23:K23"/>
    <mergeCell ref="L42:M42"/>
    <mergeCell ref="P44:Q44"/>
    <mergeCell ref="P50:Q50"/>
    <mergeCell ref="P43:Q43"/>
    <mergeCell ref="N25:O25"/>
    <mergeCell ref="N26:O26"/>
    <mergeCell ref="N14:O14"/>
    <mergeCell ref="N15:O15"/>
    <mergeCell ref="N20:O20"/>
    <mergeCell ref="N21:O21"/>
    <mergeCell ref="N41:O41"/>
    <mergeCell ref="N24:O24"/>
    <mergeCell ref="N22:O22"/>
    <mergeCell ref="N23:O23"/>
    <mergeCell ref="N43:O43"/>
    <mergeCell ref="N44:O44"/>
    <mergeCell ref="N50:O50"/>
    <mergeCell ref="N27:O27"/>
    <mergeCell ref="N28:O28"/>
    <mergeCell ref="N29:O29"/>
    <mergeCell ref="N30:O30"/>
    <mergeCell ref="N40:O40"/>
    <mergeCell ref="P20:Q20"/>
    <mergeCell ref="P21:Q21"/>
    <mergeCell ref="P22:Q22"/>
    <mergeCell ref="P23:Q23"/>
    <mergeCell ref="P25:Q25"/>
    <mergeCell ref="P26:Q26"/>
    <mergeCell ref="P27:Q27"/>
    <mergeCell ref="P28:Q28"/>
    <mergeCell ref="P29:Q29"/>
    <mergeCell ref="R43:S43"/>
    <mergeCell ref="P1:Q1"/>
    <mergeCell ref="P2:Q2"/>
    <mergeCell ref="P3:Q3"/>
    <mergeCell ref="P4:Q4"/>
    <mergeCell ref="P5:Q5"/>
    <mergeCell ref="R10:S10"/>
    <mergeCell ref="R11:S11"/>
    <mergeCell ref="R12:S12"/>
    <mergeCell ref="P11:Q11"/>
    <mergeCell ref="P12:Q12"/>
    <mergeCell ref="R1:S1"/>
    <mergeCell ref="R2:S2"/>
    <mergeCell ref="R3:S3"/>
    <mergeCell ref="R4:S4"/>
    <mergeCell ref="R5:S5"/>
    <mergeCell ref="R6:S6"/>
    <mergeCell ref="R7:S7"/>
    <mergeCell ref="R8:S8"/>
    <mergeCell ref="R9:S9"/>
    <mergeCell ref="P6:Q6"/>
    <mergeCell ref="P7:Q7"/>
    <mergeCell ref="P8:Q8"/>
    <mergeCell ref="P9:Q9"/>
    <mergeCell ref="P10:Q10"/>
    <mergeCell ref="T1:U1"/>
    <mergeCell ref="T2:U2"/>
    <mergeCell ref="T3:U3"/>
    <mergeCell ref="T4:U4"/>
    <mergeCell ref="T5:U5"/>
    <mergeCell ref="T6:U6"/>
    <mergeCell ref="T7:U7"/>
    <mergeCell ref="T8:U8"/>
    <mergeCell ref="T9:U9"/>
    <mergeCell ref="T10:U10"/>
    <mergeCell ref="T11:U11"/>
    <mergeCell ref="T12:U12"/>
    <mergeCell ref="R29:S29"/>
    <mergeCell ref="R30:S30"/>
    <mergeCell ref="R40:S40"/>
    <mergeCell ref="R41:S41"/>
    <mergeCell ref="R42:S42"/>
    <mergeCell ref="R24:S24"/>
    <mergeCell ref="R25:S25"/>
    <mergeCell ref="R26:S26"/>
    <mergeCell ref="R14:S14"/>
    <mergeCell ref="T23:U23"/>
    <mergeCell ref="T24:U24"/>
    <mergeCell ref="T25:U25"/>
    <mergeCell ref="T26:U26"/>
    <mergeCell ref="T27:U27"/>
    <mergeCell ref="T14:U14"/>
    <mergeCell ref="T15:U15"/>
    <mergeCell ref="T20:U20"/>
    <mergeCell ref="T21:U21"/>
    <mergeCell ref="R27:S27"/>
    <mergeCell ref="R28:S28"/>
    <mergeCell ref="T50:U50"/>
    <mergeCell ref="T28:U28"/>
    <mergeCell ref="T29:U29"/>
    <mergeCell ref="T30:U30"/>
    <mergeCell ref="T40:U40"/>
    <mergeCell ref="T41:U41"/>
    <mergeCell ref="T45:U45"/>
    <mergeCell ref="T46:U46"/>
    <mergeCell ref="T47:U47"/>
    <mergeCell ref="D45:E45"/>
    <mergeCell ref="F45:G45"/>
    <mergeCell ref="H45:I45"/>
    <mergeCell ref="J45:K45"/>
    <mergeCell ref="L45:M45"/>
    <mergeCell ref="N45:O45"/>
    <mergeCell ref="P45:Q45"/>
    <mergeCell ref="R45:S45"/>
    <mergeCell ref="D46:E46"/>
    <mergeCell ref="F46:G46"/>
    <mergeCell ref="H46:I46"/>
    <mergeCell ref="J46:K46"/>
    <mergeCell ref="L46:M46"/>
    <mergeCell ref="N46:O46"/>
    <mergeCell ref="P46:Q46"/>
    <mergeCell ref="R46:S46"/>
    <mergeCell ref="D47:E47"/>
    <mergeCell ref="F47:G47"/>
    <mergeCell ref="H47:I47"/>
    <mergeCell ref="P30:Q30"/>
    <mergeCell ref="P40:Q40"/>
    <mergeCell ref="P41:Q41"/>
    <mergeCell ref="P42:Q42"/>
    <mergeCell ref="AP4:AQ4"/>
    <mergeCell ref="AP5:AQ5"/>
    <mergeCell ref="AP6:AQ6"/>
    <mergeCell ref="AP7:AQ7"/>
    <mergeCell ref="AP8:AQ8"/>
    <mergeCell ref="AP9:AQ9"/>
    <mergeCell ref="AP10:AQ10"/>
    <mergeCell ref="AP11:AQ11"/>
    <mergeCell ref="AP12:AQ12"/>
    <mergeCell ref="AP13:AQ13"/>
    <mergeCell ref="AP14:AQ14"/>
    <mergeCell ref="AP15:AQ15"/>
    <mergeCell ref="AP20:AQ20"/>
    <mergeCell ref="AP21:AQ21"/>
    <mergeCell ref="AP45:AQ45"/>
    <mergeCell ref="AP46:AQ46"/>
    <mergeCell ref="AP47:AQ47"/>
    <mergeCell ref="AP50:AQ50"/>
    <mergeCell ref="AP23:AQ23"/>
    <mergeCell ref="AP24:AQ24"/>
    <mergeCell ref="AP25:AQ25"/>
    <mergeCell ref="AP26:AQ26"/>
    <mergeCell ref="AP27:AQ27"/>
    <mergeCell ref="AP28:AQ28"/>
    <mergeCell ref="AP29:AQ29"/>
    <mergeCell ref="AP30:AQ30"/>
    <mergeCell ref="AP40:AQ40"/>
    <mergeCell ref="L47:M47"/>
    <mergeCell ref="N47:O47"/>
    <mergeCell ref="P47:Q47"/>
    <mergeCell ref="R47:S47"/>
    <mergeCell ref="AH46:AI46"/>
    <mergeCell ref="AN47:AO47"/>
    <mergeCell ref="V47:W47"/>
    <mergeCell ref="X47:Y47"/>
    <mergeCell ref="Z47:AA47"/>
    <mergeCell ref="AB47:AC47"/>
    <mergeCell ref="AD47:AE47"/>
    <mergeCell ref="AF47:AG47"/>
    <mergeCell ref="AH47:AI47"/>
    <mergeCell ref="AJ47:AK47"/>
    <mergeCell ref="AL47:AM47"/>
    <mergeCell ref="R44:S44"/>
    <mergeCell ref="R50:S50"/>
    <mergeCell ref="P24:Q24"/>
    <mergeCell ref="L50:M50"/>
    <mergeCell ref="T42:U42"/>
    <mergeCell ref="T43:U43"/>
    <mergeCell ref="T44:U44"/>
  </mergeCells>
  <dataValidations xWindow="818" yWindow="439" count="9">
    <dataValidation errorStyle="warning" allowBlank="1" showInputMessage="1" showErrorMessage="1" prompt="הזן לפי תבנית:_x000a_dd/mm/yyyy" sqref="D13 B13 H13 L13 P13 T13 X13 AB13 AF13 AJ13 CB13 F13 J13 N13 R13 V13 Z13 AD13 AH13 AL13 AP13 AR13 AT13 AV13 AX13 AZ13 BB13 BD13 BF13 BH13 BJ13 BL13 BN13 BP13 BR13 BT13 BV13 BX13 BZ13 AN13"/>
    <dataValidation allowBlank="1" showInputMessage="1" showErrorMessage="1" prompt="הזן לפי תבנית:_x000a_hh:mm" sqref="B14 D14 F14 H14 J14 L14 N14 P14 R14 T14 V14 X14 AN14 AB14 AD14 AF14 AH14 AJ14 AL14 Z14 AP14 AR14 AT14 AV14 AX14 AZ14 BB14 BD14 BF14 BH14 BJ14 BL14 BN14 BP14 BR14 BT14 BV14 BX14 BZ14 CB14"/>
    <dataValidation type="list" errorStyle="information" allowBlank="1" showInputMessage="1" prompt="בחר מרשימה" sqref="B23:CC23">
      <formula1>"GTS,STG,ATT,CTG,POW,MECH"</formula1>
    </dataValidation>
    <dataValidation type="list" errorStyle="information" allowBlank="1" showInputMessage="1" prompt="בחר מרשימה" sqref="B25:CC25">
      <formula1>"G.Day,G.Night,C.Day,C.Night,G.Day+Night,C.Day+Night,LRF"</formula1>
    </dataValidation>
    <dataValidation type="list" allowBlank="1" showInputMessage="1" sqref="B20:CC20">
      <formula1>"Single,Burst,Other"</formula1>
    </dataValidation>
    <dataValidation type="list" allowBlank="1" showInputMessage="1" prompt="בחר מרשימה" sqref="P36 AD36 D36 B36 H36 F36 L36 J36 R36 T36 V36 X36 Z36 AB36 N36 AF36 AH36 AJ36 AL36 AN36 AP36 AR36 AT36 AV36 AX36 AZ36 BB36 BD36 BF36 BH36 BJ36 BL36 BN36 BP36 BR36 BT36 BV36 BX36 BZ36 CB36">
      <formula1>"Static,Moving,Static+Moving,N/A"</formula1>
    </dataValidation>
    <dataValidation type="list" allowBlank="1" showInputMessage="1" prompt="בחר מרשימה" sqref="P37 AD37 D37 B37 H37 F37 L37 J37 R37 T37 V37 X37 Z37 AB37 N37 AF37 AH37 AJ37 AL37 AN37 AP37 AR37 AT37 AV37 AX37 AZ37 BB37 BD37 BF37 BH37 BJ37 BL37 BN37 BP37 BR37 BT37 BV37 BX37 BZ37 CB37">
      <formula1>"Static,Moving,N/A"</formula1>
    </dataValidation>
    <dataValidation type="list" allowBlank="1" showInputMessage="1" prompt="בחר מרשימה" sqref="B11:CC11">
      <formula1>"EMINT,UT_Spain Demo,UT_Botawana,Land400,UT_Phill,UT_Croatia"</formula1>
    </dataValidation>
    <dataValidation type="list" errorStyle="information" allowBlank="1" showInputMessage="1" showErrorMessage="1" prompt="בחר מרשימה" sqref="B24:CC24">
      <formula1>"TP-T 30mm Nammo,TP-T 25mm,7.62mm,APFSDS-T Nammo"</formula1>
    </dataValidation>
  </dataValidations>
  <hyperlinks>
    <hyperlink ref="B1" location="'1'!A1" display="Series Name: SSB-GTS-2001_1"/>
    <hyperlink ref="D1" location="'1'!A1" display="Series Name: SSB-GTS-2001_1"/>
    <hyperlink ref="F1" location="'1'!A1" display="Series Name: SSB-GTS-2001_1"/>
    <hyperlink ref="D1:E1" location="'2'!A1" display="Series 2"/>
    <hyperlink ref="H1" location="'1'!A1" display="Series Name: SSB-GTS-2001_1"/>
    <hyperlink ref="J1" location="'1'!A1" display="Series Name: SSB-GTS-2001_1"/>
    <hyperlink ref="L1" location="'1'!A1" display="Series Name: SSB-GTS-2001_1"/>
    <hyperlink ref="N1" location="'1'!A1" display="Series Name: SSB-GTS-2001_1"/>
    <hyperlink ref="P1" location="'1'!A1" display="Series Name: SSB-GTS-2001_1"/>
    <hyperlink ref="R1" location="'1'!A1" display="Series Name: SSB-GTS-2001_1"/>
    <hyperlink ref="T1" location="'1'!A1" display="Series Name: SSB-GTS-2001_1"/>
    <hyperlink ref="H1:I1" location="'4'!A1" display="Series 4"/>
    <hyperlink ref="J1:K1" location="'5'!A1" display="Series 5"/>
    <hyperlink ref="L1:M1" location="'6'!A1" display="Series 6"/>
    <hyperlink ref="N1:O1" location="'7'!A1" display="Series 7"/>
    <hyperlink ref="P1:Q1" location="'8'!A1" display="Series 8"/>
    <hyperlink ref="R1:S1" location="'9'!A1" display="Series 9"/>
    <hyperlink ref="T1:U1" location="'10'!A1" display="Series 10"/>
    <hyperlink ref="V1" location="'1'!A1" display="Series Name: SSB-GTS-2001_1"/>
    <hyperlink ref="V1:W1" location="'11'!Print_Area" display="Series 11"/>
    <hyperlink ref="X1" location="'1'!A1" display="Series Name: SSB-GTS-2001_1"/>
    <hyperlink ref="X1:Y1" location="'12'!Print_Area" display="Series 12"/>
    <hyperlink ref="Z1" location="'1'!A1" display="Series Name: SSB-GTS-2001_1"/>
    <hyperlink ref="Z1:AA1" location="'13'!Print_Area" display="Series 13"/>
    <hyperlink ref="AB1" location="'1'!A1" display="Series Name: SSB-GTS-2001_1"/>
    <hyperlink ref="AB1:AC1" location="'14'!Print_Area" display="Series 14"/>
    <hyperlink ref="AD1" location="'1'!A1" display="Series Name: SSB-GTS-2001_1"/>
    <hyperlink ref="AD1:AE1" location="'15'!Print_Area" display="Series 15"/>
    <hyperlink ref="AF1" location="'1'!A1" display="Series Name: SSB-GTS-2001_1"/>
    <hyperlink ref="AF1:AG1" location="'16'!Print_Area" display="Series 16"/>
    <hyperlink ref="AH1" location="'1'!A1" display="Series Name: SSB-GTS-2001_1"/>
    <hyperlink ref="AH1:AI1" location="'17'!Print_Area" display="Series 17"/>
    <hyperlink ref="AJ1" location="'1'!A1" display="Series Name: SSB-GTS-2001_1"/>
    <hyperlink ref="AJ1:AK1" location="'18'!Print_Area" display="Series 18"/>
    <hyperlink ref="AL1" location="'1'!A1" display="Series Name: SSB-GTS-2001_1"/>
    <hyperlink ref="AL1:AM1" location="'19'!Print_Area" display="Series 19"/>
    <hyperlink ref="AN1" location="'1'!A1" display="Series Name: SSB-GTS-2001_1"/>
    <hyperlink ref="AN1:AO1" location="'20'!Print_Area" display="Series 20"/>
    <hyperlink ref="F1:G1" location="'3'!A1" display="Series 3"/>
    <hyperlink ref="AP1" location="'1'!A1" display="Series Name: SSB-GTS-2001_1"/>
    <hyperlink ref="AP1:AQ1" location="'21'!Print_Area" display="Series 21"/>
    <hyperlink ref="AR1:AS1" location="'22'!A1" display="'22'!A1"/>
    <hyperlink ref="AT1:AU1" location="'23'!A1" display="Series 23"/>
    <hyperlink ref="AV1:AW1" location="'24'!A1" display="series 24"/>
    <hyperlink ref="AX1:AY1" location="'25'!A1" display="Series 25"/>
    <hyperlink ref="AZ1:BA1" location="'26'!A1" display="Series 26"/>
    <hyperlink ref="BB1:BC1" location="'27'!A1" display="Series 27"/>
    <hyperlink ref="BD1:BE1" location="'28'!A1" display="Series 28"/>
    <hyperlink ref="BF1:BG1" location="'29'!A1" display="Series 29"/>
    <hyperlink ref="BH1:BI1" location="'30'!A1" display="Series 30"/>
    <hyperlink ref="BJ1:BK1" location="'31'!A1" display="Series 31"/>
    <hyperlink ref="BL1:BM1" location="'32'!A1" display="Series 32"/>
    <hyperlink ref="BN1:BO1" location="'33'!A1" display="Series 33"/>
    <hyperlink ref="BP1:BQ1" location="'34'!A1" display="Series 34"/>
    <hyperlink ref="BR1:BS1" location="'35'!A1" display="Series 35"/>
    <hyperlink ref="BT1:BU1" location="'36'!A1" display="Series 36"/>
    <hyperlink ref="BV1:BW1" location="'37'!A1" display="Series 36"/>
    <hyperlink ref="BX1:BY1" location="'38'!A1" display="Series 38"/>
    <hyperlink ref="BZ1:CA1" location="'39'!A1" display="Series 39"/>
    <hyperlink ref="CB1:CC1" location="'40'!A1" display="Series 4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F0"/>
  </sheetPr>
  <dimension ref="A1:AU160"/>
  <sheetViews>
    <sheetView zoomScale="70" zoomScaleNormal="70" workbookViewId="0">
      <pane xSplit="2" ySplit="1" topLeftCell="C2" activePane="bottomRight" state="frozen"/>
      <selection pane="topRight" activeCell="B1" sqref="B1"/>
      <selection pane="bottomLeft" activeCell="A2" sqref="A2"/>
      <selection pane="bottomRight" activeCell="M25" sqref="M25"/>
    </sheetView>
  </sheetViews>
  <sheetFormatPr defaultRowHeight="14.4"/>
  <cols>
    <col min="15" max="15" width="13.33203125" customWidth="1"/>
  </cols>
  <sheetData>
    <row r="1" spans="1:47" s="166" customFormat="1" ht="79.2">
      <c r="A1" s="154" t="s">
        <v>109</v>
      </c>
      <c r="B1" s="154" t="s">
        <v>3</v>
      </c>
      <c r="C1" s="154" t="s">
        <v>4</v>
      </c>
      <c r="D1" s="154" t="s">
        <v>63</v>
      </c>
      <c r="E1" s="154" t="s">
        <v>64</v>
      </c>
      <c r="F1" s="154" t="s">
        <v>65</v>
      </c>
      <c r="G1" s="154" t="s">
        <v>66</v>
      </c>
      <c r="H1" s="154" t="s">
        <v>67</v>
      </c>
      <c r="I1" s="154" t="s">
        <v>68</v>
      </c>
      <c r="J1" s="154" t="s">
        <v>69</v>
      </c>
      <c r="K1" s="154" t="s">
        <v>70</v>
      </c>
      <c r="L1" s="154" t="s">
        <v>71</v>
      </c>
      <c r="M1" s="154" t="s">
        <v>49</v>
      </c>
      <c r="N1" s="154" t="s">
        <v>72</v>
      </c>
      <c r="O1" s="154" t="s">
        <v>73</v>
      </c>
      <c r="P1" s="154" t="s">
        <v>74</v>
      </c>
      <c r="Q1" s="164" t="s">
        <v>75</v>
      </c>
      <c r="R1" s="154" t="s">
        <v>76</v>
      </c>
      <c r="S1" s="154" t="s">
        <v>77</v>
      </c>
      <c r="T1" s="154" t="s">
        <v>78</v>
      </c>
      <c r="U1" s="154" t="s">
        <v>79</v>
      </c>
      <c r="V1" s="154" t="s">
        <v>80</v>
      </c>
      <c r="W1" s="154" t="s">
        <v>81</v>
      </c>
      <c r="X1" s="154" t="s">
        <v>82</v>
      </c>
      <c r="Y1" s="154" t="s">
        <v>83</v>
      </c>
      <c r="Z1" s="171" t="s">
        <v>84</v>
      </c>
      <c r="AA1" s="171" t="s">
        <v>110</v>
      </c>
      <c r="AB1" s="170" t="s">
        <v>144</v>
      </c>
      <c r="AC1" s="170" t="s">
        <v>145</v>
      </c>
      <c r="AD1" s="163" t="s">
        <v>85</v>
      </c>
      <c r="AE1" s="163" t="s">
        <v>111</v>
      </c>
      <c r="AF1" s="171" t="s">
        <v>86</v>
      </c>
      <c r="AG1" s="171" t="s">
        <v>87</v>
      </c>
      <c r="AH1" s="172" t="s">
        <v>88</v>
      </c>
      <c r="AI1" s="172" t="s">
        <v>89</v>
      </c>
      <c r="AJ1" s="154" t="s">
        <v>90</v>
      </c>
      <c r="AK1" s="154" t="s">
        <v>91</v>
      </c>
      <c r="AL1" s="154" t="s">
        <v>52</v>
      </c>
      <c r="AM1" s="154" t="s">
        <v>53</v>
      </c>
      <c r="AN1" s="154" t="s">
        <v>54</v>
      </c>
      <c r="AO1" s="154" t="s">
        <v>92</v>
      </c>
      <c r="AP1" s="154" t="s">
        <v>93</v>
      </c>
      <c r="AQ1" s="154" t="s">
        <v>94</v>
      </c>
      <c r="AR1" s="165" t="s">
        <v>116</v>
      </c>
      <c r="AS1" s="165" t="s">
        <v>117</v>
      </c>
      <c r="AT1" s="165" t="s">
        <v>106</v>
      </c>
      <c r="AU1" s="165" t="s">
        <v>95</v>
      </c>
    </row>
    <row r="2" spans="1:47" s="75" customFormat="1">
      <c r="A2" s="94">
        <v>1</v>
      </c>
      <c r="B2" s="92">
        <f>Inputs!B$13</f>
        <v>0</v>
      </c>
      <c r="C2" s="93">
        <f>Inputs!B$14</f>
        <v>0</v>
      </c>
      <c r="D2" s="94"/>
      <c r="E2" s="94"/>
      <c r="F2" s="94">
        <f>Inputs!B$12</f>
        <v>0</v>
      </c>
      <c r="G2" s="94">
        <f>Inputs!B$11</f>
        <v>0</v>
      </c>
      <c r="H2" s="94"/>
      <c r="I2" s="94"/>
      <c r="J2" s="94"/>
      <c r="K2" s="54">
        <f>Inputs!B$17</f>
        <v>2.2999999999999998</v>
      </c>
      <c r="L2" s="54">
        <f>Inputs!C$17</f>
        <v>2.2999999999999998</v>
      </c>
      <c r="M2" s="54">
        <f>Inputs!B$20</f>
        <v>0</v>
      </c>
      <c r="N2" s="94">
        <f>Inputs!B$23</f>
        <v>0</v>
      </c>
      <c r="O2" s="94">
        <f>Inputs!B$24</f>
        <v>0</v>
      </c>
      <c r="P2" s="94">
        <f>Inputs!B$25</f>
        <v>0</v>
      </c>
      <c r="Q2" s="95">
        <f>Inputs!B$15</f>
        <v>0</v>
      </c>
      <c r="R2" s="54">
        <f>Inputs!B$27</f>
        <v>0</v>
      </c>
      <c r="S2" s="54">
        <f>Inputs!B$28</f>
        <v>0</v>
      </c>
      <c r="T2" s="54">
        <f>Inputs!B$29</f>
        <v>0</v>
      </c>
      <c r="U2" s="54">
        <f>Inputs!B$30</f>
        <v>0</v>
      </c>
      <c r="V2" s="94">
        <f>Inputs!C$32</f>
        <v>0</v>
      </c>
      <c r="W2" s="94">
        <f>Inputs!B$32</f>
        <v>0</v>
      </c>
      <c r="X2" s="94">
        <f>Inputs!C$33</f>
        <v>0</v>
      </c>
      <c r="Y2" s="94">
        <f>Inputs!B$33</f>
        <v>0</v>
      </c>
      <c r="Z2" s="54"/>
      <c r="AA2" s="54"/>
      <c r="AB2" s="54">
        <f>ABS(Z2)</f>
        <v>0</v>
      </c>
      <c r="AC2" s="54">
        <f>ABS(AA2)</f>
        <v>0</v>
      </c>
      <c r="AD2" s="54"/>
      <c r="AE2" s="54"/>
      <c r="AF2" s="54">
        <f>'1'!F$123</f>
        <v>0</v>
      </c>
      <c r="AG2" s="54">
        <f>'1'!G$123</f>
        <v>0</v>
      </c>
      <c r="AH2" s="54"/>
      <c r="AI2" s="54"/>
      <c r="AJ2" s="54" t="e">
        <f>'1'!I$121</f>
        <v>#DIV/0!</v>
      </c>
      <c r="AK2" s="54" t="e">
        <f>'1'!I$122</f>
        <v>#DIV/0!</v>
      </c>
      <c r="AL2" s="54">
        <f>'1'!I$128</f>
        <v>0</v>
      </c>
      <c r="AM2" s="54">
        <f>'1'!I$129</f>
        <v>0</v>
      </c>
      <c r="AN2" s="54">
        <f>'1'!I$130</f>
        <v>0</v>
      </c>
      <c r="AO2" s="54">
        <f>'1'!J$7</f>
        <v>0</v>
      </c>
      <c r="AP2" s="54">
        <f>'1'!J$8</f>
        <v>0</v>
      </c>
      <c r="AQ2" s="54">
        <f>'1'!J$9</f>
        <v>0</v>
      </c>
      <c r="AR2" s="54">
        <f>'1'!K$13</f>
        <v>0</v>
      </c>
      <c r="AS2" s="54">
        <f>'1'!K$14</f>
        <v>0</v>
      </c>
      <c r="AT2" s="146" t="e">
        <f>AS2/AR2</f>
        <v>#DIV/0!</v>
      </c>
      <c r="AU2" s="54">
        <f>Inputs!B$46</f>
        <v>0</v>
      </c>
    </row>
    <row r="3" spans="1:47" s="75" customFormat="1">
      <c r="A3" s="94">
        <v>2</v>
      </c>
      <c r="B3" s="92">
        <f>Inputs!D$13</f>
        <v>0</v>
      </c>
      <c r="C3" s="93">
        <f>Inputs!D$14</f>
        <v>0</v>
      </c>
      <c r="D3" s="94"/>
      <c r="E3" s="94"/>
      <c r="F3" s="94">
        <f>Inputs!D$12</f>
        <v>0</v>
      </c>
      <c r="G3" s="94">
        <f>Inputs!D$11</f>
        <v>0</v>
      </c>
      <c r="H3" s="94"/>
      <c r="I3" s="94"/>
      <c r="J3" s="94"/>
      <c r="K3" s="54">
        <f>Inputs!D$17</f>
        <v>2.2999999999999998</v>
      </c>
      <c r="L3" s="54">
        <f>Inputs!E$17</f>
        <v>2.2999999999999998</v>
      </c>
      <c r="M3" s="54">
        <f>Inputs!D$20</f>
        <v>0</v>
      </c>
      <c r="N3" s="94">
        <f>Inputs!D$23</f>
        <v>0</v>
      </c>
      <c r="O3" s="94">
        <f>Inputs!D$24</f>
        <v>0</v>
      </c>
      <c r="P3" s="94">
        <f>Inputs!D$25</f>
        <v>0</v>
      </c>
      <c r="Q3" s="95">
        <f>Inputs!D$15</f>
        <v>0</v>
      </c>
      <c r="R3" s="54">
        <f>Inputs!D$27</f>
        <v>0</v>
      </c>
      <c r="S3" s="54">
        <f>Inputs!D$28</f>
        <v>0</v>
      </c>
      <c r="T3" s="54">
        <f>Inputs!D$29</f>
        <v>0</v>
      </c>
      <c r="U3" s="54">
        <f>Inputs!D$30</f>
        <v>0</v>
      </c>
      <c r="V3" s="94">
        <f>Inputs!E$32</f>
        <v>0</v>
      </c>
      <c r="W3" s="94">
        <f>Inputs!D$32</f>
        <v>0</v>
      </c>
      <c r="X3" s="94">
        <f>Inputs!E$33</f>
        <v>0</v>
      </c>
      <c r="Y3" s="94">
        <f>Inputs!D$33</f>
        <v>0</v>
      </c>
      <c r="Z3" s="54" t="e">
        <f>'2'!F$121</f>
        <v>#DIV/0!</v>
      </c>
      <c r="AA3" s="54" t="e">
        <f>'2'!G$121</f>
        <v>#DIV/0!</v>
      </c>
      <c r="AB3" s="54" t="e">
        <f t="shared" ref="AB3:AB41" si="0">ABS(Z3)</f>
        <v>#DIV/0!</v>
      </c>
      <c r="AC3" s="54" t="e">
        <f t="shared" ref="AC3:AC21" si="1">ABS(AA3)</f>
        <v>#DIV/0!</v>
      </c>
      <c r="AD3" s="54" t="e">
        <f>'2'!F$122</f>
        <v>#DIV/0!</v>
      </c>
      <c r="AE3" s="54" t="e">
        <f>'2'!G$122</f>
        <v>#DIV/0!</v>
      </c>
      <c r="AF3" s="54">
        <f>'2'!F$123</f>
        <v>0</v>
      </c>
      <c r="AG3" s="54">
        <f>'2'!G$123</f>
        <v>0</v>
      </c>
      <c r="AH3" s="54" t="e">
        <f>'2'!F$124</f>
        <v>#DIV/0!</v>
      </c>
      <c r="AI3" s="54" t="e">
        <f>'2'!G$124</f>
        <v>#DIV/0!</v>
      </c>
      <c r="AJ3" s="54" t="e">
        <f>'2'!I$121</f>
        <v>#DIV/0!</v>
      </c>
      <c r="AK3" s="54" t="e">
        <f>'2'!I$122</f>
        <v>#DIV/0!</v>
      </c>
      <c r="AL3" s="54">
        <f>'2'!I$128</f>
        <v>0</v>
      </c>
      <c r="AM3" s="54">
        <f>'2'!I$129</f>
        <v>0</v>
      </c>
      <c r="AN3" s="54">
        <f>'2'!I$130</f>
        <v>0</v>
      </c>
      <c r="AO3" s="54">
        <f>'2'!J$7</f>
        <v>0</v>
      </c>
      <c r="AP3" s="54">
        <f>'2'!J$8</f>
        <v>0</v>
      </c>
      <c r="AQ3" s="54">
        <f>'2'!J$9</f>
        <v>0</v>
      </c>
      <c r="AR3" s="54">
        <f>'2'!K$13</f>
        <v>0</v>
      </c>
      <c r="AS3" s="54">
        <f>'2'!K$14</f>
        <v>0</v>
      </c>
      <c r="AT3" s="146" t="e">
        <f t="shared" ref="AT3:AT21" si="2">AS3/AR3</f>
        <v>#DIV/0!</v>
      </c>
      <c r="AU3" s="54">
        <f>Inputs!D$46</f>
        <v>0</v>
      </c>
    </row>
    <row r="4" spans="1:47" s="75" customFormat="1">
      <c r="A4" s="94">
        <v>3</v>
      </c>
      <c r="B4" s="92">
        <f>Inputs!F$13</f>
        <v>0</v>
      </c>
      <c r="C4" s="93">
        <f>Inputs!F$14</f>
        <v>0</v>
      </c>
      <c r="D4" s="94"/>
      <c r="E4" s="94"/>
      <c r="F4" s="94">
        <f>Inputs!F$12</f>
        <v>0</v>
      </c>
      <c r="G4" s="94">
        <f>Inputs!F$11</f>
        <v>0</v>
      </c>
      <c r="H4" s="94"/>
      <c r="I4" s="94"/>
      <c r="J4" s="94"/>
      <c r="K4" s="54">
        <f>Inputs!F$17</f>
        <v>2.2999999999999998</v>
      </c>
      <c r="L4" s="54">
        <f>Inputs!G$17</f>
        <v>2.2999999999999998</v>
      </c>
      <c r="M4" s="54">
        <f>Inputs!F$20</f>
        <v>0</v>
      </c>
      <c r="N4" s="94">
        <f>Inputs!F$23</f>
        <v>0</v>
      </c>
      <c r="O4" s="94">
        <f>Inputs!F$24</f>
        <v>0</v>
      </c>
      <c r="P4" s="94">
        <f>Inputs!F$25</f>
        <v>0</v>
      </c>
      <c r="Q4" s="95">
        <f>Inputs!F$15</f>
        <v>0</v>
      </c>
      <c r="R4" s="54">
        <f>Inputs!F$27</f>
        <v>0</v>
      </c>
      <c r="S4" s="54">
        <f>Inputs!F$28</f>
        <v>0</v>
      </c>
      <c r="T4" s="54">
        <f>Inputs!F$29</f>
        <v>0</v>
      </c>
      <c r="U4" s="54">
        <f>Inputs!F$30</f>
        <v>0</v>
      </c>
      <c r="V4" s="94">
        <f>Inputs!G$32</f>
        <v>0</v>
      </c>
      <c r="W4" s="94">
        <f>Inputs!F$32</f>
        <v>0</v>
      </c>
      <c r="X4" s="94">
        <f>Inputs!G$33</f>
        <v>0</v>
      </c>
      <c r="Y4" s="94">
        <f>Inputs!F$33</f>
        <v>0</v>
      </c>
      <c r="Z4" s="54" t="e">
        <f>'3'!F$121</f>
        <v>#DIV/0!</v>
      </c>
      <c r="AA4" s="54">
        <f>'3'!G$121</f>
        <v>0</v>
      </c>
      <c r="AB4" s="54" t="e">
        <f t="shared" si="0"/>
        <v>#DIV/0!</v>
      </c>
      <c r="AC4" s="54">
        <f t="shared" si="1"/>
        <v>0</v>
      </c>
      <c r="AD4" s="54" t="e">
        <f>'3'!F$122</f>
        <v>#DIV/0!</v>
      </c>
      <c r="AE4" s="54" t="e">
        <f>'3'!G$122</f>
        <v>#DIV/0!</v>
      </c>
      <c r="AF4" s="54">
        <f>'3'!F$123</f>
        <v>0</v>
      </c>
      <c r="AG4" s="54">
        <f>'3'!G$123</f>
        <v>0</v>
      </c>
      <c r="AH4" s="54" t="e">
        <f>'3'!F$124</f>
        <v>#N/A</v>
      </c>
      <c r="AI4" s="54" t="e">
        <f>'3'!G$124</f>
        <v>#DIV/0!</v>
      </c>
      <c r="AJ4" s="54" t="e">
        <f>'3'!I$121</f>
        <v>#DIV/0!</v>
      </c>
      <c r="AK4" s="54" t="e">
        <f>'3'!I$122</f>
        <v>#DIV/0!</v>
      </c>
      <c r="AL4" s="54">
        <f>'3'!I$128</f>
        <v>0</v>
      </c>
      <c r="AM4" s="54">
        <f>'3'!I$129</f>
        <v>0</v>
      </c>
      <c r="AN4" s="54">
        <f>'3'!I$130</f>
        <v>0</v>
      </c>
      <c r="AO4" s="54">
        <f>'3'!J$7</f>
        <v>0</v>
      </c>
      <c r="AP4" s="54">
        <f>'3'!J$8</f>
        <v>0</v>
      </c>
      <c r="AQ4" s="54">
        <f>'3'!J$9</f>
        <v>0</v>
      </c>
      <c r="AR4" s="54">
        <f>'3'!K$13</f>
        <v>0</v>
      </c>
      <c r="AS4" s="54">
        <f>'3'!K$14</f>
        <v>0</v>
      </c>
      <c r="AT4" s="146" t="e">
        <f t="shared" si="2"/>
        <v>#DIV/0!</v>
      </c>
      <c r="AU4" s="54">
        <f>Inputs!F$46</f>
        <v>0</v>
      </c>
    </row>
    <row r="5" spans="1:47" s="75" customFormat="1">
      <c r="A5" s="94">
        <v>4</v>
      </c>
      <c r="B5" s="92">
        <f>Inputs!H$13</f>
        <v>0</v>
      </c>
      <c r="C5" s="93">
        <f>Inputs!H$14</f>
        <v>0</v>
      </c>
      <c r="D5" s="94"/>
      <c r="E5" s="94"/>
      <c r="F5" s="94">
        <f>Inputs!H$12</f>
        <v>0</v>
      </c>
      <c r="G5" s="94">
        <f>Inputs!H$11</f>
        <v>0</v>
      </c>
      <c r="H5" s="94"/>
      <c r="I5" s="94"/>
      <c r="J5" s="94"/>
      <c r="K5" s="54">
        <f>Inputs!H$17</f>
        <v>2.2999999999999998</v>
      </c>
      <c r="L5" s="54">
        <f>Inputs!I$17</f>
        <v>2.2999999999999998</v>
      </c>
      <c r="M5" s="54">
        <f>Inputs!H$20</f>
        <v>0</v>
      </c>
      <c r="N5" s="94">
        <f>Inputs!H$23</f>
        <v>0</v>
      </c>
      <c r="O5" s="94">
        <f>Inputs!H$24</f>
        <v>0</v>
      </c>
      <c r="P5" s="94">
        <f>Inputs!H$25</f>
        <v>0</v>
      </c>
      <c r="Q5" s="95">
        <f>Inputs!H$15</f>
        <v>0</v>
      </c>
      <c r="R5" s="54">
        <f>Inputs!H$27</f>
        <v>0</v>
      </c>
      <c r="S5" s="54">
        <f>Inputs!H$28</f>
        <v>0</v>
      </c>
      <c r="T5" s="54">
        <f>Inputs!H$29</f>
        <v>0</v>
      </c>
      <c r="U5" s="54">
        <f>Inputs!H$30</f>
        <v>0</v>
      </c>
      <c r="V5" s="94">
        <f>Inputs!I$32</f>
        <v>0</v>
      </c>
      <c r="W5" s="94">
        <f>Inputs!H$32</f>
        <v>0</v>
      </c>
      <c r="X5" s="94">
        <f>Inputs!I$33</f>
        <v>0</v>
      </c>
      <c r="Y5" s="94">
        <f>Inputs!H$33</f>
        <v>0</v>
      </c>
      <c r="Z5" s="54">
        <f>'4'!F$121</f>
        <v>0</v>
      </c>
      <c r="AA5" s="54">
        <f>'4'!G$121</f>
        <v>0</v>
      </c>
      <c r="AB5" s="54">
        <f t="shared" si="0"/>
        <v>0</v>
      </c>
      <c r="AC5" s="54">
        <f t="shared" si="1"/>
        <v>0</v>
      </c>
      <c r="AD5" s="54" t="e">
        <f>'4'!F$122</f>
        <v>#DIV/0!</v>
      </c>
      <c r="AE5" s="54" t="e">
        <f>'4'!G$122</f>
        <v>#DIV/0!</v>
      </c>
      <c r="AF5" s="54">
        <f>'4'!F$123</f>
        <v>0</v>
      </c>
      <c r="AG5" s="54">
        <f>'4'!G$123</f>
        <v>0</v>
      </c>
      <c r="AH5" s="54" t="e">
        <f>'4'!F$124</f>
        <v>#DIV/0!</v>
      </c>
      <c r="AI5" s="54" t="e">
        <f>'4'!G$124</f>
        <v>#DIV/0!</v>
      </c>
      <c r="AJ5" s="54" t="e">
        <f>'4'!I$121</f>
        <v>#DIV/0!</v>
      </c>
      <c r="AK5" s="54" t="e">
        <f>'4'!I$122</f>
        <v>#DIV/0!</v>
      </c>
      <c r="AL5" s="54">
        <f>'4'!I$128</f>
        <v>0</v>
      </c>
      <c r="AM5" s="54">
        <f>'4'!I$129</f>
        <v>0</v>
      </c>
      <c r="AN5" s="54">
        <f>'4'!I$130</f>
        <v>0</v>
      </c>
      <c r="AO5" s="54">
        <f>'4'!J$7</f>
        <v>0</v>
      </c>
      <c r="AP5" s="54">
        <f>'4'!J$8</f>
        <v>0</v>
      </c>
      <c r="AQ5" s="54">
        <f>'4'!J$9</f>
        <v>0</v>
      </c>
      <c r="AR5" s="54">
        <f>'4'!K$13</f>
        <v>0</v>
      </c>
      <c r="AS5" s="54">
        <f>'4'!K$14</f>
        <v>0</v>
      </c>
      <c r="AT5" s="146" t="e">
        <f t="shared" si="2"/>
        <v>#DIV/0!</v>
      </c>
      <c r="AU5" s="54">
        <f>Inputs!H$46</f>
        <v>0</v>
      </c>
    </row>
    <row r="6" spans="1:47" s="75" customFormat="1">
      <c r="A6" s="94">
        <v>5</v>
      </c>
      <c r="B6" s="122">
        <f>Inputs!J$13</f>
        <v>0</v>
      </c>
      <c r="C6" s="123">
        <f>Inputs!J$14</f>
        <v>0</v>
      </c>
      <c r="D6" s="124"/>
      <c r="E6" s="94"/>
      <c r="F6" s="124">
        <f>Inputs!J$12</f>
        <v>0</v>
      </c>
      <c r="G6" s="124">
        <f>Inputs!J$11</f>
        <v>0</v>
      </c>
      <c r="H6" s="124"/>
      <c r="I6" s="124"/>
      <c r="J6" s="124"/>
      <c r="K6" s="125">
        <f>Inputs!J$17</f>
        <v>2.2999999999999998</v>
      </c>
      <c r="L6" s="125">
        <f>Inputs!K$17</f>
        <v>2.2999999999999998</v>
      </c>
      <c r="M6" s="125">
        <f>Inputs!J$20</f>
        <v>0</v>
      </c>
      <c r="N6" s="124">
        <f>Inputs!J$23</f>
        <v>0</v>
      </c>
      <c r="O6" s="124">
        <f>Inputs!J$24</f>
        <v>0</v>
      </c>
      <c r="P6" s="124">
        <f>Inputs!J$25</f>
        <v>0</v>
      </c>
      <c r="Q6" s="126">
        <f>Inputs!J$15</f>
        <v>0</v>
      </c>
      <c r="R6" s="125">
        <f>Inputs!J$27</f>
        <v>0</v>
      </c>
      <c r="S6" s="125">
        <f>Inputs!J$28</f>
        <v>0</v>
      </c>
      <c r="T6" s="125">
        <f>Inputs!J$29</f>
        <v>0</v>
      </c>
      <c r="U6" s="125">
        <f>Inputs!J$30</f>
        <v>0</v>
      </c>
      <c r="V6" s="124">
        <f>Inputs!K$32</f>
        <v>0</v>
      </c>
      <c r="W6" s="124">
        <f>Inputs!J$32</f>
        <v>0</v>
      </c>
      <c r="X6" s="124">
        <f>Inputs!K$33</f>
        <v>0</v>
      </c>
      <c r="Y6" s="124">
        <f>Inputs!J$33</f>
        <v>0</v>
      </c>
      <c r="Z6" s="54" t="e">
        <f>'5'!F$121</f>
        <v>#DIV/0!</v>
      </c>
      <c r="AA6" s="54">
        <f>'5'!G$121</f>
        <v>0</v>
      </c>
      <c r="AB6" s="54" t="e">
        <f t="shared" si="0"/>
        <v>#DIV/0!</v>
      </c>
      <c r="AC6" s="54">
        <f t="shared" si="1"/>
        <v>0</v>
      </c>
      <c r="AD6" s="54" t="e">
        <f>'5'!F$122</f>
        <v>#DIV/0!</v>
      </c>
      <c r="AE6" s="54" t="e">
        <f>'5'!G$122</f>
        <v>#DIV/0!</v>
      </c>
      <c r="AF6" s="54">
        <f>'5'!F$123</f>
        <v>0</v>
      </c>
      <c r="AG6" s="54">
        <f>'5'!G$123</f>
        <v>0</v>
      </c>
      <c r="AH6" s="54" t="e">
        <f>'5'!F$124</f>
        <v>#DIV/0!</v>
      </c>
      <c r="AI6" s="54" t="e">
        <f>'5'!G$124</f>
        <v>#DIV/0!</v>
      </c>
      <c r="AJ6" s="54" t="e">
        <f>'5'!I$121</f>
        <v>#DIV/0!</v>
      </c>
      <c r="AK6" s="54" t="e">
        <f>'5'!I$122</f>
        <v>#DIV/0!</v>
      </c>
      <c r="AL6" s="54">
        <f>'5'!I$128</f>
        <v>0</v>
      </c>
      <c r="AM6" s="54">
        <f>'5'!I$129</f>
        <v>0</v>
      </c>
      <c r="AN6" s="54">
        <f>'5'!I$130</f>
        <v>0</v>
      </c>
      <c r="AO6" s="54">
        <f>'5'!J$7</f>
        <v>0</v>
      </c>
      <c r="AP6" s="54">
        <f>'5'!J$8</f>
        <v>0</v>
      </c>
      <c r="AQ6" s="54">
        <f>'5'!J$9</f>
        <v>0</v>
      </c>
      <c r="AR6" s="54">
        <f>'5'!K$13</f>
        <v>0</v>
      </c>
      <c r="AS6" s="54">
        <f>'5'!K$14</f>
        <v>0</v>
      </c>
      <c r="AT6" s="146" t="e">
        <f t="shared" si="2"/>
        <v>#DIV/0!</v>
      </c>
      <c r="AU6" s="54">
        <f>Inputs!J$46</f>
        <v>0</v>
      </c>
    </row>
    <row r="7" spans="1:47" s="75" customFormat="1">
      <c r="A7" s="94">
        <v>6</v>
      </c>
      <c r="B7" s="122">
        <f>Inputs!L$13</f>
        <v>0</v>
      </c>
      <c r="C7" s="123">
        <f>Inputs!L$14</f>
        <v>0</v>
      </c>
      <c r="D7" s="124"/>
      <c r="E7" s="94"/>
      <c r="F7" s="124">
        <f>Inputs!L$12</f>
        <v>0</v>
      </c>
      <c r="G7" s="124">
        <f>Inputs!L$11</f>
        <v>0</v>
      </c>
      <c r="H7" s="124"/>
      <c r="I7" s="124"/>
      <c r="J7" s="124"/>
      <c r="K7" s="125">
        <f>Inputs!L$17</f>
        <v>2.2999999999999998</v>
      </c>
      <c r="L7" s="125">
        <f>Inputs!M$17</f>
        <v>2.2999999999999998</v>
      </c>
      <c r="M7" s="125">
        <f>Inputs!L$20</f>
        <v>0</v>
      </c>
      <c r="N7" s="124">
        <f>Inputs!L$23</f>
        <v>0</v>
      </c>
      <c r="O7" s="124">
        <f>Inputs!L$24</f>
        <v>0</v>
      </c>
      <c r="P7" s="124">
        <f>Inputs!L$25</f>
        <v>0</v>
      </c>
      <c r="Q7" s="126">
        <f>Inputs!L$15</f>
        <v>0</v>
      </c>
      <c r="R7" s="125">
        <f>Inputs!L$27</f>
        <v>0</v>
      </c>
      <c r="S7" s="125">
        <f>Inputs!L$28</f>
        <v>0</v>
      </c>
      <c r="T7" s="125">
        <f>Inputs!L$29</f>
        <v>0</v>
      </c>
      <c r="U7" s="125">
        <f>Inputs!L$30</f>
        <v>0</v>
      </c>
      <c r="V7" s="124">
        <f>Inputs!M$32</f>
        <v>0</v>
      </c>
      <c r="W7" s="124">
        <f>Inputs!L$32</f>
        <v>0</v>
      </c>
      <c r="X7" s="124">
        <f>Inputs!M$33</f>
        <v>0</v>
      </c>
      <c r="Y7" s="124">
        <f>Inputs!L$33</f>
        <v>0</v>
      </c>
      <c r="Z7" s="54" t="e">
        <f>'6'!F$121</f>
        <v>#DIV/0!</v>
      </c>
      <c r="AA7" s="54" t="e">
        <f>'6'!G$121</f>
        <v>#DIV/0!</v>
      </c>
      <c r="AB7" s="54" t="e">
        <f t="shared" si="0"/>
        <v>#DIV/0!</v>
      </c>
      <c r="AC7" s="54" t="e">
        <f t="shared" si="1"/>
        <v>#DIV/0!</v>
      </c>
      <c r="AD7" s="54" t="e">
        <f>'6'!F$122</f>
        <v>#DIV/0!</v>
      </c>
      <c r="AE7" s="54" t="e">
        <f>'6'!G$122</f>
        <v>#DIV/0!</v>
      </c>
      <c r="AF7" s="54">
        <f>'6'!F$123</f>
        <v>0</v>
      </c>
      <c r="AG7" s="54">
        <f>'6'!G$123</f>
        <v>0</v>
      </c>
      <c r="AH7" s="54" t="e">
        <f>'6'!F$124</f>
        <v>#DIV/0!</v>
      </c>
      <c r="AI7" s="54" t="e">
        <f>'6'!G$124</f>
        <v>#DIV/0!</v>
      </c>
      <c r="AJ7" s="54" t="e">
        <f>'6'!I$121</f>
        <v>#DIV/0!</v>
      </c>
      <c r="AK7" s="54" t="e">
        <f>'6'!I$122</f>
        <v>#DIV/0!</v>
      </c>
      <c r="AL7" s="54">
        <f>'6'!I$128</f>
        <v>0</v>
      </c>
      <c r="AM7" s="54">
        <f>'6'!I$129</f>
        <v>0</v>
      </c>
      <c r="AN7" s="54">
        <f>'6'!I$130</f>
        <v>0</v>
      </c>
      <c r="AO7" s="54">
        <f>'6'!J$7</f>
        <v>0</v>
      </c>
      <c r="AP7" s="54">
        <f>'6'!J$8</f>
        <v>0</v>
      </c>
      <c r="AQ7" s="54">
        <f>'6'!J$9</f>
        <v>0</v>
      </c>
      <c r="AR7" s="54">
        <f>'6'!K$13</f>
        <v>0</v>
      </c>
      <c r="AS7" s="54">
        <f>'6'!K$14</f>
        <v>0</v>
      </c>
      <c r="AT7" s="146" t="e">
        <f t="shared" si="2"/>
        <v>#DIV/0!</v>
      </c>
      <c r="AU7" s="54">
        <f>Inputs!L$46</f>
        <v>0</v>
      </c>
    </row>
    <row r="8" spans="1:47" s="75" customFormat="1">
      <c r="A8" s="94">
        <v>7</v>
      </c>
      <c r="B8" s="122">
        <f>Inputs!N$13</f>
        <v>0</v>
      </c>
      <c r="C8" s="123">
        <f>Inputs!N$14</f>
        <v>0</v>
      </c>
      <c r="D8" s="124"/>
      <c r="E8" s="94"/>
      <c r="F8" s="124">
        <f>Inputs!N$12</f>
        <v>0</v>
      </c>
      <c r="G8" s="124">
        <f>Inputs!N$11</f>
        <v>0</v>
      </c>
      <c r="H8" s="124"/>
      <c r="I8" s="124"/>
      <c r="J8" s="124"/>
      <c r="K8" s="125">
        <f>Inputs!N$17</f>
        <v>2.2999999999999998</v>
      </c>
      <c r="L8" s="125">
        <f>Inputs!O$17</f>
        <v>2.2999999999999998</v>
      </c>
      <c r="M8" s="125">
        <f>Inputs!N$20</f>
        <v>0</v>
      </c>
      <c r="N8" s="124">
        <f>Inputs!N$23</f>
        <v>0</v>
      </c>
      <c r="O8" s="124">
        <f>Inputs!N$24</f>
        <v>0</v>
      </c>
      <c r="P8" s="124">
        <f>Inputs!N$25</f>
        <v>0</v>
      </c>
      <c r="Q8" s="126">
        <f>Inputs!N$15</f>
        <v>0</v>
      </c>
      <c r="R8" s="125">
        <f>Inputs!N$27</f>
        <v>0</v>
      </c>
      <c r="S8" s="125">
        <f>Inputs!N$28</f>
        <v>0</v>
      </c>
      <c r="T8" s="125">
        <f>Inputs!N$29</f>
        <v>0</v>
      </c>
      <c r="U8" s="125">
        <f>Inputs!N$30</f>
        <v>0</v>
      </c>
      <c r="V8" s="124">
        <f>Inputs!O$32</f>
        <v>0</v>
      </c>
      <c r="W8" s="124">
        <f>Inputs!N$32</f>
        <v>0</v>
      </c>
      <c r="X8" s="124">
        <f>Inputs!O$33</f>
        <v>0</v>
      </c>
      <c r="Y8" s="124">
        <f>Inputs!N$33</f>
        <v>0</v>
      </c>
      <c r="Z8" s="54" t="e">
        <f>'7'!F$121</f>
        <v>#DIV/0!</v>
      </c>
      <c r="AA8" s="54" t="e">
        <f>'7'!G$121</f>
        <v>#DIV/0!</v>
      </c>
      <c r="AB8" s="54" t="e">
        <f t="shared" si="0"/>
        <v>#DIV/0!</v>
      </c>
      <c r="AC8" s="54" t="e">
        <f t="shared" si="1"/>
        <v>#DIV/0!</v>
      </c>
      <c r="AD8" s="54" t="e">
        <f>'7'!F$122</f>
        <v>#DIV/0!</v>
      </c>
      <c r="AE8" s="54" t="e">
        <f>'7'!G$122</f>
        <v>#DIV/0!</v>
      </c>
      <c r="AF8" s="54">
        <f>'7'!F$123</f>
        <v>0</v>
      </c>
      <c r="AG8" s="54">
        <f>'7'!G$123</f>
        <v>0</v>
      </c>
      <c r="AH8" s="54" t="e">
        <f>'7'!F$124</f>
        <v>#DIV/0!</v>
      </c>
      <c r="AI8" s="54" t="e">
        <f>'7'!G$124</f>
        <v>#DIV/0!</v>
      </c>
      <c r="AJ8" s="54" t="e">
        <f>'7'!I$121</f>
        <v>#DIV/0!</v>
      </c>
      <c r="AK8" s="54" t="e">
        <f>'7'!I$122</f>
        <v>#DIV/0!</v>
      </c>
      <c r="AL8" s="54">
        <f>'7'!I$128</f>
        <v>0</v>
      </c>
      <c r="AM8" s="54">
        <f>'7'!I$129</f>
        <v>0</v>
      </c>
      <c r="AN8" s="54">
        <f>'7'!I$130</f>
        <v>0</v>
      </c>
      <c r="AO8" s="54">
        <f>'7'!J$7</f>
        <v>0</v>
      </c>
      <c r="AP8" s="54">
        <f>'7'!J$8</f>
        <v>0</v>
      </c>
      <c r="AQ8" s="54">
        <f>'7'!J$9</f>
        <v>0</v>
      </c>
      <c r="AR8" s="54">
        <f>'7'!K$13</f>
        <v>0</v>
      </c>
      <c r="AS8" s="54">
        <f>'7'!K$14</f>
        <v>0</v>
      </c>
      <c r="AT8" s="146" t="e">
        <f t="shared" si="2"/>
        <v>#DIV/0!</v>
      </c>
      <c r="AU8" s="54">
        <f>Inputs!N$46</f>
        <v>0</v>
      </c>
    </row>
    <row r="9" spans="1:47" s="75" customFormat="1">
      <c r="A9" s="94">
        <v>8</v>
      </c>
      <c r="B9" s="122">
        <f>Inputs!P$13</f>
        <v>0</v>
      </c>
      <c r="C9" s="123">
        <f>Inputs!P$14</f>
        <v>0</v>
      </c>
      <c r="D9" s="124"/>
      <c r="E9" s="94"/>
      <c r="F9" s="124">
        <f>Inputs!P$12</f>
        <v>0</v>
      </c>
      <c r="G9" s="124">
        <f>Inputs!P$11</f>
        <v>0</v>
      </c>
      <c r="H9" s="124"/>
      <c r="I9" s="124"/>
      <c r="J9" s="124"/>
      <c r="K9" s="125">
        <f>Inputs!P$17</f>
        <v>2.2999999999999998</v>
      </c>
      <c r="L9" s="125">
        <f>Inputs!Q$17</f>
        <v>2.2999999999999998</v>
      </c>
      <c r="M9" s="125">
        <f>Inputs!P$20</f>
        <v>0</v>
      </c>
      <c r="N9" s="124">
        <f>Inputs!P$23</f>
        <v>0</v>
      </c>
      <c r="O9" s="124">
        <f>Inputs!P$24</f>
        <v>0</v>
      </c>
      <c r="P9" s="124">
        <f>Inputs!P$25</f>
        <v>0</v>
      </c>
      <c r="Q9" s="126">
        <f>Inputs!P$15</f>
        <v>0</v>
      </c>
      <c r="R9" s="125">
        <f>Inputs!P$27</f>
        <v>0</v>
      </c>
      <c r="S9" s="125">
        <f>Inputs!P$28</f>
        <v>0</v>
      </c>
      <c r="T9" s="125">
        <f>Inputs!P$29</f>
        <v>0</v>
      </c>
      <c r="U9" s="125">
        <f>Inputs!P$30</f>
        <v>0</v>
      </c>
      <c r="V9" s="124">
        <f>Inputs!Q$32</f>
        <v>0</v>
      </c>
      <c r="W9" s="124">
        <f>Inputs!P$32</f>
        <v>0</v>
      </c>
      <c r="X9" s="124">
        <f>Inputs!Q$33</f>
        <v>0</v>
      </c>
      <c r="Y9" s="124">
        <f>Inputs!P$33</f>
        <v>0</v>
      </c>
      <c r="Z9" s="54" t="e">
        <f>'8'!F$121</f>
        <v>#DIV/0!</v>
      </c>
      <c r="AA9" s="54" t="e">
        <f>'8'!G$121</f>
        <v>#DIV/0!</v>
      </c>
      <c r="AB9" s="54" t="e">
        <f t="shared" si="0"/>
        <v>#DIV/0!</v>
      </c>
      <c r="AC9" s="54" t="e">
        <f t="shared" si="1"/>
        <v>#DIV/0!</v>
      </c>
      <c r="AD9" s="54" t="e">
        <f>'8'!F$122</f>
        <v>#DIV/0!</v>
      </c>
      <c r="AE9" s="54" t="e">
        <f>'8'!G$122</f>
        <v>#DIV/0!</v>
      </c>
      <c r="AF9" s="54">
        <f>'8'!F$123</f>
        <v>0</v>
      </c>
      <c r="AG9" s="54">
        <f>'8'!G$123</f>
        <v>0</v>
      </c>
      <c r="AH9" s="54" t="e">
        <f>'8'!F$124</f>
        <v>#DIV/0!</v>
      </c>
      <c r="AI9" s="54" t="e">
        <f>'8'!G$124</f>
        <v>#DIV/0!</v>
      </c>
      <c r="AJ9" s="54" t="e">
        <f>'8'!I$121</f>
        <v>#DIV/0!</v>
      </c>
      <c r="AK9" s="54" t="e">
        <f>'8'!I$122</f>
        <v>#DIV/0!</v>
      </c>
      <c r="AL9" s="54">
        <f>'8'!I$128</f>
        <v>0</v>
      </c>
      <c r="AM9" s="54">
        <f>'8'!I$129</f>
        <v>0</v>
      </c>
      <c r="AN9" s="54">
        <f>'8'!I$130</f>
        <v>0</v>
      </c>
      <c r="AO9" s="54">
        <f>'8'!J$7</f>
        <v>0</v>
      </c>
      <c r="AP9" s="54">
        <f>'8'!J$8</f>
        <v>0</v>
      </c>
      <c r="AQ9" s="54">
        <f>'8'!J$9</f>
        <v>0</v>
      </c>
      <c r="AR9" s="54">
        <f>'8'!K$13</f>
        <v>0</v>
      </c>
      <c r="AS9" s="54">
        <f>'8'!K$14</f>
        <v>0</v>
      </c>
      <c r="AT9" s="146" t="e">
        <f t="shared" si="2"/>
        <v>#DIV/0!</v>
      </c>
      <c r="AU9" s="54">
        <f>Inputs!P$46</f>
        <v>0</v>
      </c>
    </row>
    <row r="10" spans="1:47" s="75" customFormat="1">
      <c r="A10" s="94">
        <v>9</v>
      </c>
      <c r="B10" s="122">
        <f>Inputs!R$13</f>
        <v>0</v>
      </c>
      <c r="C10" s="123">
        <f>Inputs!R$14</f>
        <v>0</v>
      </c>
      <c r="D10" s="124"/>
      <c r="E10" s="94"/>
      <c r="F10" s="124">
        <f>Inputs!R$12</f>
        <v>0</v>
      </c>
      <c r="G10" s="124">
        <f>Inputs!R$11</f>
        <v>0</v>
      </c>
      <c r="H10" s="124"/>
      <c r="I10" s="124"/>
      <c r="J10" s="124"/>
      <c r="K10" s="125">
        <f>Inputs!R$17</f>
        <v>2.2999999999999998</v>
      </c>
      <c r="L10" s="125">
        <f>Inputs!S$17</f>
        <v>2.2999999999999998</v>
      </c>
      <c r="M10" s="125">
        <f>Inputs!R$20</f>
        <v>0</v>
      </c>
      <c r="N10" s="124">
        <f>Inputs!R$23</f>
        <v>0</v>
      </c>
      <c r="O10" s="124">
        <f>Inputs!R$24</f>
        <v>0</v>
      </c>
      <c r="P10" s="124">
        <f>Inputs!R$25</f>
        <v>0</v>
      </c>
      <c r="Q10" s="126">
        <f>Inputs!R$15</f>
        <v>0</v>
      </c>
      <c r="R10" s="125">
        <f>Inputs!R$27</f>
        <v>0</v>
      </c>
      <c r="S10" s="125">
        <f>Inputs!R$28</f>
        <v>0</v>
      </c>
      <c r="T10" s="125">
        <f>Inputs!R$29</f>
        <v>0</v>
      </c>
      <c r="U10" s="125">
        <f>Inputs!R$30</f>
        <v>0</v>
      </c>
      <c r="V10" s="124">
        <f>Inputs!S$32</f>
        <v>0</v>
      </c>
      <c r="W10" s="124">
        <f>Inputs!R$32</f>
        <v>0</v>
      </c>
      <c r="X10" s="124">
        <f>Inputs!S$33</f>
        <v>0</v>
      </c>
      <c r="Y10" s="124">
        <f>Inputs!R$33</f>
        <v>0</v>
      </c>
      <c r="Z10" s="54" t="e">
        <f>'9'!F$121</f>
        <v>#DIV/0!</v>
      </c>
      <c r="AA10" s="54" t="e">
        <f>'9'!G$121</f>
        <v>#DIV/0!</v>
      </c>
      <c r="AB10" s="54" t="e">
        <f t="shared" si="0"/>
        <v>#DIV/0!</v>
      </c>
      <c r="AC10" s="54" t="e">
        <f t="shared" si="1"/>
        <v>#DIV/0!</v>
      </c>
      <c r="AD10" s="54" t="e">
        <f>'9'!F$122</f>
        <v>#DIV/0!</v>
      </c>
      <c r="AE10" s="54" t="e">
        <f>'9'!G$122</f>
        <v>#DIV/0!</v>
      </c>
      <c r="AF10" s="54">
        <f>'9'!F$123</f>
        <v>0</v>
      </c>
      <c r="AG10" s="54">
        <f>'9'!G$123</f>
        <v>0</v>
      </c>
      <c r="AH10" s="54" t="e">
        <f>'9'!F$124</f>
        <v>#DIV/0!</v>
      </c>
      <c r="AI10" s="54" t="e">
        <f>'9'!G$124</f>
        <v>#DIV/0!</v>
      </c>
      <c r="AJ10" s="54" t="e">
        <f>'9'!I$121</f>
        <v>#DIV/0!</v>
      </c>
      <c r="AK10" s="54" t="e">
        <f>'9'!I$122</f>
        <v>#DIV/0!</v>
      </c>
      <c r="AL10" s="54">
        <f>'9'!I$128</f>
        <v>0</v>
      </c>
      <c r="AM10" s="54">
        <f>'9'!I$129</f>
        <v>0</v>
      </c>
      <c r="AN10" s="54">
        <f>'9'!I$130</f>
        <v>0</v>
      </c>
      <c r="AO10" s="54">
        <f>'9'!J$7</f>
        <v>0</v>
      </c>
      <c r="AP10" s="54">
        <f>'9'!J$8</f>
        <v>0</v>
      </c>
      <c r="AQ10" s="54">
        <f>'9'!J$9</f>
        <v>0</v>
      </c>
      <c r="AR10" s="54">
        <f>'9'!K$13</f>
        <v>0</v>
      </c>
      <c r="AS10" s="54">
        <f>'9'!K$14</f>
        <v>0</v>
      </c>
      <c r="AT10" s="146" t="e">
        <f t="shared" si="2"/>
        <v>#DIV/0!</v>
      </c>
      <c r="AU10" s="54">
        <f>Inputs!R$46</f>
        <v>0</v>
      </c>
    </row>
    <row r="11" spans="1:47" s="75" customFormat="1">
      <c r="A11" s="94">
        <v>10</v>
      </c>
      <c r="B11" s="122">
        <f>Inputs!T$13</f>
        <v>0</v>
      </c>
      <c r="C11" s="123">
        <f>Inputs!T$14</f>
        <v>0</v>
      </c>
      <c r="D11" s="124"/>
      <c r="E11" s="94"/>
      <c r="F11" s="124">
        <f>Inputs!T$12</f>
        <v>0</v>
      </c>
      <c r="G11" s="124">
        <f>Inputs!T$11</f>
        <v>0</v>
      </c>
      <c r="H11" s="124"/>
      <c r="I11" s="124"/>
      <c r="J11" s="124"/>
      <c r="K11" s="125">
        <f>Inputs!T$17</f>
        <v>2.2999999999999998</v>
      </c>
      <c r="L11" s="125">
        <f>Inputs!U$17</f>
        <v>2.2999999999999998</v>
      </c>
      <c r="M11" s="125">
        <f>Inputs!T$20</f>
        <v>0</v>
      </c>
      <c r="N11" s="124">
        <f>Inputs!T$23</f>
        <v>0</v>
      </c>
      <c r="O11" s="124">
        <f>Inputs!T$24</f>
        <v>0</v>
      </c>
      <c r="P11" s="124">
        <f>Inputs!T$25</f>
        <v>0</v>
      </c>
      <c r="Q11" s="126">
        <f>Inputs!T$15</f>
        <v>0</v>
      </c>
      <c r="R11" s="125">
        <f>Inputs!T$27</f>
        <v>0</v>
      </c>
      <c r="S11" s="125">
        <f>Inputs!T$28</f>
        <v>0</v>
      </c>
      <c r="T11" s="125">
        <f>Inputs!T$29</f>
        <v>0</v>
      </c>
      <c r="U11" s="125">
        <f>Inputs!T$30</f>
        <v>0</v>
      </c>
      <c r="V11" s="124">
        <f>Inputs!U$32</f>
        <v>0</v>
      </c>
      <c r="W11" s="124">
        <f>Inputs!T$32</f>
        <v>0</v>
      </c>
      <c r="X11" s="124">
        <f>Inputs!U$33</f>
        <v>0</v>
      </c>
      <c r="Y11" s="124">
        <f>Inputs!T$33</f>
        <v>0</v>
      </c>
      <c r="Z11" s="54" t="e">
        <f>'10'!F$121</f>
        <v>#DIV/0!</v>
      </c>
      <c r="AA11" s="54" t="e">
        <f>'10'!G$121</f>
        <v>#DIV/0!</v>
      </c>
      <c r="AB11" s="54" t="e">
        <f t="shared" si="0"/>
        <v>#DIV/0!</v>
      </c>
      <c r="AC11" s="54" t="e">
        <f t="shared" si="1"/>
        <v>#DIV/0!</v>
      </c>
      <c r="AD11" s="54" t="e">
        <f>'10'!F$122</f>
        <v>#DIV/0!</v>
      </c>
      <c r="AE11" s="54" t="e">
        <f>'10'!G$122</f>
        <v>#DIV/0!</v>
      </c>
      <c r="AF11" s="54">
        <f>'10'!F$123</f>
        <v>0</v>
      </c>
      <c r="AG11" s="54">
        <f>'10'!G$123</f>
        <v>0</v>
      </c>
      <c r="AH11" s="54" t="e">
        <f>'10'!F$124</f>
        <v>#DIV/0!</v>
      </c>
      <c r="AI11" s="54" t="e">
        <f>'10'!G$124</f>
        <v>#DIV/0!</v>
      </c>
      <c r="AJ11" s="54" t="e">
        <f>'10'!I$121</f>
        <v>#DIV/0!</v>
      </c>
      <c r="AK11" s="54" t="e">
        <f>'10'!I$122</f>
        <v>#DIV/0!</v>
      </c>
      <c r="AL11" s="54">
        <f>'10'!I$128</f>
        <v>0</v>
      </c>
      <c r="AM11" s="54">
        <f>'10'!I$129</f>
        <v>0</v>
      </c>
      <c r="AN11" s="54">
        <f>'10'!I$130</f>
        <v>0</v>
      </c>
      <c r="AO11" s="54">
        <f>'10'!J$7</f>
        <v>0</v>
      </c>
      <c r="AP11" s="54">
        <f>'10'!J$8</f>
        <v>0</v>
      </c>
      <c r="AQ11" s="54">
        <f>'10'!J$9</f>
        <v>0</v>
      </c>
      <c r="AR11" s="54">
        <f>'10'!K$13</f>
        <v>0</v>
      </c>
      <c r="AS11" s="54">
        <f>'10'!K$14</f>
        <v>0</v>
      </c>
      <c r="AT11" s="146" t="e">
        <f t="shared" si="2"/>
        <v>#DIV/0!</v>
      </c>
      <c r="AU11" s="54">
        <f>Inputs!T$46</f>
        <v>0</v>
      </c>
    </row>
    <row r="12" spans="1:47" s="75" customFormat="1">
      <c r="A12" s="94">
        <v>11</v>
      </c>
      <c r="B12" s="92">
        <f>Inputs!V$13</f>
        <v>0</v>
      </c>
      <c r="C12" s="123">
        <f>Inputs!V$14</f>
        <v>0</v>
      </c>
      <c r="D12" s="94"/>
      <c r="E12" s="94"/>
      <c r="F12" s="94">
        <f>Inputs!V$12</f>
        <v>0</v>
      </c>
      <c r="G12" s="94">
        <f>Inputs!V$11</f>
        <v>0</v>
      </c>
      <c r="H12" s="94"/>
      <c r="I12" s="94"/>
      <c r="J12" s="94"/>
      <c r="K12" s="54">
        <f>Inputs!V$17</f>
        <v>2.2999999999999998</v>
      </c>
      <c r="L12" s="54">
        <f>Inputs!W$17</f>
        <v>2.2999999999999998</v>
      </c>
      <c r="M12" s="94">
        <f>Inputs!V$20</f>
        <v>0</v>
      </c>
      <c r="N12" s="94">
        <f>Inputs!V$23</f>
        <v>0</v>
      </c>
      <c r="O12" s="94">
        <f>Inputs!V$24</f>
        <v>0</v>
      </c>
      <c r="P12" s="94">
        <f>Inputs!V$25</f>
        <v>0</v>
      </c>
      <c r="Q12" s="95">
        <f>Inputs!V$15</f>
        <v>0</v>
      </c>
      <c r="R12" s="54">
        <f>Inputs!V$27</f>
        <v>0</v>
      </c>
      <c r="S12" s="54">
        <f>Inputs!V$28</f>
        <v>0</v>
      </c>
      <c r="T12" s="54">
        <f>Inputs!V$29</f>
        <v>0</v>
      </c>
      <c r="U12" s="54">
        <f>Inputs!V$30</f>
        <v>0</v>
      </c>
      <c r="V12" s="94">
        <f>Inputs!W$32</f>
        <v>0</v>
      </c>
      <c r="W12" s="94">
        <f>Inputs!V$32</f>
        <v>0</v>
      </c>
      <c r="X12" s="94">
        <f>Inputs!W$33</f>
        <v>0</v>
      </c>
      <c r="Y12" s="94">
        <f>Inputs!V$33</f>
        <v>0</v>
      </c>
      <c r="Z12" s="54" t="e">
        <f>'11'!F$121</f>
        <v>#DIV/0!</v>
      </c>
      <c r="AA12" s="54" t="e">
        <f>'11'!G$121</f>
        <v>#DIV/0!</v>
      </c>
      <c r="AB12" s="54" t="e">
        <f t="shared" ref="AB12" si="3">ABS(Z12)</f>
        <v>#DIV/0!</v>
      </c>
      <c r="AC12" s="54" t="e">
        <f t="shared" ref="AC12" si="4">ABS(AA12)</f>
        <v>#DIV/0!</v>
      </c>
      <c r="AD12" s="54" t="e">
        <f>'11'!F$122</f>
        <v>#DIV/0!</v>
      </c>
      <c r="AE12" s="54" t="e">
        <f>'11'!G$122</f>
        <v>#DIV/0!</v>
      </c>
      <c r="AF12" s="54">
        <f>'11'!F$123</f>
        <v>0</v>
      </c>
      <c r="AG12" s="54">
        <f>'11'!G$123</f>
        <v>0</v>
      </c>
      <c r="AH12" s="54" t="e">
        <f>'11'!F$124</f>
        <v>#DIV/0!</v>
      </c>
      <c r="AI12" s="54" t="e">
        <f>'11'!G$124</f>
        <v>#DIV/0!</v>
      </c>
      <c r="AJ12" s="54" t="e">
        <f>'11'!I$121</f>
        <v>#DIV/0!</v>
      </c>
      <c r="AK12" s="54" t="e">
        <f>'11'!I$122</f>
        <v>#DIV/0!</v>
      </c>
      <c r="AL12" s="54">
        <f>'11'!I$128</f>
        <v>0</v>
      </c>
      <c r="AM12" s="54">
        <f>'11'!I$129</f>
        <v>0</v>
      </c>
      <c r="AN12" s="54">
        <f>'11'!I$130</f>
        <v>0</v>
      </c>
      <c r="AO12" s="54">
        <f>'11'!J$7</f>
        <v>0</v>
      </c>
      <c r="AP12" s="54">
        <f>'11'!J$8</f>
        <v>0</v>
      </c>
      <c r="AQ12" s="54">
        <f>'11'!J$9</f>
        <v>0</v>
      </c>
      <c r="AR12" s="54">
        <f>'11'!K$13</f>
        <v>0</v>
      </c>
      <c r="AS12" s="54">
        <f>'11'!K$14</f>
        <v>0</v>
      </c>
      <c r="AT12" s="54" t="e">
        <f t="shared" si="2"/>
        <v>#DIV/0!</v>
      </c>
      <c r="AU12" s="54">
        <f>Inputs!V$46</f>
        <v>0</v>
      </c>
    </row>
    <row r="13" spans="1:47" s="75" customFormat="1">
      <c r="A13" s="94">
        <v>12</v>
      </c>
      <c r="B13" s="92">
        <f>Inputs!X$13</f>
        <v>0</v>
      </c>
      <c r="C13" s="123">
        <f>Inputs!X$14</f>
        <v>0</v>
      </c>
      <c r="D13" s="94"/>
      <c r="E13" s="94"/>
      <c r="F13" s="94">
        <f>Inputs!X$12</f>
        <v>0</v>
      </c>
      <c r="G13" s="94">
        <f>Inputs!X$11</f>
        <v>0</v>
      </c>
      <c r="H13" s="94"/>
      <c r="I13" s="94"/>
      <c r="J13" s="94"/>
      <c r="K13" s="54">
        <f>Inputs!X$17</f>
        <v>2.2999999999999998</v>
      </c>
      <c r="L13" s="54">
        <f>Inputs!Y$17</f>
        <v>2.2999999999999998</v>
      </c>
      <c r="M13" s="94">
        <f>Inputs!X$20</f>
        <v>0</v>
      </c>
      <c r="N13" s="94">
        <f>Inputs!X$23</f>
        <v>0</v>
      </c>
      <c r="O13" s="94">
        <f>Inputs!X$24</f>
        <v>0</v>
      </c>
      <c r="P13" s="94">
        <f>Inputs!X$25</f>
        <v>0</v>
      </c>
      <c r="Q13" s="95">
        <f>Inputs!X$15</f>
        <v>0</v>
      </c>
      <c r="R13" s="54">
        <f>Inputs!X$27</f>
        <v>0</v>
      </c>
      <c r="S13" s="54">
        <f>Inputs!X$28</f>
        <v>0</v>
      </c>
      <c r="T13" s="54">
        <f>Inputs!X$29</f>
        <v>0</v>
      </c>
      <c r="U13" s="54">
        <f>Inputs!X$30</f>
        <v>0</v>
      </c>
      <c r="V13" s="94">
        <f>Inputs!Y$32</f>
        <v>0</v>
      </c>
      <c r="W13" s="94">
        <f>Inputs!X$32</f>
        <v>0</v>
      </c>
      <c r="X13" s="94">
        <f>Inputs!Y$33</f>
        <v>0</v>
      </c>
      <c r="Y13" s="94">
        <f>Inputs!X$33</f>
        <v>0</v>
      </c>
      <c r="Z13" s="54" t="e">
        <f>'12'!F$121</f>
        <v>#DIV/0!</v>
      </c>
      <c r="AA13" s="54" t="e">
        <f>'12'!G$121</f>
        <v>#DIV/0!</v>
      </c>
      <c r="AB13" s="54" t="e">
        <f t="shared" si="0"/>
        <v>#DIV/0!</v>
      </c>
      <c r="AC13" s="54" t="e">
        <f t="shared" si="1"/>
        <v>#DIV/0!</v>
      </c>
      <c r="AD13" s="54" t="e">
        <f>'12'!F$122</f>
        <v>#DIV/0!</v>
      </c>
      <c r="AE13" s="54" t="e">
        <f>'12'!G$122</f>
        <v>#DIV/0!</v>
      </c>
      <c r="AF13" s="54">
        <f>'12'!F$123</f>
        <v>0</v>
      </c>
      <c r="AG13" s="54">
        <f>'12'!G$123</f>
        <v>0</v>
      </c>
      <c r="AH13" s="54" t="e">
        <f>'12'!F$124</f>
        <v>#DIV/0!</v>
      </c>
      <c r="AI13" s="54" t="e">
        <f>'12'!G$124</f>
        <v>#DIV/0!</v>
      </c>
      <c r="AJ13" s="54" t="e">
        <f>'12'!I$121</f>
        <v>#DIV/0!</v>
      </c>
      <c r="AK13" s="54" t="e">
        <f>'12'!I$122</f>
        <v>#DIV/0!</v>
      </c>
      <c r="AL13" s="54">
        <f>'12'!I$128</f>
        <v>0</v>
      </c>
      <c r="AM13" s="54">
        <f>'12'!I$129</f>
        <v>0</v>
      </c>
      <c r="AN13" s="54">
        <f>'12'!I$130</f>
        <v>0</v>
      </c>
      <c r="AO13" s="54">
        <f>'12'!J$7</f>
        <v>0</v>
      </c>
      <c r="AP13" s="54">
        <f>'12'!J$8</f>
        <v>0</v>
      </c>
      <c r="AQ13" s="54">
        <f>'12'!J$9</f>
        <v>0</v>
      </c>
      <c r="AR13" s="54">
        <f>'12'!K$13</f>
        <v>0</v>
      </c>
      <c r="AS13" s="54">
        <f>'12'!K$14</f>
        <v>0</v>
      </c>
      <c r="AT13" s="54" t="e">
        <f t="shared" si="2"/>
        <v>#DIV/0!</v>
      </c>
      <c r="AU13" s="54">
        <f>Inputs!X$46</f>
        <v>0</v>
      </c>
    </row>
    <row r="14" spans="1:47" s="75" customFormat="1">
      <c r="A14" s="94">
        <v>13</v>
      </c>
      <c r="B14" s="92">
        <f>Inputs!Z$13</f>
        <v>0</v>
      </c>
      <c r="C14" s="93">
        <f>Inputs!Z$14</f>
        <v>0</v>
      </c>
      <c r="D14" s="94"/>
      <c r="E14" s="94"/>
      <c r="F14" s="94">
        <f>Inputs!Z$12</f>
        <v>0</v>
      </c>
      <c r="G14" s="94">
        <f>Inputs!Z$11</f>
        <v>0</v>
      </c>
      <c r="H14" s="94"/>
      <c r="I14" s="94"/>
      <c r="J14" s="94"/>
      <c r="K14" s="54">
        <f>Inputs!Z$17</f>
        <v>2.2999999999999998</v>
      </c>
      <c r="L14" s="54">
        <f>Inputs!AA$17</f>
        <v>2.2999999999999998</v>
      </c>
      <c r="M14" s="94">
        <f>Inputs!Z$20</f>
        <v>0</v>
      </c>
      <c r="N14" s="94">
        <f>Inputs!Z$23</f>
        <v>0</v>
      </c>
      <c r="O14" s="94">
        <f>Inputs!Z$24</f>
        <v>0</v>
      </c>
      <c r="P14" s="94">
        <f>Inputs!Z$25</f>
        <v>0</v>
      </c>
      <c r="Q14" s="95">
        <f>Inputs!Z$15</f>
        <v>0</v>
      </c>
      <c r="R14" s="54">
        <f>Inputs!Z$27</f>
        <v>0</v>
      </c>
      <c r="S14" s="54">
        <f>Inputs!Z$28</f>
        <v>0</v>
      </c>
      <c r="T14" s="54">
        <f>Inputs!Z$29</f>
        <v>0</v>
      </c>
      <c r="U14" s="54">
        <f>Inputs!Z$30</f>
        <v>0</v>
      </c>
      <c r="V14" s="94">
        <f>Inputs!AA$32</f>
        <v>0</v>
      </c>
      <c r="W14" s="94">
        <f>Inputs!Z$32</f>
        <v>0</v>
      </c>
      <c r="X14" s="94">
        <f>Inputs!AA$33</f>
        <v>0</v>
      </c>
      <c r="Y14" s="94">
        <f>Inputs!Z$33</f>
        <v>0</v>
      </c>
      <c r="Z14" s="54" t="e">
        <f>'13'!F$121</f>
        <v>#DIV/0!</v>
      </c>
      <c r="AA14" s="54" t="e">
        <f>'13'!G$121</f>
        <v>#DIV/0!</v>
      </c>
      <c r="AB14" s="54" t="e">
        <f t="shared" si="0"/>
        <v>#DIV/0!</v>
      </c>
      <c r="AC14" s="54" t="e">
        <f t="shared" si="1"/>
        <v>#DIV/0!</v>
      </c>
      <c r="AD14" s="54" t="e">
        <f>'13'!F$122</f>
        <v>#DIV/0!</v>
      </c>
      <c r="AE14" s="54" t="e">
        <f>'13'!G$122</f>
        <v>#DIV/0!</v>
      </c>
      <c r="AF14" s="54">
        <f>'13'!F$123</f>
        <v>0</v>
      </c>
      <c r="AG14" s="54">
        <f>'13'!G$123</f>
        <v>0</v>
      </c>
      <c r="AH14" s="54" t="e">
        <f>'13'!F$124</f>
        <v>#DIV/0!</v>
      </c>
      <c r="AI14" s="54" t="e">
        <f>'13'!G$124</f>
        <v>#DIV/0!</v>
      </c>
      <c r="AJ14" s="54" t="e">
        <f>'13'!I$121</f>
        <v>#DIV/0!</v>
      </c>
      <c r="AK14" s="54" t="e">
        <f>'13'!I$122</f>
        <v>#DIV/0!</v>
      </c>
      <c r="AL14" s="54">
        <f>'13'!I$128</f>
        <v>0</v>
      </c>
      <c r="AM14" s="54">
        <f>'13'!I$129</f>
        <v>0</v>
      </c>
      <c r="AN14" s="54">
        <f>'13'!I$130</f>
        <v>0</v>
      </c>
      <c r="AO14" s="54">
        <f>'13'!J$7</f>
        <v>0</v>
      </c>
      <c r="AP14" s="54">
        <f>'13'!J$8</f>
        <v>0</v>
      </c>
      <c r="AQ14" s="54">
        <f>'13'!J$9</f>
        <v>0</v>
      </c>
      <c r="AR14" s="54">
        <f>'13'!K$13</f>
        <v>0</v>
      </c>
      <c r="AS14" s="54">
        <f>'13'!K$14</f>
        <v>0</v>
      </c>
      <c r="AT14" s="54" t="e">
        <f t="shared" si="2"/>
        <v>#DIV/0!</v>
      </c>
      <c r="AU14" s="54">
        <f>Inputs!Z$46</f>
        <v>0</v>
      </c>
    </row>
    <row r="15" spans="1:47" s="75" customFormat="1">
      <c r="A15" s="94">
        <v>14</v>
      </c>
      <c r="B15" s="92">
        <f>Inputs!AB$13</f>
        <v>0</v>
      </c>
      <c r="C15" s="93">
        <f>Inputs!AB$14</f>
        <v>0</v>
      </c>
      <c r="D15" s="94"/>
      <c r="E15" s="94"/>
      <c r="F15" s="94">
        <f>Inputs!AB$12</f>
        <v>0</v>
      </c>
      <c r="G15" s="94">
        <f>Inputs!AB$11</f>
        <v>0</v>
      </c>
      <c r="H15" s="94"/>
      <c r="I15" s="94"/>
      <c r="J15" s="94"/>
      <c r="K15" s="54">
        <f>Inputs!AB$17</f>
        <v>2.2999999999999998</v>
      </c>
      <c r="L15" s="54">
        <f>Inputs!AC$17</f>
        <v>2.2999999999999998</v>
      </c>
      <c r="M15" s="94">
        <f>Inputs!AB$20</f>
        <v>0</v>
      </c>
      <c r="N15" s="94">
        <f>Inputs!AB$23</f>
        <v>0</v>
      </c>
      <c r="O15" s="94">
        <f>Inputs!AB$24</f>
        <v>0</v>
      </c>
      <c r="P15" s="94">
        <f>Inputs!AB$25</f>
        <v>0</v>
      </c>
      <c r="Q15" s="95">
        <f>Inputs!AB$15</f>
        <v>0</v>
      </c>
      <c r="R15" s="54">
        <f>Inputs!AB$27</f>
        <v>0</v>
      </c>
      <c r="S15" s="54">
        <f>Inputs!AB$28</f>
        <v>0</v>
      </c>
      <c r="T15" s="54">
        <f>Inputs!AB$29</f>
        <v>0</v>
      </c>
      <c r="U15" s="54">
        <f>Inputs!AB$30</f>
        <v>0</v>
      </c>
      <c r="V15" s="94">
        <f>Inputs!AC$32</f>
        <v>0</v>
      </c>
      <c r="W15" s="94">
        <f>Inputs!AB$32</f>
        <v>0</v>
      </c>
      <c r="X15" s="94">
        <f>Inputs!AC$33</f>
        <v>0</v>
      </c>
      <c r="Y15" s="94">
        <f>Inputs!AB$33</f>
        <v>0</v>
      </c>
      <c r="Z15" s="54" t="e">
        <f>'14'!F$121</f>
        <v>#DIV/0!</v>
      </c>
      <c r="AA15" s="54" t="e">
        <f>'14'!G$121</f>
        <v>#DIV/0!</v>
      </c>
      <c r="AB15" s="54" t="e">
        <f t="shared" si="0"/>
        <v>#DIV/0!</v>
      </c>
      <c r="AC15" s="54" t="e">
        <f t="shared" si="1"/>
        <v>#DIV/0!</v>
      </c>
      <c r="AD15" s="54" t="e">
        <f>'14'!F$122</f>
        <v>#DIV/0!</v>
      </c>
      <c r="AE15" s="54" t="e">
        <f>'14'!G$122</f>
        <v>#DIV/0!</v>
      </c>
      <c r="AF15" s="54">
        <f>'14'!F$123</f>
        <v>0</v>
      </c>
      <c r="AG15" s="54">
        <f>'14'!G$123</f>
        <v>0</v>
      </c>
      <c r="AH15" s="54" t="e">
        <f>'14'!F$124</f>
        <v>#DIV/0!</v>
      </c>
      <c r="AI15" s="54" t="e">
        <f>'14'!G$124</f>
        <v>#DIV/0!</v>
      </c>
      <c r="AJ15" s="54" t="e">
        <f>'14'!I$121</f>
        <v>#DIV/0!</v>
      </c>
      <c r="AK15" s="54" t="e">
        <f>'14'!I$122</f>
        <v>#DIV/0!</v>
      </c>
      <c r="AL15" s="54">
        <f>'14'!I$128</f>
        <v>0</v>
      </c>
      <c r="AM15" s="54">
        <f>'14'!I$129</f>
        <v>0</v>
      </c>
      <c r="AN15" s="54">
        <f>'14'!I$130</f>
        <v>0</v>
      </c>
      <c r="AO15" s="54">
        <f>'14'!J$7</f>
        <v>0</v>
      </c>
      <c r="AP15" s="54">
        <f>'14'!J$8</f>
        <v>0</v>
      </c>
      <c r="AQ15" s="54">
        <f>'14'!J$9</f>
        <v>0</v>
      </c>
      <c r="AR15" s="54">
        <f>'14'!K$13</f>
        <v>0</v>
      </c>
      <c r="AS15" s="54">
        <f>'14'!K$14</f>
        <v>0</v>
      </c>
      <c r="AT15" s="54" t="e">
        <f t="shared" si="2"/>
        <v>#DIV/0!</v>
      </c>
      <c r="AU15" s="54">
        <f>Inputs!AB$46</f>
        <v>0</v>
      </c>
    </row>
    <row r="16" spans="1:47" s="75" customFormat="1">
      <c r="A16" s="94">
        <v>15</v>
      </c>
      <c r="B16" s="92">
        <f>Inputs!AD$13</f>
        <v>0</v>
      </c>
      <c r="C16" s="93">
        <f>Inputs!AD$14</f>
        <v>0</v>
      </c>
      <c r="D16" s="94"/>
      <c r="E16" s="94"/>
      <c r="F16" s="94">
        <f>Inputs!AD$12</f>
        <v>0</v>
      </c>
      <c r="G16" s="94">
        <f>Inputs!AD$11</f>
        <v>0</v>
      </c>
      <c r="H16" s="94"/>
      <c r="I16" s="94"/>
      <c r="J16" s="94"/>
      <c r="K16" s="54">
        <f>Inputs!AD$17</f>
        <v>2.2999999999999998</v>
      </c>
      <c r="L16" s="54">
        <f>Inputs!AE$17</f>
        <v>2.2999999999999998</v>
      </c>
      <c r="M16" s="94">
        <f>Inputs!AD$20</f>
        <v>0</v>
      </c>
      <c r="N16" s="94">
        <f>Inputs!AD$23</f>
        <v>0</v>
      </c>
      <c r="O16" s="94">
        <f>Inputs!AD$24</f>
        <v>0</v>
      </c>
      <c r="P16" s="94">
        <f>Inputs!AD$25</f>
        <v>0</v>
      </c>
      <c r="Q16" s="95">
        <f>Inputs!AD$15</f>
        <v>0</v>
      </c>
      <c r="R16" s="54">
        <f>Inputs!AD$27</f>
        <v>0</v>
      </c>
      <c r="S16" s="54">
        <f>Inputs!AD$28</f>
        <v>0</v>
      </c>
      <c r="T16" s="54">
        <f>Inputs!AD$29</f>
        <v>0</v>
      </c>
      <c r="U16" s="54">
        <f>Inputs!AD$30</f>
        <v>0</v>
      </c>
      <c r="V16" s="94">
        <f>Inputs!AE$32</f>
        <v>0</v>
      </c>
      <c r="W16" s="94">
        <f>Inputs!AD$32</f>
        <v>0</v>
      </c>
      <c r="X16" s="94">
        <f>Inputs!AE$33</f>
        <v>0</v>
      </c>
      <c r="Y16" s="94">
        <f>Inputs!AD$33</f>
        <v>0</v>
      </c>
      <c r="Z16" s="54" t="e">
        <f>'15'!F$121</f>
        <v>#DIV/0!</v>
      </c>
      <c r="AA16" s="54" t="e">
        <f>'15'!G$121</f>
        <v>#DIV/0!</v>
      </c>
      <c r="AB16" s="54" t="e">
        <f t="shared" si="0"/>
        <v>#DIV/0!</v>
      </c>
      <c r="AC16" s="54" t="e">
        <f t="shared" si="1"/>
        <v>#DIV/0!</v>
      </c>
      <c r="AD16" s="54" t="e">
        <f>'15'!F$122</f>
        <v>#DIV/0!</v>
      </c>
      <c r="AE16" s="54" t="e">
        <f>'15'!G$122</f>
        <v>#DIV/0!</v>
      </c>
      <c r="AF16" s="54">
        <f>'15'!F$123</f>
        <v>0</v>
      </c>
      <c r="AG16" s="54">
        <f>'15'!G$123</f>
        <v>0</v>
      </c>
      <c r="AH16" s="54" t="e">
        <f>'15'!F$124</f>
        <v>#DIV/0!</v>
      </c>
      <c r="AI16" s="54" t="e">
        <f>'15'!G$124</f>
        <v>#DIV/0!</v>
      </c>
      <c r="AJ16" s="54" t="e">
        <f>'15'!I$121</f>
        <v>#DIV/0!</v>
      </c>
      <c r="AK16" s="54" t="e">
        <f>'15'!I$122</f>
        <v>#DIV/0!</v>
      </c>
      <c r="AL16" s="54">
        <f>'15'!I$128</f>
        <v>0</v>
      </c>
      <c r="AM16" s="54">
        <f>'15'!I$129</f>
        <v>0</v>
      </c>
      <c r="AN16" s="54">
        <f>'15'!I$130</f>
        <v>0</v>
      </c>
      <c r="AO16" s="54">
        <f>'15'!J$7</f>
        <v>0</v>
      </c>
      <c r="AP16" s="54">
        <f>'15'!J$8</f>
        <v>0</v>
      </c>
      <c r="AQ16" s="54">
        <f>'15'!J$9</f>
        <v>0</v>
      </c>
      <c r="AR16" s="54">
        <f>'15'!K$13</f>
        <v>0</v>
      </c>
      <c r="AS16" s="54">
        <f>'15'!K$14</f>
        <v>0</v>
      </c>
      <c r="AT16" s="54" t="e">
        <f t="shared" si="2"/>
        <v>#DIV/0!</v>
      </c>
      <c r="AU16" s="54">
        <f>Inputs!AD$46</f>
        <v>0</v>
      </c>
    </row>
    <row r="17" spans="1:47" s="75" customFormat="1">
      <c r="A17" s="94">
        <v>16</v>
      </c>
      <c r="B17" s="92">
        <f>Inputs!AF$13</f>
        <v>0</v>
      </c>
      <c r="C17" s="93">
        <f>Inputs!AF$14</f>
        <v>0</v>
      </c>
      <c r="D17" s="94"/>
      <c r="E17" s="94"/>
      <c r="F17" s="94">
        <f>Inputs!AF$12</f>
        <v>0</v>
      </c>
      <c r="G17" s="94">
        <f>Inputs!AF$11</f>
        <v>0</v>
      </c>
      <c r="H17" s="94"/>
      <c r="I17" s="94"/>
      <c r="J17" s="94"/>
      <c r="K17" s="54">
        <f>Inputs!AF$17</f>
        <v>2.2999999999999998</v>
      </c>
      <c r="L17" s="54">
        <f>Inputs!AG$17</f>
        <v>2.2999999999999998</v>
      </c>
      <c r="M17" s="94">
        <f>Inputs!AF$20</f>
        <v>0</v>
      </c>
      <c r="N17" s="94">
        <f>Inputs!AF$23</f>
        <v>0</v>
      </c>
      <c r="O17" s="94">
        <f>Inputs!AF$24</f>
        <v>0</v>
      </c>
      <c r="P17" s="94">
        <f>Inputs!AF$25</f>
        <v>0</v>
      </c>
      <c r="Q17" s="95">
        <f>Inputs!AF$15</f>
        <v>0</v>
      </c>
      <c r="R17" s="54">
        <f>Inputs!AF$27</f>
        <v>0</v>
      </c>
      <c r="S17" s="54">
        <f>Inputs!AF$28</f>
        <v>0</v>
      </c>
      <c r="T17" s="54">
        <f>Inputs!AF$29</f>
        <v>0</v>
      </c>
      <c r="U17" s="54">
        <f>Inputs!AF$30</f>
        <v>0</v>
      </c>
      <c r="V17" s="94">
        <f>Inputs!AG$32</f>
        <v>0</v>
      </c>
      <c r="W17" s="94">
        <f>Inputs!AF$32</f>
        <v>0</v>
      </c>
      <c r="X17" s="94">
        <f>Inputs!AG$33</f>
        <v>0</v>
      </c>
      <c r="Y17" s="94">
        <f>Inputs!AF$33</f>
        <v>0</v>
      </c>
      <c r="Z17" s="54" t="e">
        <f>'16'!F$121</f>
        <v>#DIV/0!</v>
      </c>
      <c r="AA17" s="54" t="e">
        <f>'16'!G$121</f>
        <v>#DIV/0!</v>
      </c>
      <c r="AB17" s="54" t="e">
        <f t="shared" si="0"/>
        <v>#DIV/0!</v>
      </c>
      <c r="AC17" s="54" t="e">
        <f t="shared" si="1"/>
        <v>#DIV/0!</v>
      </c>
      <c r="AD17" s="54" t="e">
        <f>'16'!F$122</f>
        <v>#DIV/0!</v>
      </c>
      <c r="AE17" s="54" t="e">
        <f>'16'!G$122</f>
        <v>#DIV/0!</v>
      </c>
      <c r="AF17" s="54">
        <f>'16'!F$123</f>
        <v>0</v>
      </c>
      <c r="AG17" s="54">
        <f>'16'!G$123</f>
        <v>0</v>
      </c>
      <c r="AH17" s="54" t="e">
        <f>'16'!F$124</f>
        <v>#DIV/0!</v>
      </c>
      <c r="AI17" s="54" t="e">
        <f>'16'!G$124</f>
        <v>#DIV/0!</v>
      </c>
      <c r="AJ17" s="54" t="e">
        <f>'16'!I$121</f>
        <v>#DIV/0!</v>
      </c>
      <c r="AK17" s="54" t="e">
        <f>'16'!I$122</f>
        <v>#DIV/0!</v>
      </c>
      <c r="AL17" s="54">
        <f>'16'!I$128</f>
        <v>0</v>
      </c>
      <c r="AM17" s="54">
        <f>'16'!I$129</f>
        <v>0</v>
      </c>
      <c r="AN17" s="54">
        <f>'16'!I$130</f>
        <v>0</v>
      </c>
      <c r="AO17" s="54">
        <f>'16'!J$7</f>
        <v>0</v>
      </c>
      <c r="AP17" s="54">
        <f>'16'!J$8</f>
        <v>0</v>
      </c>
      <c r="AQ17" s="54">
        <f>'16'!J$9</f>
        <v>0</v>
      </c>
      <c r="AR17" s="54">
        <f>'16'!K$13</f>
        <v>0</v>
      </c>
      <c r="AS17" s="54">
        <f>'16'!K$14</f>
        <v>0</v>
      </c>
      <c r="AT17" s="54" t="e">
        <f t="shared" si="2"/>
        <v>#DIV/0!</v>
      </c>
      <c r="AU17" s="54">
        <f>Inputs!AF$46</f>
        <v>0</v>
      </c>
    </row>
    <row r="18" spans="1:47" s="75" customFormat="1">
      <c r="A18" s="94">
        <v>17</v>
      </c>
      <c r="B18" s="92">
        <f>Inputs!AH$13</f>
        <v>0</v>
      </c>
      <c r="C18" s="93">
        <f>Inputs!AH$14</f>
        <v>0</v>
      </c>
      <c r="D18" s="94"/>
      <c r="E18" s="94"/>
      <c r="F18" s="94">
        <f>Inputs!AH$12</f>
        <v>0</v>
      </c>
      <c r="G18" s="94">
        <f>Inputs!AH$11</f>
        <v>0</v>
      </c>
      <c r="H18" s="94"/>
      <c r="I18" s="94"/>
      <c r="J18" s="94"/>
      <c r="K18" s="54">
        <f>Inputs!AH$17</f>
        <v>2.2999999999999998</v>
      </c>
      <c r="L18" s="54">
        <f>Inputs!AI$17</f>
        <v>2.2999999999999998</v>
      </c>
      <c r="M18" s="94">
        <f>Inputs!AH$20</f>
        <v>0</v>
      </c>
      <c r="N18" s="94">
        <f>Inputs!AH$23</f>
        <v>0</v>
      </c>
      <c r="O18" s="94">
        <f>Inputs!AH$24</f>
        <v>0</v>
      </c>
      <c r="P18" s="94">
        <f>Inputs!AH$25</f>
        <v>0</v>
      </c>
      <c r="Q18" s="95">
        <f>Inputs!AH$15</f>
        <v>0</v>
      </c>
      <c r="R18" s="54">
        <f>Inputs!AH$27</f>
        <v>0</v>
      </c>
      <c r="S18" s="54">
        <f>Inputs!AH$28</f>
        <v>0</v>
      </c>
      <c r="T18" s="54">
        <f>Inputs!AH$29</f>
        <v>0</v>
      </c>
      <c r="U18" s="54">
        <f>Inputs!AH$30</f>
        <v>0</v>
      </c>
      <c r="V18" s="94">
        <f>Inputs!AI$32</f>
        <v>0</v>
      </c>
      <c r="W18" s="94">
        <f>Inputs!AI$32</f>
        <v>0</v>
      </c>
      <c r="X18" s="94">
        <f>Inputs!AI$33</f>
        <v>0</v>
      </c>
      <c r="Y18" s="94">
        <f>Inputs!AH$33</f>
        <v>0</v>
      </c>
      <c r="Z18" s="54" t="e">
        <f>'17'!F$121</f>
        <v>#DIV/0!</v>
      </c>
      <c r="AA18" s="54" t="e">
        <f>'17'!G$121</f>
        <v>#DIV/0!</v>
      </c>
      <c r="AB18" s="54" t="e">
        <f t="shared" si="0"/>
        <v>#DIV/0!</v>
      </c>
      <c r="AC18" s="54" t="e">
        <f t="shared" si="1"/>
        <v>#DIV/0!</v>
      </c>
      <c r="AD18" s="54" t="e">
        <f>'17'!F$122</f>
        <v>#DIV/0!</v>
      </c>
      <c r="AE18" s="54" t="e">
        <f>'17'!G$122</f>
        <v>#DIV/0!</v>
      </c>
      <c r="AF18" s="54">
        <f>'17'!F$123</f>
        <v>0</v>
      </c>
      <c r="AG18" s="54">
        <f>'17'!G$123</f>
        <v>0</v>
      </c>
      <c r="AH18" s="54" t="e">
        <f>'17'!F$124</f>
        <v>#DIV/0!</v>
      </c>
      <c r="AI18" s="54" t="e">
        <f>'17'!G$124</f>
        <v>#DIV/0!</v>
      </c>
      <c r="AJ18" s="54" t="e">
        <f>'17'!I$121</f>
        <v>#DIV/0!</v>
      </c>
      <c r="AK18" s="54" t="e">
        <f>'17'!I$122</f>
        <v>#DIV/0!</v>
      </c>
      <c r="AL18" s="54">
        <f>'17'!I$128</f>
        <v>0</v>
      </c>
      <c r="AM18" s="54">
        <f>'17'!I$129</f>
        <v>0</v>
      </c>
      <c r="AN18" s="54">
        <f>'17'!I$130</f>
        <v>0</v>
      </c>
      <c r="AO18" s="54">
        <f>'17'!J$7</f>
        <v>0</v>
      </c>
      <c r="AP18" s="54">
        <f>'17'!J$8</f>
        <v>0</v>
      </c>
      <c r="AQ18" s="54">
        <f>'17'!J$9</f>
        <v>0</v>
      </c>
      <c r="AR18" s="54">
        <f>'17'!K$13</f>
        <v>0</v>
      </c>
      <c r="AS18" s="54">
        <f>'17'!K$14</f>
        <v>0</v>
      </c>
      <c r="AT18" s="54" t="e">
        <f t="shared" si="2"/>
        <v>#DIV/0!</v>
      </c>
      <c r="AU18" s="54">
        <f>Inputs!AH$46</f>
        <v>0</v>
      </c>
    </row>
    <row r="19" spans="1:47" s="75" customFormat="1">
      <c r="A19" s="94">
        <v>18</v>
      </c>
      <c r="B19" s="92">
        <f>Inputs!AJ$13</f>
        <v>0</v>
      </c>
      <c r="C19" s="93">
        <f>Inputs!AJ$14</f>
        <v>0</v>
      </c>
      <c r="D19" s="94"/>
      <c r="E19" s="94"/>
      <c r="F19" s="94">
        <f>Inputs!AJ$12</f>
        <v>0</v>
      </c>
      <c r="G19" s="94">
        <f>Inputs!AJ$11</f>
        <v>0</v>
      </c>
      <c r="H19" s="94"/>
      <c r="I19" s="94"/>
      <c r="J19" s="94"/>
      <c r="K19" s="54">
        <f>Inputs!AJ$17</f>
        <v>2.2999999999999998</v>
      </c>
      <c r="L19" s="54">
        <f>Inputs!AK$17</f>
        <v>2.2999999999999998</v>
      </c>
      <c r="M19" s="94">
        <f>Inputs!AJ$20</f>
        <v>0</v>
      </c>
      <c r="N19" s="94">
        <f>Inputs!AJ$23</f>
        <v>0</v>
      </c>
      <c r="O19" s="94">
        <f>Inputs!AJ$24</f>
        <v>0</v>
      </c>
      <c r="P19" s="94">
        <f>Inputs!AJ$25</f>
        <v>0</v>
      </c>
      <c r="Q19" s="95">
        <f>Inputs!AJ$15</f>
        <v>0</v>
      </c>
      <c r="R19" s="54">
        <f>Inputs!AJ$27</f>
        <v>0</v>
      </c>
      <c r="S19" s="54">
        <f>Inputs!AJ$28</f>
        <v>0</v>
      </c>
      <c r="T19" s="54">
        <f>Inputs!AJ$29</f>
        <v>0</v>
      </c>
      <c r="U19" s="54">
        <f>Inputs!AJ$30</f>
        <v>0</v>
      </c>
      <c r="V19" s="94">
        <f>Inputs!AK$32</f>
        <v>0</v>
      </c>
      <c r="W19" s="94">
        <f>Inputs!AJ$32</f>
        <v>0</v>
      </c>
      <c r="X19" s="94">
        <f>Inputs!AK$33</f>
        <v>0</v>
      </c>
      <c r="Y19" s="94">
        <f>Inputs!AJ$33</f>
        <v>0</v>
      </c>
      <c r="Z19" s="54" t="e">
        <f>'18'!F$121</f>
        <v>#DIV/0!</v>
      </c>
      <c r="AA19" s="54" t="e">
        <f>'18'!G$121</f>
        <v>#DIV/0!</v>
      </c>
      <c r="AB19" s="54" t="e">
        <f t="shared" si="0"/>
        <v>#DIV/0!</v>
      </c>
      <c r="AC19" s="54" t="e">
        <f t="shared" si="1"/>
        <v>#DIV/0!</v>
      </c>
      <c r="AD19" s="54" t="e">
        <f>'18'!F$122</f>
        <v>#DIV/0!</v>
      </c>
      <c r="AE19" s="54" t="e">
        <f>'18'!G$122</f>
        <v>#DIV/0!</v>
      </c>
      <c r="AF19" s="54">
        <f>'18'!F$123</f>
        <v>0</v>
      </c>
      <c r="AG19" s="54">
        <f>'18'!G$123</f>
        <v>0</v>
      </c>
      <c r="AH19" s="54" t="e">
        <f>'18'!F$124</f>
        <v>#DIV/0!</v>
      </c>
      <c r="AI19" s="54" t="e">
        <f>'18'!G$124</f>
        <v>#DIV/0!</v>
      </c>
      <c r="AJ19" s="54" t="e">
        <f>'18'!I$121</f>
        <v>#DIV/0!</v>
      </c>
      <c r="AK19" s="54" t="e">
        <f>'18'!I$122</f>
        <v>#DIV/0!</v>
      </c>
      <c r="AL19" s="54">
        <f>'18'!I$128</f>
        <v>0</v>
      </c>
      <c r="AM19" s="54">
        <f>'18'!I$129</f>
        <v>0</v>
      </c>
      <c r="AN19" s="54">
        <f>'18'!I$130</f>
        <v>0</v>
      </c>
      <c r="AO19" s="54">
        <f>'18'!J$7</f>
        <v>0</v>
      </c>
      <c r="AP19" s="54">
        <f>'18'!J$8</f>
        <v>0</v>
      </c>
      <c r="AQ19" s="54">
        <f>'18'!J$9</f>
        <v>0</v>
      </c>
      <c r="AR19" s="54">
        <f>'18'!K$13</f>
        <v>0</v>
      </c>
      <c r="AS19" s="54">
        <f>'18'!K$14</f>
        <v>0</v>
      </c>
      <c r="AT19" s="54" t="e">
        <f t="shared" si="2"/>
        <v>#DIV/0!</v>
      </c>
      <c r="AU19" s="54">
        <f>Inputs!AJ$46</f>
        <v>0</v>
      </c>
    </row>
    <row r="20" spans="1:47" s="75" customFormat="1">
      <c r="A20" s="94">
        <v>19</v>
      </c>
      <c r="B20" s="92">
        <f>Inputs!AL$13</f>
        <v>0</v>
      </c>
      <c r="C20" s="93">
        <f>Inputs!AL$14</f>
        <v>0</v>
      </c>
      <c r="D20" s="94"/>
      <c r="E20" s="94"/>
      <c r="F20" s="94">
        <f>Inputs!AL$12</f>
        <v>0</v>
      </c>
      <c r="G20" s="94">
        <f>Inputs!AL$11</f>
        <v>0</v>
      </c>
      <c r="H20" s="94"/>
      <c r="I20" s="94"/>
      <c r="J20" s="94"/>
      <c r="K20" s="54">
        <f>Inputs!AL$17</f>
        <v>2.2999999999999998</v>
      </c>
      <c r="L20" s="54">
        <f>Inputs!AM$17</f>
        <v>2.2999999999999998</v>
      </c>
      <c r="M20" s="94">
        <f>Inputs!AL$20</f>
        <v>0</v>
      </c>
      <c r="N20" s="94">
        <f>Inputs!AL$23</f>
        <v>0</v>
      </c>
      <c r="O20" s="94">
        <f>Inputs!AL$24</f>
        <v>0</v>
      </c>
      <c r="P20" s="94">
        <f>Inputs!AL$25</f>
        <v>0</v>
      </c>
      <c r="Q20" s="95">
        <f>Inputs!AL$15</f>
        <v>0</v>
      </c>
      <c r="R20" s="54">
        <f>Inputs!AL$27</f>
        <v>0</v>
      </c>
      <c r="S20" s="54">
        <f>Inputs!AL$28</f>
        <v>0</v>
      </c>
      <c r="T20" s="54">
        <f>Inputs!AL$29</f>
        <v>0</v>
      </c>
      <c r="U20" s="54">
        <f>Inputs!AL$30</f>
        <v>0</v>
      </c>
      <c r="V20" s="94">
        <f>Inputs!AM$32</f>
        <v>0</v>
      </c>
      <c r="W20" s="94">
        <f>Inputs!AL$32</f>
        <v>0</v>
      </c>
      <c r="X20" s="94">
        <f>Inputs!AM$33</f>
        <v>0</v>
      </c>
      <c r="Y20" s="94">
        <f>Inputs!AL$33</f>
        <v>0</v>
      </c>
      <c r="Z20" s="54" t="e">
        <f>'19'!F$121</f>
        <v>#DIV/0!</v>
      </c>
      <c r="AA20" s="54" t="e">
        <f>'19'!G$121</f>
        <v>#DIV/0!</v>
      </c>
      <c r="AB20" s="54" t="e">
        <f t="shared" si="0"/>
        <v>#DIV/0!</v>
      </c>
      <c r="AC20" s="54" t="e">
        <f t="shared" si="1"/>
        <v>#DIV/0!</v>
      </c>
      <c r="AD20" s="54" t="e">
        <f>'19'!F$122</f>
        <v>#DIV/0!</v>
      </c>
      <c r="AE20" s="54" t="e">
        <f>'19'!G$122</f>
        <v>#DIV/0!</v>
      </c>
      <c r="AF20" s="54">
        <f>'19'!F$123</f>
        <v>0</v>
      </c>
      <c r="AG20" s="54">
        <f>'19'!G$123</f>
        <v>0</v>
      </c>
      <c r="AH20" s="54" t="e">
        <f>'19'!F$124</f>
        <v>#DIV/0!</v>
      </c>
      <c r="AI20" s="54" t="e">
        <f>'19'!G$124</f>
        <v>#DIV/0!</v>
      </c>
      <c r="AJ20" s="54" t="e">
        <f>'19'!I$121</f>
        <v>#DIV/0!</v>
      </c>
      <c r="AK20" s="54" t="e">
        <f>'19'!I$122</f>
        <v>#DIV/0!</v>
      </c>
      <c r="AL20" s="54">
        <f>'19'!I$128</f>
        <v>0</v>
      </c>
      <c r="AM20" s="54">
        <f>'19'!I$129</f>
        <v>0</v>
      </c>
      <c r="AN20" s="54">
        <f>'19'!I$130</f>
        <v>0</v>
      </c>
      <c r="AO20" s="54">
        <f>'19'!J$7</f>
        <v>0</v>
      </c>
      <c r="AP20" s="54">
        <f>'19'!J$8</f>
        <v>0</v>
      </c>
      <c r="AQ20" s="54">
        <f>'19'!J$9</f>
        <v>0</v>
      </c>
      <c r="AR20" s="54">
        <f>'19'!K$13</f>
        <v>0</v>
      </c>
      <c r="AS20" s="54">
        <f>'19'!K$14</f>
        <v>0</v>
      </c>
      <c r="AT20" s="54" t="e">
        <f t="shared" si="2"/>
        <v>#DIV/0!</v>
      </c>
      <c r="AU20" s="54">
        <f>Inputs!AL$46</f>
        <v>0</v>
      </c>
    </row>
    <row r="21" spans="1:47" s="75" customFormat="1">
      <c r="A21" s="94">
        <v>20</v>
      </c>
      <c r="B21" s="92">
        <f>Inputs!AN$13</f>
        <v>38515</v>
      </c>
      <c r="C21" s="93">
        <f>Inputs!AN$14</f>
        <v>0</v>
      </c>
      <c r="D21" s="94"/>
      <c r="E21" s="94"/>
      <c r="F21" s="94">
        <f>Inputs!AN$12</f>
        <v>0</v>
      </c>
      <c r="G21" s="94">
        <f>Inputs!AN$11</f>
        <v>0</v>
      </c>
      <c r="H21" s="94"/>
      <c r="I21" s="94"/>
      <c r="J21" s="94"/>
      <c r="K21" s="54">
        <f>Inputs!AN$17</f>
        <v>2.2999999999999998</v>
      </c>
      <c r="L21" s="54">
        <f>Inputs!AO$17</f>
        <v>2.2999999999999998</v>
      </c>
      <c r="M21" s="94">
        <f>Inputs!AN$20</f>
        <v>0</v>
      </c>
      <c r="N21" s="94">
        <f>Inputs!AN$23</f>
        <v>0</v>
      </c>
      <c r="O21" s="94">
        <f>Inputs!AN$24</f>
        <v>0</v>
      </c>
      <c r="P21" s="94">
        <f>Inputs!AN$25</f>
        <v>0</v>
      </c>
      <c r="Q21" s="95">
        <f>Inputs!AN$15</f>
        <v>0</v>
      </c>
      <c r="R21" s="54">
        <f>Inputs!AN$27</f>
        <v>0</v>
      </c>
      <c r="S21" s="54">
        <f>Inputs!AN$28</f>
        <v>0</v>
      </c>
      <c r="T21" s="54">
        <f>Inputs!AN$29</f>
        <v>0</v>
      </c>
      <c r="U21" s="54">
        <f>Inputs!AN$30</f>
        <v>0</v>
      </c>
      <c r="V21" s="54">
        <f>Inputs!AO$32</f>
        <v>0</v>
      </c>
      <c r="W21" s="94">
        <f>Inputs!AN$32</f>
        <v>0</v>
      </c>
      <c r="X21" s="94">
        <f>Inputs!AO$33</f>
        <v>0</v>
      </c>
      <c r="Y21" s="94">
        <f>Inputs!AN$33</f>
        <v>0</v>
      </c>
      <c r="Z21" s="54" t="e">
        <f>'20'!F$121</f>
        <v>#DIV/0!</v>
      </c>
      <c r="AA21" s="54" t="e">
        <f>'20'!G$121</f>
        <v>#DIV/0!</v>
      </c>
      <c r="AB21" s="54" t="e">
        <f t="shared" si="0"/>
        <v>#DIV/0!</v>
      </c>
      <c r="AC21" s="54" t="e">
        <f t="shared" si="1"/>
        <v>#DIV/0!</v>
      </c>
      <c r="AD21" s="54" t="e">
        <f>'20'!F$122</f>
        <v>#DIV/0!</v>
      </c>
      <c r="AE21" s="54" t="e">
        <f>'20'!G$122</f>
        <v>#DIV/0!</v>
      </c>
      <c r="AF21" s="54">
        <f>'20'!F$123</f>
        <v>0</v>
      </c>
      <c r="AG21" s="54">
        <f>'20'!G$123</f>
        <v>0</v>
      </c>
      <c r="AH21" s="54" t="e">
        <f>'20'!F$124</f>
        <v>#DIV/0!</v>
      </c>
      <c r="AI21" s="54" t="e">
        <f>'20'!G$124</f>
        <v>#DIV/0!</v>
      </c>
      <c r="AJ21" s="54" t="e">
        <f>'20'!I$121</f>
        <v>#DIV/0!</v>
      </c>
      <c r="AK21" s="54" t="e">
        <f>'20'!I$122</f>
        <v>#DIV/0!</v>
      </c>
      <c r="AL21" s="54">
        <f>'20'!I$128</f>
        <v>0</v>
      </c>
      <c r="AM21" s="54">
        <f>'20'!I$129</f>
        <v>0</v>
      </c>
      <c r="AN21" s="54">
        <f>'20'!I$130</f>
        <v>0</v>
      </c>
      <c r="AO21" s="54">
        <f>'20'!J$7</f>
        <v>0</v>
      </c>
      <c r="AP21" s="54">
        <f>'20'!J$8</f>
        <v>0</v>
      </c>
      <c r="AQ21" s="54">
        <f>'20'!J$9</f>
        <v>0</v>
      </c>
      <c r="AR21" s="54">
        <f>'20'!K$13</f>
        <v>0</v>
      </c>
      <c r="AS21" s="54">
        <f>'20'!K$14</f>
        <v>0</v>
      </c>
      <c r="AT21" s="54" t="e">
        <f t="shared" si="2"/>
        <v>#DIV/0!</v>
      </c>
      <c r="AU21" s="54">
        <f>Inputs!AN$46</f>
        <v>0</v>
      </c>
    </row>
    <row r="22" spans="1:47" s="75" customFormat="1">
      <c r="A22" s="94">
        <v>21</v>
      </c>
      <c r="B22" s="92">
        <f>Inputs!AP$13</f>
        <v>0</v>
      </c>
      <c r="C22" s="93">
        <f>Inputs!AP$14</f>
        <v>0</v>
      </c>
      <c r="D22" s="94"/>
      <c r="E22" s="94"/>
      <c r="F22" s="94">
        <f>Inputs!AP$12</f>
        <v>0</v>
      </c>
      <c r="G22" s="94">
        <f>Inputs!AP$11</f>
        <v>0</v>
      </c>
      <c r="H22" s="94"/>
      <c r="I22" s="94"/>
      <c r="J22" s="94"/>
      <c r="K22" s="54">
        <f>Inputs!AP$17</f>
        <v>2.2999999999999998</v>
      </c>
      <c r="L22" s="54">
        <f>Inputs!AQ$17</f>
        <v>2.2999999999999998</v>
      </c>
      <c r="M22" s="94">
        <f>Inputs!AP$20</f>
        <v>0</v>
      </c>
      <c r="N22" s="94">
        <f>Inputs!AP$23</f>
        <v>0</v>
      </c>
      <c r="O22" s="94">
        <f>Inputs!AP$24</f>
        <v>0</v>
      </c>
      <c r="P22" s="94">
        <f>Inputs!AP$25</f>
        <v>0</v>
      </c>
      <c r="Q22" s="95">
        <f>Inputs!AP$15</f>
        <v>0</v>
      </c>
      <c r="R22" s="54">
        <f>Inputs!AP$27</f>
        <v>0</v>
      </c>
      <c r="S22" s="54">
        <f>Inputs!AP$28</f>
        <v>0</v>
      </c>
      <c r="T22" s="54">
        <f>Inputs!AP$29</f>
        <v>0</v>
      </c>
      <c r="U22" s="54" t="str">
        <f>Inputs!AP$30</f>
        <v>29</v>
      </c>
      <c r="V22" s="94">
        <f>Inputs!AQ$32</f>
        <v>0</v>
      </c>
      <c r="W22" s="94">
        <f>Inputs!AP$32</f>
        <v>0</v>
      </c>
      <c r="X22" s="94">
        <f>Inputs!AQ$33</f>
        <v>0</v>
      </c>
      <c r="Y22" s="94">
        <f>Inputs!AP$33</f>
        <v>0</v>
      </c>
      <c r="Z22" s="54">
        <f>'21'!F$121</f>
        <v>0</v>
      </c>
      <c r="AA22" s="54" t="e">
        <f>'21'!G$121</f>
        <v>#DIV/0!</v>
      </c>
      <c r="AB22" s="54">
        <f t="shared" ref="AB22" si="5">ABS(Z22)</f>
        <v>0</v>
      </c>
      <c r="AC22" s="54" t="e">
        <f t="shared" ref="AC22:AC41" si="6">ABS(AA22)</f>
        <v>#DIV/0!</v>
      </c>
      <c r="AD22" s="54" t="e">
        <f>'21'!F$122</f>
        <v>#DIV/0!</v>
      </c>
      <c r="AE22" s="54" t="e">
        <f>'21'!G$122</f>
        <v>#DIV/0!</v>
      </c>
      <c r="AF22" s="54">
        <f>'21'!F$123</f>
        <v>0</v>
      </c>
      <c r="AG22" s="54">
        <f>'21'!G$123</f>
        <v>0</v>
      </c>
      <c r="AH22" s="54" t="e">
        <f>'21'!F$124</f>
        <v>#DIV/0!</v>
      </c>
      <c r="AI22" s="54" t="e">
        <f>'21'!G$124</f>
        <v>#DIV/0!</v>
      </c>
      <c r="AJ22" s="54" t="e">
        <f>'21'!I$121</f>
        <v>#DIV/0!</v>
      </c>
      <c r="AK22" s="54" t="e">
        <f>'21'!I$122</f>
        <v>#DIV/0!</v>
      </c>
      <c r="AL22" s="54">
        <f>'21'!I$128</f>
        <v>0</v>
      </c>
      <c r="AM22" s="54">
        <f>'21'!I$129</f>
        <v>0</v>
      </c>
      <c r="AN22" s="54">
        <f>'21'!I$130</f>
        <v>0</v>
      </c>
      <c r="AO22" s="54">
        <f>'21'!J$7</f>
        <v>0</v>
      </c>
      <c r="AP22" s="54">
        <f>'21'!J$8</f>
        <v>0</v>
      </c>
      <c r="AQ22" s="54">
        <f>'21'!J$9</f>
        <v>0</v>
      </c>
      <c r="AR22" s="54">
        <f>'21'!K$13</f>
        <v>0</v>
      </c>
      <c r="AS22" s="54">
        <f>'21'!K$14</f>
        <v>0</v>
      </c>
      <c r="AT22" s="54" t="e">
        <f t="shared" ref="AT22:AT41" si="7">AS22/AR22</f>
        <v>#DIV/0!</v>
      </c>
      <c r="AU22" s="54">
        <f>Inputs!AP$46</f>
        <v>0</v>
      </c>
    </row>
    <row r="23" spans="1:47" s="75" customFormat="1">
      <c r="A23" s="94">
        <v>22</v>
      </c>
      <c r="B23" s="92">
        <f>Inputs!AR$13</f>
        <v>0</v>
      </c>
      <c r="C23" s="93">
        <f>Inputs!AR$14</f>
        <v>0</v>
      </c>
      <c r="D23" s="94"/>
      <c r="E23" s="94"/>
      <c r="F23" s="94">
        <f>Inputs!AR$12</f>
        <v>0</v>
      </c>
      <c r="G23" s="94">
        <f>Inputs!AR$11</f>
        <v>0</v>
      </c>
      <c r="H23" s="94"/>
      <c r="I23" s="94"/>
      <c r="J23" s="94"/>
      <c r="K23" s="54">
        <f>Inputs!AR$17</f>
        <v>2.2999999999999998</v>
      </c>
      <c r="L23" s="54">
        <f>Inputs!AS$17</f>
        <v>2.2999999999999998</v>
      </c>
      <c r="M23" s="94">
        <f>Inputs!AR$20</f>
        <v>0</v>
      </c>
      <c r="N23" s="94">
        <f>Inputs!AR$23</f>
        <v>0</v>
      </c>
      <c r="O23" s="94">
        <f>Inputs!AR$24</f>
        <v>0</v>
      </c>
      <c r="P23" s="94">
        <f>Inputs!AR$25</f>
        <v>0</v>
      </c>
      <c r="Q23" s="95">
        <f>Inputs!AR$15</f>
        <v>0</v>
      </c>
      <c r="R23" s="54">
        <f>Inputs!AR$27</f>
        <v>0</v>
      </c>
      <c r="S23" s="54">
        <f>Inputs!AR$28</f>
        <v>0</v>
      </c>
      <c r="T23" s="54">
        <f>Inputs!AR$29</f>
        <v>0</v>
      </c>
      <c r="U23" s="274" t="str">
        <f>Inputs!AR$30</f>
        <v>25</v>
      </c>
      <c r="V23" s="94">
        <f>Inputs!AS$32</f>
        <v>0</v>
      </c>
      <c r="W23" s="94">
        <f>Inputs!AR$32</f>
        <v>0</v>
      </c>
      <c r="X23" s="94">
        <f>Inputs!AS$33</f>
        <v>0</v>
      </c>
      <c r="Y23" s="94">
        <f>Inputs!AR$33</f>
        <v>0</v>
      </c>
      <c r="Z23" s="54">
        <f>'22'!F$121</f>
        <v>0</v>
      </c>
      <c r="AA23" s="54" t="e">
        <f>'22'!G$121</f>
        <v>#DIV/0!</v>
      </c>
      <c r="AB23" s="54">
        <f t="shared" si="0"/>
        <v>0</v>
      </c>
      <c r="AC23" s="54" t="e">
        <f t="shared" si="6"/>
        <v>#DIV/0!</v>
      </c>
      <c r="AD23" s="54" t="e">
        <f>'22'!F$122</f>
        <v>#DIV/0!</v>
      </c>
      <c r="AE23" s="54" t="e">
        <f>'22'!G$122</f>
        <v>#DIV/0!</v>
      </c>
      <c r="AF23" s="54">
        <f>'22'!F$123</f>
        <v>0</v>
      </c>
      <c r="AG23" s="54">
        <f>'22'!G$123</f>
        <v>0</v>
      </c>
      <c r="AH23" s="54" t="e">
        <f>'22'!F$124</f>
        <v>#DIV/0!</v>
      </c>
      <c r="AI23" s="54" t="e">
        <f>'22'!G$124</f>
        <v>#DIV/0!</v>
      </c>
      <c r="AJ23" s="54" t="e">
        <f>'22'!I$121</f>
        <v>#DIV/0!</v>
      </c>
      <c r="AK23" s="54" t="e">
        <f>'22'!I$122</f>
        <v>#DIV/0!</v>
      </c>
      <c r="AL23" s="54">
        <f>'22'!I$128</f>
        <v>0</v>
      </c>
      <c r="AM23" s="54">
        <f>'22'!I$129</f>
        <v>0</v>
      </c>
      <c r="AN23" s="54">
        <f>'22'!I$130</f>
        <v>0</v>
      </c>
      <c r="AO23" s="54">
        <f>'22'!J$7</f>
        <v>0</v>
      </c>
      <c r="AP23" s="54">
        <f>'22'!J$8</f>
        <v>0</v>
      </c>
      <c r="AQ23" s="54">
        <f>'22'!J$9</f>
        <v>0</v>
      </c>
      <c r="AR23" s="54">
        <f>'22'!K$13</f>
        <v>0</v>
      </c>
      <c r="AS23" s="54">
        <f>'22'!K$14</f>
        <v>0</v>
      </c>
      <c r="AT23" s="54" t="e">
        <f t="shared" si="7"/>
        <v>#DIV/0!</v>
      </c>
      <c r="AU23" s="94">
        <f>Inputs!AR$46</f>
        <v>0</v>
      </c>
    </row>
    <row r="24" spans="1:47" s="75" customFormat="1">
      <c r="A24" s="94">
        <v>23</v>
      </c>
      <c r="B24" s="92">
        <f>Inputs!AT$13</f>
        <v>0</v>
      </c>
      <c r="C24" s="93">
        <f>Inputs!AT$14</f>
        <v>0</v>
      </c>
      <c r="D24" s="94"/>
      <c r="E24" s="94"/>
      <c r="F24" s="94">
        <f>Inputs!AT$12</f>
        <v>0</v>
      </c>
      <c r="G24" s="94" t="str">
        <f>Inputs!AT$11</f>
        <v>UT_Botawana</v>
      </c>
      <c r="H24" s="94"/>
      <c r="I24" s="94"/>
      <c r="J24" s="94"/>
      <c r="K24" s="54">
        <f>Inputs!AT$17</f>
        <v>2.2999999999999998</v>
      </c>
      <c r="L24" s="54">
        <f>Inputs!AU$17</f>
        <v>2.2999999999999998</v>
      </c>
      <c r="M24" s="94">
        <f>Inputs!AT$20</f>
        <v>0</v>
      </c>
      <c r="N24" s="94">
        <f>Inputs!AT$23</f>
        <v>0</v>
      </c>
      <c r="O24" s="94">
        <f>Inputs!AT$24</f>
        <v>0</v>
      </c>
      <c r="P24" s="94">
        <f>Inputs!AT$25</f>
        <v>0</v>
      </c>
      <c r="Q24" s="95">
        <f>Inputs!AT$15</f>
        <v>0</v>
      </c>
      <c r="R24" s="54">
        <f>Inputs!AT$27</f>
        <v>0</v>
      </c>
      <c r="S24" s="54">
        <f>Inputs!AT$28</f>
        <v>0</v>
      </c>
      <c r="T24" s="54">
        <f>Inputs!AT$29</f>
        <v>0</v>
      </c>
      <c r="U24" s="274">
        <f>Inputs!AT$30</f>
        <v>0</v>
      </c>
      <c r="V24" s="94">
        <f>Inputs!AU$32</f>
        <v>0</v>
      </c>
      <c r="W24" s="94">
        <f>Inputs!AT$32</f>
        <v>0</v>
      </c>
      <c r="X24" s="94">
        <f>Inputs!AU$33</f>
        <v>0</v>
      </c>
      <c r="Y24" s="94">
        <f>Inputs!AT$33</f>
        <v>0</v>
      </c>
      <c r="Z24" s="54">
        <f>'23'!F$121</f>
        <v>0</v>
      </c>
      <c r="AA24" s="54" t="e">
        <f>'23'!G$121</f>
        <v>#DIV/0!</v>
      </c>
      <c r="AB24" s="54">
        <f t="shared" si="0"/>
        <v>0</v>
      </c>
      <c r="AC24" s="54" t="e">
        <f t="shared" si="6"/>
        <v>#DIV/0!</v>
      </c>
      <c r="AD24" s="54" t="e">
        <f>'23'!F$122</f>
        <v>#DIV/0!</v>
      </c>
      <c r="AE24" s="54" t="e">
        <f>'23'!G$122</f>
        <v>#DIV/0!</v>
      </c>
      <c r="AF24" s="54">
        <f>'23'!F$123</f>
        <v>0</v>
      </c>
      <c r="AG24" s="54">
        <f>'23'!G$123</f>
        <v>0</v>
      </c>
      <c r="AH24" s="54" t="e">
        <f>'23'!F$124</f>
        <v>#DIV/0!</v>
      </c>
      <c r="AI24" s="54" t="e">
        <f>'23'!G$124</f>
        <v>#DIV/0!</v>
      </c>
      <c r="AJ24" s="54" t="e">
        <f>'23'!I$121</f>
        <v>#DIV/0!</v>
      </c>
      <c r="AK24" s="54" t="e">
        <f>'23'!I$122</f>
        <v>#DIV/0!</v>
      </c>
      <c r="AL24" s="54">
        <f>'23'!I$128</f>
        <v>0</v>
      </c>
      <c r="AM24" s="54">
        <f>'23'!I$129</f>
        <v>0</v>
      </c>
      <c r="AN24" s="54">
        <f>'23'!I$130</f>
        <v>0</v>
      </c>
      <c r="AO24" s="54">
        <f>'23'!J$7</f>
        <v>0</v>
      </c>
      <c r="AP24" s="54">
        <f>'23'!J$8</f>
        <v>0</v>
      </c>
      <c r="AQ24" s="54">
        <f>'23'!J$9</f>
        <v>0</v>
      </c>
      <c r="AR24" s="54">
        <f>'23'!K$13</f>
        <v>0</v>
      </c>
      <c r="AS24" s="54">
        <f>'23'!K$14</f>
        <v>0</v>
      </c>
      <c r="AT24" s="54" t="e">
        <f t="shared" si="7"/>
        <v>#DIV/0!</v>
      </c>
      <c r="AU24" s="94">
        <f>Inputs!AT$46</f>
        <v>0</v>
      </c>
    </row>
    <row r="25" spans="1:47" s="75" customFormat="1">
      <c r="A25" s="94">
        <v>24</v>
      </c>
      <c r="B25" s="92">
        <f>Inputs!AV$13</f>
        <v>0</v>
      </c>
      <c r="C25" s="93">
        <f>Inputs!AV$14</f>
        <v>0</v>
      </c>
      <c r="D25" s="94"/>
      <c r="E25" s="94"/>
      <c r="F25" s="94">
        <f>Inputs!AV$12</f>
        <v>0</v>
      </c>
      <c r="G25" s="94">
        <f>Inputs!AV$11</f>
        <v>0</v>
      </c>
      <c r="H25" s="94"/>
      <c r="I25" s="94"/>
      <c r="J25" s="94"/>
      <c r="K25" s="54">
        <f>Inputs!AV$17</f>
        <v>2.2999999999999998</v>
      </c>
      <c r="L25" s="54">
        <f>Inputs!AW$17</f>
        <v>2.2999999999999998</v>
      </c>
      <c r="M25" s="94">
        <f>Inputs!AV$20</f>
        <v>0</v>
      </c>
      <c r="N25" s="94">
        <f>Inputs!AV$23</f>
        <v>0</v>
      </c>
      <c r="O25" s="94">
        <f>Inputs!AV$24</f>
        <v>0</v>
      </c>
      <c r="P25" s="94">
        <f>Inputs!AV$25</f>
        <v>0</v>
      </c>
      <c r="Q25" s="95">
        <f>Inputs!AV$15</f>
        <v>0</v>
      </c>
      <c r="R25" s="54">
        <f>Inputs!AV$27</f>
        <v>0</v>
      </c>
      <c r="S25" s="54">
        <f>Inputs!AV$28</f>
        <v>0</v>
      </c>
      <c r="T25" s="54">
        <f>Inputs!AV$29</f>
        <v>0</v>
      </c>
      <c r="U25" s="274">
        <f>Inputs!AV$30</f>
        <v>0</v>
      </c>
      <c r="V25" s="94">
        <f>Inputs!AW$32</f>
        <v>0</v>
      </c>
      <c r="W25" s="94">
        <f>Inputs!AV$32</f>
        <v>0</v>
      </c>
      <c r="X25" s="94">
        <f>Inputs!AW$33</f>
        <v>0</v>
      </c>
      <c r="Y25" s="94">
        <f>Inputs!AV$33</f>
        <v>0</v>
      </c>
      <c r="Z25" s="54">
        <f>'24'!F$121</f>
        <v>0</v>
      </c>
      <c r="AA25" s="54" t="e">
        <f>'24'!G$121</f>
        <v>#DIV/0!</v>
      </c>
      <c r="AB25" s="54">
        <f t="shared" si="0"/>
        <v>0</v>
      </c>
      <c r="AC25" s="54" t="e">
        <f t="shared" si="6"/>
        <v>#DIV/0!</v>
      </c>
      <c r="AD25" s="54" t="e">
        <f>'24'!F$122</f>
        <v>#DIV/0!</v>
      </c>
      <c r="AE25" s="54" t="e">
        <f>'24'!G$122</f>
        <v>#DIV/0!</v>
      </c>
      <c r="AF25" s="54">
        <f>'24'!F$123</f>
        <v>0</v>
      </c>
      <c r="AG25" s="54">
        <f>'24'!G$123</f>
        <v>0</v>
      </c>
      <c r="AH25" s="54" t="e">
        <f>'24'!F$124</f>
        <v>#DIV/0!</v>
      </c>
      <c r="AI25" s="54" t="e">
        <f>'24'!G$124</f>
        <v>#DIV/0!</v>
      </c>
      <c r="AJ25" s="54" t="e">
        <f>'24'!I$121</f>
        <v>#DIV/0!</v>
      </c>
      <c r="AK25" s="54" t="e">
        <f>'24'!I$122</f>
        <v>#DIV/0!</v>
      </c>
      <c r="AL25" s="54">
        <f>'24'!I$128</f>
        <v>0</v>
      </c>
      <c r="AM25" s="54">
        <f>'24'!I$129</f>
        <v>0</v>
      </c>
      <c r="AN25" s="54">
        <f>'24'!I$130</f>
        <v>0</v>
      </c>
      <c r="AO25" s="54">
        <f>'24'!J$7</f>
        <v>0</v>
      </c>
      <c r="AP25" s="54">
        <f>'24'!J$8</f>
        <v>0</v>
      </c>
      <c r="AQ25" s="54">
        <f>'24'!J$9</f>
        <v>0</v>
      </c>
      <c r="AR25" s="54">
        <f>'24'!K$13</f>
        <v>0</v>
      </c>
      <c r="AS25" s="54">
        <f>'24'!K$14</f>
        <v>0</v>
      </c>
      <c r="AT25" s="54" t="e">
        <f t="shared" si="7"/>
        <v>#DIV/0!</v>
      </c>
      <c r="AU25" s="94">
        <f>Inputs!AV$46</f>
        <v>0</v>
      </c>
    </row>
    <row r="26" spans="1:47" s="75" customFormat="1">
      <c r="A26" s="94">
        <v>25</v>
      </c>
      <c r="B26" s="92">
        <f>Inputs!AX$13</f>
        <v>0</v>
      </c>
      <c r="C26" s="93">
        <f>Inputs!AX$14</f>
        <v>0</v>
      </c>
      <c r="D26" s="94"/>
      <c r="E26" s="94"/>
      <c r="F26" s="94">
        <f>Inputs!AX$12</f>
        <v>0</v>
      </c>
      <c r="G26" s="94">
        <f>Inputs!AX$11</f>
        <v>0</v>
      </c>
      <c r="H26" s="94"/>
      <c r="I26" s="94"/>
      <c r="J26" s="94"/>
      <c r="K26" s="54">
        <f>Inputs!AX$17</f>
        <v>2.2999999999999998</v>
      </c>
      <c r="L26" s="54">
        <f>Inputs!AY$17</f>
        <v>2.2999999999999998</v>
      </c>
      <c r="M26" s="94">
        <f>Inputs!AX$20</f>
        <v>0</v>
      </c>
      <c r="N26" s="94">
        <f>Inputs!AX$23</f>
        <v>0</v>
      </c>
      <c r="O26" s="94">
        <f>Inputs!AX$24</f>
        <v>0</v>
      </c>
      <c r="P26" s="94">
        <f>Inputs!AX$25</f>
        <v>0</v>
      </c>
      <c r="Q26" s="95">
        <f>Inputs!AX$15</f>
        <v>0</v>
      </c>
      <c r="R26" s="54">
        <f>Inputs!AX$27</f>
        <v>0</v>
      </c>
      <c r="S26" s="54">
        <f>Inputs!AX$28</f>
        <v>0</v>
      </c>
      <c r="T26" s="54">
        <f>Inputs!AX$29</f>
        <v>0</v>
      </c>
      <c r="U26" s="274">
        <f>Inputs!AX$30</f>
        <v>0</v>
      </c>
      <c r="V26" s="94">
        <f>Inputs!AY$32</f>
        <v>0</v>
      </c>
      <c r="W26" s="94">
        <f>Inputs!AX$32</f>
        <v>0</v>
      </c>
      <c r="X26" s="94">
        <f>Inputs!AY$33</f>
        <v>0</v>
      </c>
      <c r="Y26" s="94">
        <f>Inputs!AX$33</f>
        <v>0</v>
      </c>
      <c r="Z26" s="54">
        <f>'25'!F$121</f>
        <v>0</v>
      </c>
      <c r="AA26" s="54" t="e">
        <f>'25'!G$121</f>
        <v>#DIV/0!</v>
      </c>
      <c r="AB26" s="54">
        <f t="shared" si="0"/>
        <v>0</v>
      </c>
      <c r="AC26" s="54" t="e">
        <f t="shared" si="6"/>
        <v>#DIV/0!</v>
      </c>
      <c r="AD26" s="54" t="e">
        <f>'25'!F$122</f>
        <v>#DIV/0!</v>
      </c>
      <c r="AE26" s="54" t="e">
        <f>'25'!G$122</f>
        <v>#DIV/0!</v>
      </c>
      <c r="AF26" s="54">
        <f>'25'!F$123</f>
        <v>0</v>
      </c>
      <c r="AG26" s="54">
        <f>'25'!G$123</f>
        <v>0</v>
      </c>
      <c r="AH26" s="54" t="e">
        <f>'25'!F$124</f>
        <v>#DIV/0!</v>
      </c>
      <c r="AI26" s="54" t="e">
        <f>'25'!G$124</f>
        <v>#DIV/0!</v>
      </c>
      <c r="AJ26" s="54" t="e">
        <f>'25'!I$121</f>
        <v>#DIV/0!</v>
      </c>
      <c r="AK26" s="54" t="e">
        <f>'25'!I$122</f>
        <v>#DIV/0!</v>
      </c>
      <c r="AL26" s="54">
        <f>'25'!I$128</f>
        <v>0</v>
      </c>
      <c r="AM26" s="54">
        <f>'25'!I$129</f>
        <v>0</v>
      </c>
      <c r="AN26" s="54">
        <f>'25'!I$130</f>
        <v>0</v>
      </c>
      <c r="AO26" s="54">
        <f>'25'!J$7</f>
        <v>0</v>
      </c>
      <c r="AP26" s="54">
        <f>'25'!J$8</f>
        <v>0</v>
      </c>
      <c r="AQ26" s="54">
        <f>'25'!J$9</f>
        <v>0</v>
      </c>
      <c r="AR26" s="54">
        <f>'25'!K$13</f>
        <v>0</v>
      </c>
      <c r="AS26" s="54">
        <f>'25'!K$14</f>
        <v>0</v>
      </c>
      <c r="AT26" s="54" t="e">
        <f t="shared" si="7"/>
        <v>#DIV/0!</v>
      </c>
      <c r="AU26" s="94">
        <f>Inputs!AX$46</f>
        <v>0</v>
      </c>
    </row>
    <row r="27" spans="1:47" s="75" customFormat="1">
      <c r="A27" s="94">
        <v>26</v>
      </c>
      <c r="B27" s="92">
        <f>Inputs!AZ$13</f>
        <v>0</v>
      </c>
      <c r="C27" s="93">
        <f>Inputs!AZ$14</f>
        <v>0</v>
      </c>
      <c r="D27" s="94"/>
      <c r="E27" s="94"/>
      <c r="F27" s="94">
        <f>Inputs!AZ$12</f>
        <v>0</v>
      </c>
      <c r="G27" s="94">
        <f>Inputs!AZ$11</f>
        <v>0</v>
      </c>
      <c r="H27" s="94"/>
      <c r="I27" s="94"/>
      <c r="J27" s="94"/>
      <c r="K27" s="54">
        <f>Inputs!AZ$17</f>
        <v>2.2999999999999998</v>
      </c>
      <c r="L27" s="54">
        <f>Inputs!BA$17</f>
        <v>2.2999999999999998</v>
      </c>
      <c r="M27" s="94">
        <f>Inputs!AZ$20</f>
        <v>0</v>
      </c>
      <c r="N27" s="94">
        <f>Inputs!AZ$23</f>
        <v>0</v>
      </c>
      <c r="O27" s="94">
        <f>Inputs!AZ$24</f>
        <v>0</v>
      </c>
      <c r="P27" s="94">
        <f>Inputs!AZ$25</f>
        <v>0</v>
      </c>
      <c r="Q27" s="95">
        <f>Inputs!AZ$15</f>
        <v>0</v>
      </c>
      <c r="R27" s="54">
        <f>Inputs!AZ$27</f>
        <v>0</v>
      </c>
      <c r="S27" s="54">
        <f>Inputs!AZ$28</f>
        <v>0</v>
      </c>
      <c r="T27" s="54">
        <f>Inputs!AZ$29</f>
        <v>0</v>
      </c>
      <c r="U27" s="274">
        <f>Inputs!AZ$30</f>
        <v>0</v>
      </c>
      <c r="V27" s="94">
        <f>Inputs!BA$32</f>
        <v>0</v>
      </c>
      <c r="W27" s="94">
        <f>Inputs!AZ$32</f>
        <v>0</v>
      </c>
      <c r="X27" s="94">
        <f>Inputs!BA$33</f>
        <v>0</v>
      </c>
      <c r="Y27" s="94">
        <f>Inputs!AZ$33</f>
        <v>0</v>
      </c>
      <c r="Z27" s="54">
        <f>'26'!F$121</f>
        <v>0</v>
      </c>
      <c r="AA27" s="54" t="e">
        <f>'26'!G$121</f>
        <v>#DIV/0!</v>
      </c>
      <c r="AB27" s="54">
        <f t="shared" si="0"/>
        <v>0</v>
      </c>
      <c r="AC27" s="54" t="e">
        <f t="shared" si="6"/>
        <v>#DIV/0!</v>
      </c>
      <c r="AD27" s="54" t="e">
        <f>'26'!F$122</f>
        <v>#DIV/0!</v>
      </c>
      <c r="AE27" s="54" t="e">
        <f>'26'!G$122</f>
        <v>#DIV/0!</v>
      </c>
      <c r="AF27" s="54">
        <f>'26'!F$123</f>
        <v>0</v>
      </c>
      <c r="AG27" s="54">
        <f>'26'!G$123</f>
        <v>0</v>
      </c>
      <c r="AH27" s="54" t="e">
        <f>'26'!F$124</f>
        <v>#DIV/0!</v>
      </c>
      <c r="AI27" s="54" t="e">
        <f>'26'!G$124</f>
        <v>#DIV/0!</v>
      </c>
      <c r="AJ27" s="54" t="e">
        <f>'26'!I$121</f>
        <v>#DIV/0!</v>
      </c>
      <c r="AK27" s="54" t="e">
        <f>'26'!I$122</f>
        <v>#DIV/0!</v>
      </c>
      <c r="AL27" s="54">
        <f>'26'!I$128</f>
        <v>0</v>
      </c>
      <c r="AM27" s="54">
        <f>'26'!I$129</f>
        <v>0</v>
      </c>
      <c r="AN27" s="54">
        <f>'26'!I$130</f>
        <v>0</v>
      </c>
      <c r="AO27" s="54">
        <f>'26'!J$7</f>
        <v>0</v>
      </c>
      <c r="AP27" s="54">
        <f>'26'!J$8</f>
        <v>0</v>
      </c>
      <c r="AQ27" s="54">
        <f>'26'!J$9</f>
        <v>0</v>
      </c>
      <c r="AR27" s="54">
        <f>'26'!K$13</f>
        <v>0</v>
      </c>
      <c r="AS27" s="54">
        <f>'26'!K$14</f>
        <v>0</v>
      </c>
      <c r="AT27" s="54" t="e">
        <f t="shared" si="7"/>
        <v>#DIV/0!</v>
      </c>
      <c r="AU27" s="94">
        <f>Inputs!AZ$46</f>
        <v>0</v>
      </c>
    </row>
    <row r="28" spans="1:47" s="75" customFormat="1">
      <c r="A28" s="94">
        <v>27</v>
      </c>
      <c r="B28" s="92">
        <f>Inputs!BB$13</f>
        <v>0</v>
      </c>
      <c r="C28" s="93">
        <f>Inputs!BB$14</f>
        <v>0</v>
      </c>
      <c r="D28" s="94"/>
      <c r="E28" s="94"/>
      <c r="F28" s="94">
        <f>Inputs!BB$12</f>
        <v>0</v>
      </c>
      <c r="G28" s="94">
        <f>Inputs!BB$11</f>
        <v>0</v>
      </c>
      <c r="H28" s="94"/>
      <c r="I28" s="94"/>
      <c r="J28" s="94"/>
      <c r="K28" s="54">
        <f>Inputs!BB$17</f>
        <v>2.2999999999999998</v>
      </c>
      <c r="L28" s="54">
        <f>Inputs!BC$17</f>
        <v>2.2999999999999998</v>
      </c>
      <c r="M28" s="94">
        <f>Inputs!BB$20</f>
        <v>0</v>
      </c>
      <c r="N28" s="94">
        <f>Inputs!BB$23</f>
        <v>0</v>
      </c>
      <c r="O28" s="94">
        <f>Inputs!BB$24</f>
        <v>0</v>
      </c>
      <c r="P28" s="94">
        <f>Inputs!BB$25</f>
        <v>0</v>
      </c>
      <c r="Q28" s="95">
        <f>Inputs!BB$15</f>
        <v>0</v>
      </c>
      <c r="R28" s="54">
        <f>Inputs!BB$27</f>
        <v>0</v>
      </c>
      <c r="S28" s="54">
        <f>Inputs!BB$28</f>
        <v>0</v>
      </c>
      <c r="T28" s="54">
        <f>Inputs!BB$29</f>
        <v>0</v>
      </c>
      <c r="U28" s="274">
        <f>Inputs!BB$30</f>
        <v>0</v>
      </c>
      <c r="V28" s="94">
        <f>Inputs!BC$32</f>
        <v>0</v>
      </c>
      <c r="W28" s="94">
        <f>Inputs!BB$32</f>
        <v>0</v>
      </c>
      <c r="X28" s="94">
        <f>Inputs!BC$33</f>
        <v>0</v>
      </c>
      <c r="Y28" s="94">
        <f>Inputs!BB$33</f>
        <v>0</v>
      </c>
      <c r="Z28" s="54">
        <f>'27'!F$121</f>
        <v>0</v>
      </c>
      <c r="AA28" s="54" t="e">
        <f>'27'!G$121</f>
        <v>#DIV/0!</v>
      </c>
      <c r="AB28" s="54">
        <f t="shared" si="0"/>
        <v>0</v>
      </c>
      <c r="AC28" s="54" t="e">
        <f t="shared" si="6"/>
        <v>#DIV/0!</v>
      </c>
      <c r="AD28" s="54" t="e">
        <f>'27'!F$122</f>
        <v>#DIV/0!</v>
      </c>
      <c r="AE28" s="54" t="e">
        <f>'27'!G$122</f>
        <v>#DIV/0!</v>
      </c>
      <c r="AF28" s="54">
        <f>'27'!F$123</f>
        <v>0</v>
      </c>
      <c r="AG28" s="54">
        <f>'27'!G$123</f>
        <v>0</v>
      </c>
      <c r="AH28" s="54" t="e">
        <f>'27'!F$124</f>
        <v>#DIV/0!</v>
      </c>
      <c r="AI28" s="54" t="e">
        <f>'27'!G$124</f>
        <v>#DIV/0!</v>
      </c>
      <c r="AJ28" s="54" t="e">
        <f>'27'!I$121</f>
        <v>#DIV/0!</v>
      </c>
      <c r="AK28" s="54" t="e">
        <f>'27'!I$122</f>
        <v>#DIV/0!</v>
      </c>
      <c r="AL28" s="54">
        <f>'27'!I$128</f>
        <v>0</v>
      </c>
      <c r="AM28" s="54">
        <f>'27'!I$129</f>
        <v>0</v>
      </c>
      <c r="AN28" s="54">
        <f>'27'!I$130</f>
        <v>0</v>
      </c>
      <c r="AO28" s="54">
        <f>'27'!J$7</f>
        <v>0</v>
      </c>
      <c r="AP28" s="54">
        <f>'27'!J$8</f>
        <v>0</v>
      </c>
      <c r="AQ28" s="54">
        <f>'27'!J$9</f>
        <v>0</v>
      </c>
      <c r="AR28" s="54">
        <f>'27'!K$13</f>
        <v>0</v>
      </c>
      <c r="AS28" s="54">
        <f>'27'!K$14</f>
        <v>0</v>
      </c>
      <c r="AT28" s="54" t="e">
        <f t="shared" si="7"/>
        <v>#DIV/0!</v>
      </c>
      <c r="AU28" s="94">
        <f>Inputs!BB$46</f>
        <v>0</v>
      </c>
    </row>
    <row r="29" spans="1:47" s="75" customFormat="1">
      <c r="A29" s="94">
        <v>28</v>
      </c>
      <c r="B29" s="92">
        <f>Inputs!BD$13</f>
        <v>0</v>
      </c>
      <c r="C29" s="93">
        <f>Inputs!BD$14</f>
        <v>0</v>
      </c>
      <c r="D29" s="94"/>
      <c r="E29" s="94"/>
      <c r="F29" s="94">
        <f>Inputs!BD$12</f>
        <v>0</v>
      </c>
      <c r="G29" s="94">
        <f>Inputs!BD$11</f>
        <v>0</v>
      </c>
      <c r="H29" s="94"/>
      <c r="I29" s="94"/>
      <c r="J29" s="94"/>
      <c r="K29" s="54">
        <f>Inputs!BD$17</f>
        <v>2.2999999999999998</v>
      </c>
      <c r="L29" s="54">
        <f>Inputs!BE$17</f>
        <v>2.2999999999999998</v>
      </c>
      <c r="M29" s="94">
        <f>Inputs!BD$20</f>
        <v>0</v>
      </c>
      <c r="N29" s="94">
        <f>Inputs!BD$23</f>
        <v>0</v>
      </c>
      <c r="O29" s="94">
        <f>Inputs!BD$24</f>
        <v>0</v>
      </c>
      <c r="P29" s="94">
        <f>Inputs!BD$25</f>
        <v>0</v>
      </c>
      <c r="Q29" s="95">
        <f>Inputs!BD$15</f>
        <v>0</v>
      </c>
      <c r="R29" s="54">
        <f>Inputs!BD$27</f>
        <v>0</v>
      </c>
      <c r="S29" s="54">
        <f>Inputs!BD$28</f>
        <v>0</v>
      </c>
      <c r="T29" s="54">
        <f>Inputs!BD$29</f>
        <v>0</v>
      </c>
      <c r="U29" s="274">
        <f>Inputs!BD$30</f>
        <v>0</v>
      </c>
      <c r="V29" s="94">
        <f>Inputs!BE$32</f>
        <v>0</v>
      </c>
      <c r="W29" s="94">
        <f>Inputs!BD$32</f>
        <v>0</v>
      </c>
      <c r="X29" s="94">
        <f>Inputs!BE$33</f>
        <v>0</v>
      </c>
      <c r="Y29" s="94">
        <f>Inputs!BD$33</f>
        <v>0</v>
      </c>
      <c r="Z29" s="54">
        <f>'28'!F$121</f>
        <v>0</v>
      </c>
      <c r="AA29" s="54" t="e">
        <f>'28'!G$121</f>
        <v>#DIV/0!</v>
      </c>
      <c r="AB29" s="54">
        <f t="shared" si="0"/>
        <v>0</v>
      </c>
      <c r="AC29" s="54" t="e">
        <f t="shared" si="6"/>
        <v>#DIV/0!</v>
      </c>
      <c r="AD29" s="54" t="e">
        <f>'28'!F$122</f>
        <v>#DIV/0!</v>
      </c>
      <c r="AE29" s="54" t="e">
        <f>'28'!G$122</f>
        <v>#DIV/0!</v>
      </c>
      <c r="AF29" s="54">
        <f>'28'!F$123</f>
        <v>0</v>
      </c>
      <c r="AG29" s="54">
        <f>'28'!G$123</f>
        <v>0</v>
      </c>
      <c r="AH29" s="54" t="e">
        <f>'28'!F$124</f>
        <v>#DIV/0!</v>
      </c>
      <c r="AI29" s="54" t="e">
        <f>'28'!G$124</f>
        <v>#DIV/0!</v>
      </c>
      <c r="AJ29" s="54" t="e">
        <f>'28'!I$121</f>
        <v>#DIV/0!</v>
      </c>
      <c r="AK29" s="54" t="e">
        <f>'28'!I$122</f>
        <v>#DIV/0!</v>
      </c>
      <c r="AL29" s="54">
        <f>'28'!I$128</f>
        <v>0</v>
      </c>
      <c r="AM29" s="54">
        <f>'28'!I$129</f>
        <v>0</v>
      </c>
      <c r="AN29" s="54">
        <f>'28'!I$130</f>
        <v>0</v>
      </c>
      <c r="AO29" s="54">
        <f>'28'!J$7</f>
        <v>0</v>
      </c>
      <c r="AP29" s="54">
        <f>'28'!J$8</f>
        <v>0</v>
      </c>
      <c r="AQ29" s="54">
        <f>'28'!J$9</f>
        <v>0</v>
      </c>
      <c r="AR29" s="54">
        <f>'28'!K$13</f>
        <v>0</v>
      </c>
      <c r="AS29" s="54">
        <f>'28'!K$14</f>
        <v>0</v>
      </c>
      <c r="AT29" s="54" t="e">
        <f t="shared" si="7"/>
        <v>#DIV/0!</v>
      </c>
      <c r="AU29" s="94">
        <f>Inputs!BD$46</f>
        <v>0</v>
      </c>
    </row>
    <row r="30" spans="1:47" s="75" customFormat="1">
      <c r="A30" s="94">
        <v>29</v>
      </c>
      <c r="B30" s="92">
        <f>Inputs!BF$13</f>
        <v>0</v>
      </c>
      <c r="C30" s="93">
        <f>Inputs!BF$14</f>
        <v>0</v>
      </c>
      <c r="D30" s="94"/>
      <c r="E30" s="94"/>
      <c r="F30" s="94">
        <f>Inputs!BF$12</f>
        <v>0</v>
      </c>
      <c r="G30" s="94">
        <f>Inputs!BF$11</f>
        <v>0</v>
      </c>
      <c r="H30" s="94"/>
      <c r="I30" s="94"/>
      <c r="J30" s="94"/>
      <c r="K30" s="54">
        <f>Inputs!BF$17</f>
        <v>2.2999999999999998</v>
      </c>
      <c r="L30" s="54">
        <f>Inputs!BG$17</f>
        <v>2.2999999999999998</v>
      </c>
      <c r="M30" s="94">
        <f>Inputs!BF$20</f>
        <v>0</v>
      </c>
      <c r="N30" s="94">
        <f>Inputs!BF$23</f>
        <v>0</v>
      </c>
      <c r="O30" s="94">
        <f>Inputs!BF$24</f>
        <v>0</v>
      </c>
      <c r="P30" s="94">
        <f>Inputs!BF$25</f>
        <v>0</v>
      </c>
      <c r="Q30" s="95">
        <f>Inputs!BF$15</f>
        <v>0</v>
      </c>
      <c r="R30" s="54">
        <f>Inputs!BF$27</f>
        <v>0</v>
      </c>
      <c r="S30" s="54">
        <f>Inputs!BF$28</f>
        <v>0</v>
      </c>
      <c r="T30" s="54">
        <f>Inputs!BF$29</f>
        <v>0</v>
      </c>
      <c r="U30" s="274">
        <f>Inputs!BF$30</f>
        <v>0</v>
      </c>
      <c r="V30" s="94">
        <f>Inputs!BG$32</f>
        <v>0</v>
      </c>
      <c r="W30" s="94">
        <f>Inputs!BF$32</f>
        <v>0</v>
      </c>
      <c r="X30" s="94">
        <f>Inputs!BG$33</f>
        <v>0</v>
      </c>
      <c r="Y30" s="94">
        <f>Inputs!BF$33</f>
        <v>0</v>
      </c>
      <c r="Z30" s="54">
        <f>'29'!F$121</f>
        <v>0</v>
      </c>
      <c r="AA30" s="54" t="e">
        <f>'29'!G$121</f>
        <v>#DIV/0!</v>
      </c>
      <c r="AB30" s="54">
        <f t="shared" si="0"/>
        <v>0</v>
      </c>
      <c r="AC30" s="54" t="e">
        <f t="shared" si="6"/>
        <v>#DIV/0!</v>
      </c>
      <c r="AD30" s="54" t="e">
        <f>'29'!F$122</f>
        <v>#DIV/0!</v>
      </c>
      <c r="AE30" s="54" t="e">
        <f>'29'!G$122</f>
        <v>#DIV/0!</v>
      </c>
      <c r="AF30" s="54">
        <f>'29'!F$123</f>
        <v>0</v>
      </c>
      <c r="AG30" s="54">
        <f>'29'!G$123</f>
        <v>0</v>
      </c>
      <c r="AH30" s="54" t="e">
        <f>'29'!F$124</f>
        <v>#DIV/0!</v>
      </c>
      <c r="AI30" s="54" t="e">
        <f>'29'!G$124</f>
        <v>#DIV/0!</v>
      </c>
      <c r="AJ30" s="54" t="e">
        <f>'29'!I$121</f>
        <v>#DIV/0!</v>
      </c>
      <c r="AK30" s="54" t="e">
        <f>'29'!I$122</f>
        <v>#DIV/0!</v>
      </c>
      <c r="AL30" s="54">
        <f>'29'!I$128</f>
        <v>0</v>
      </c>
      <c r="AM30" s="54">
        <f>'29'!I$129</f>
        <v>0</v>
      </c>
      <c r="AN30" s="54">
        <f>'29'!I$130</f>
        <v>0</v>
      </c>
      <c r="AO30" s="54">
        <f>'29'!J$7</f>
        <v>0</v>
      </c>
      <c r="AP30" s="54">
        <f>'29'!J$8</f>
        <v>0</v>
      </c>
      <c r="AQ30" s="54">
        <f>'29'!J$9</f>
        <v>0</v>
      </c>
      <c r="AR30" s="54">
        <f>'29'!K$13</f>
        <v>0</v>
      </c>
      <c r="AS30" s="54">
        <f>'29'!K$14</f>
        <v>0</v>
      </c>
      <c r="AT30" s="54" t="e">
        <f t="shared" si="7"/>
        <v>#DIV/0!</v>
      </c>
      <c r="AU30" s="94">
        <f>Inputs!BF$46</f>
        <v>0</v>
      </c>
    </row>
    <row r="31" spans="1:47" s="75" customFormat="1">
      <c r="A31" s="94">
        <v>30</v>
      </c>
      <c r="B31" s="92">
        <f>Inputs!BH$13</f>
        <v>0</v>
      </c>
      <c r="C31" s="93">
        <f>Inputs!BH$14</f>
        <v>0</v>
      </c>
      <c r="D31" s="94"/>
      <c r="E31" s="94"/>
      <c r="F31" s="94">
        <f>Inputs!BH$12</f>
        <v>0</v>
      </c>
      <c r="G31" s="94">
        <f>Inputs!BH$11</f>
        <v>0</v>
      </c>
      <c r="H31" s="94"/>
      <c r="I31" s="94"/>
      <c r="J31" s="94"/>
      <c r="K31" s="54">
        <f>Inputs!BH$17</f>
        <v>2.2999999999999998</v>
      </c>
      <c r="L31" s="54">
        <f>Inputs!BI$17</f>
        <v>2.2999999999999998</v>
      </c>
      <c r="M31" s="94">
        <f>Inputs!BH$20</f>
        <v>0</v>
      </c>
      <c r="N31" s="94">
        <f>Inputs!BH$23</f>
        <v>0</v>
      </c>
      <c r="O31" s="94">
        <f>Inputs!BH$24</f>
        <v>0</v>
      </c>
      <c r="P31" s="94">
        <f>Inputs!BH$25</f>
        <v>0</v>
      </c>
      <c r="Q31" s="95">
        <f>Inputs!BH$15</f>
        <v>0</v>
      </c>
      <c r="R31" s="54">
        <f>Inputs!BH$27</f>
        <v>0</v>
      </c>
      <c r="S31" s="54">
        <f>Inputs!BH$28</f>
        <v>0</v>
      </c>
      <c r="T31" s="54">
        <f>Inputs!BH$29</f>
        <v>0</v>
      </c>
      <c r="U31" s="274">
        <f>Inputs!BH$30</f>
        <v>0</v>
      </c>
      <c r="V31" s="94">
        <f>Inputs!BI$32</f>
        <v>0</v>
      </c>
      <c r="W31" s="94">
        <f>Inputs!BH$32</f>
        <v>0</v>
      </c>
      <c r="X31" s="94">
        <f>Inputs!BI$33</f>
        <v>0</v>
      </c>
      <c r="Y31" s="94">
        <f>Inputs!BH$33</f>
        <v>0</v>
      </c>
      <c r="Z31" s="54">
        <f>'30'!F$121</f>
        <v>0</v>
      </c>
      <c r="AA31" s="54" t="e">
        <f>'30'!G$121</f>
        <v>#DIV/0!</v>
      </c>
      <c r="AB31" s="54">
        <f t="shared" si="0"/>
        <v>0</v>
      </c>
      <c r="AC31" s="54" t="e">
        <f t="shared" si="6"/>
        <v>#DIV/0!</v>
      </c>
      <c r="AD31" s="54" t="e">
        <f>'30'!F$122</f>
        <v>#DIV/0!</v>
      </c>
      <c r="AE31" s="54" t="e">
        <f>'30'!G$122</f>
        <v>#DIV/0!</v>
      </c>
      <c r="AF31" s="54">
        <f>'30'!F$123</f>
        <v>0</v>
      </c>
      <c r="AG31" s="54">
        <f>'30'!G$123</f>
        <v>0</v>
      </c>
      <c r="AH31" s="54" t="e">
        <f>'30'!F$124</f>
        <v>#DIV/0!</v>
      </c>
      <c r="AI31" s="54" t="e">
        <f>'30'!G$124</f>
        <v>#DIV/0!</v>
      </c>
      <c r="AJ31" s="54" t="e">
        <f>'30'!I$121</f>
        <v>#DIV/0!</v>
      </c>
      <c r="AK31" s="54" t="e">
        <f>'30'!I$122</f>
        <v>#DIV/0!</v>
      </c>
      <c r="AL31" s="54">
        <f>'30'!I$128</f>
        <v>0</v>
      </c>
      <c r="AM31" s="54">
        <f>'30'!I$129</f>
        <v>0</v>
      </c>
      <c r="AN31" s="54">
        <f>'30'!I$130</f>
        <v>0</v>
      </c>
      <c r="AO31" s="54">
        <f>'30'!J$7</f>
        <v>0</v>
      </c>
      <c r="AP31" s="54">
        <f>'30'!J$8</f>
        <v>0</v>
      </c>
      <c r="AQ31" s="54">
        <f>'30'!J$9</f>
        <v>0</v>
      </c>
      <c r="AR31" s="54">
        <f>'30'!K$13</f>
        <v>0</v>
      </c>
      <c r="AS31" s="54">
        <f>'30'!K$14</f>
        <v>0</v>
      </c>
      <c r="AT31" s="54" t="e">
        <f t="shared" si="7"/>
        <v>#DIV/0!</v>
      </c>
      <c r="AU31" s="94">
        <f>Inputs!BH$46</f>
        <v>0</v>
      </c>
    </row>
    <row r="32" spans="1:47" s="75" customFormat="1">
      <c r="A32" s="94">
        <v>31</v>
      </c>
      <c r="B32" s="92">
        <f>Inputs!BJ$13</f>
        <v>0</v>
      </c>
      <c r="C32" s="93">
        <f>Inputs!BJ$14</f>
        <v>0</v>
      </c>
      <c r="D32" s="94"/>
      <c r="E32" s="94"/>
      <c r="F32" s="94">
        <f>Inputs!BJ$12</f>
        <v>0</v>
      </c>
      <c r="G32" s="94">
        <f>Inputs!BJ$11</f>
        <v>0</v>
      </c>
      <c r="H32" s="94"/>
      <c r="I32" s="94"/>
      <c r="J32" s="94"/>
      <c r="K32" s="54">
        <f>Inputs!BJ$17</f>
        <v>2.2999999999999998</v>
      </c>
      <c r="L32" s="54">
        <f>Inputs!BK$17</f>
        <v>2.2999999999999998</v>
      </c>
      <c r="M32" s="94">
        <f>Inputs!BJ$20</f>
        <v>0</v>
      </c>
      <c r="N32" s="94">
        <f>Inputs!BJ$23</f>
        <v>0</v>
      </c>
      <c r="O32" s="94">
        <f>Inputs!BJ$24</f>
        <v>0</v>
      </c>
      <c r="P32" s="94">
        <f>Inputs!BJ$25</f>
        <v>0</v>
      </c>
      <c r="Q32" s="95">
        <f>Inputs!BJ$15</f>
        <v>0</v>
      </c>
      <c r="R32" s="54">
        <f>Inputs!BJ$27</f>
        <v>0</v>
      </c>
      <c r="S32" s="54">
        <f>Inputs!BJ$28</f>
        <v>0</v>
      </c>
      <c r="T32" s="54">
        <f>Inputs!BJ$29</f>
        <v>0</v>
      </c>
      <c r="U32" s="274">
        <f>Inputs!BJ$30</f>
        <v>0</v>
      </c>
      <c r="V32" s="94">
        <f>Inputs!BK$32</f>
        <v>0</v>
      </c>
      <c r="W32" s="94">
        <f>Inputs!BJ$32</f>
        <v>0</v>
      </c>
      <c r="X32" s="94">
        <f>Inputs!BK$33</f>
        <v>0</v>
      </c>
      <c r="Y32" s="94">
        <f>Inputs!BJ$33</f>
        <v>0</v>
      </c>
      <c r="Z32" s="54">
        <f>'31'!F$121</f>
        <v>0</v>
      </c>
      <c r="AA32" s="54" t="e">
        <f>'31'!G$121</f>
        <v>#DIV/0!</v>
      </c>
      <c r="AB32" s="54">
        <f t="shared" si="0"/>
        <v>0</v>
      </c>
      <c r="AC32" s="54" t="e">
        <f t="shared" si="6"/>
        <v>#DIV/0!</v>
      </c>
      <c r="AD32" s="54" t="e">
        <f>'31'!F$122</f>
        <v>#DIV/0!</v>
      </c>
      <c r="AE32" s="54" t="e">
        <f>'31'!G$122</f>
        <v>#DIV/0!</v>
      </c>
      <c r="AF32" s="54">
        <f>'31'!F$123</f>
        <v>0</v>
      </c>
      <c r="AG32" s="54">
        <f>'31'!G$123</f>
        <v>0</v>
      </c>
      <c r="AH32" s="54" t="e">
        <f>'31'!F$124</f>
        <v>#DIV/0!</v>
      </c>
      <c r="AI32" s="54" t="e">
        <f>'31'!G$124</f>
        <v>#DIV/0!</v>
      </c>
      <c r="AJ32" s="54" t="e">
        <f>'31'!I$121</f>
        <v>#DIV/0!</v>
      </c>
      <c r="AK32" s="54" t="e">
        <f>'31'!I$122</f>
        <v>#DIV/0!</v>
      </c>
      <c r="AL32" s="54">
        <f>'31'!I$128</f>
        <v>0</v>
      </c>
      <c r="AM32" s="54">
        <f>'31'!I$129</f>
        <v>0</v>
      </c>
      <c r="AN32" s="54">
        <f>'31'!I$130</f>
        <v>0</v>
      </c>
      <c r="AO32" s="54">
        <f>'31'!J$7</f>
        <v>0</v>
      </c>
      <c r="AP32" s="54">
        <f>'31'!J$8</f>
        <v>0</v>
      </c>
      <c r="AQ32" s="54">
        <f>'31'!J$9</f>
        <v>0</v>
      </c>
      <c r="AR32" s="54">
        <f>'31'!K$13</f>
        <v>0</v>
      </c>
      <c r="AS32" s="54">
        <f>'31'!K$14</f>
        <v>0</v>
      </c>
      <c r="AT32" s="54" t="e">
        <f t="shared" si="7"/>
        <v>#DIV/0!</v>
      </c>
      <c r="AU32" s="94">
        <f>Inputs!BJ$46</f>
        <v>0</v>
      </c>
    </row>
    <row r="33" spans="1:47" s="75" customFormat="1">
      <c r="A33" s="94">
        <v>32</v>
      </c>
      <c r="B33" s="92">
        <f>Inputs!BL$13</f>
        <v>0</v>
      </c>
      <c r="C33" s="93">
        <f>Inputs!BL$14</f>
        <v>0</v>
      </c>
      <c r="D33" s="94"/>
      <c r="E33" s="94"/>
      <c r="F33" s="94">
        <f>Inputs!BL$12</f>
        <v>0</v>
      </c>
      <c r="G33" s="94">
        <f>Inputs!BL$11</f>
        <v>0</v>
      </c>
      <c r="H33" s="94"/>
      <c r="I33" s="94"/>
      <c r="J33" s="94"/>
      <c r="K33" s="54">
        <f>Inputs!BL$17</f>
        <v>2.2999999999999998</v>
      </c>
      <c r="L33" s="54">
        <f>Inputs!BM$17</f>
        <v>2.2999999999999998</v>
      </c>
      <c r="M33" s="94">
        <f>Inputs!BL$20</f>
        <v>0</v>
      </c>
      <c r="N33" s="94">
        <f>Inputs!BL$23</f>
        <v>0</v>
      </c>
      <c r="O33" s="94">
        <f>Inputs!BL$24</f>
        <v>0</v>
      </c>
      <c r="P33" s="94">
        <f>Inputs!BL$25</f>
        <v>0</v>
      </c>
      <c r="Q33" s="95">
        <f>Inputs!BL$15</f>
        <v>0</v>
      </c>
      <c r="R33" s="54">
        <f>Inputs!BL$27</f>
        <v>0</v>
      </c>
      <c r="S33" s="54">
        <f>Inputs!BL$28</f>
        <v>0</v>
      </c>
      <c r="T33" s="54">
        <f>Inputs!BL$29</f>
        <v>0</v>
      </c>
      <c r="U33" s="274">
        <f>Inputs!BL$30</f>
        <v>0</v>
      </c>
      <c r="V33" s="94">
        <f>Inputs!BM$32</f>
        <v>0</v>
      </c>
      <c r="W33" s="94">
        <f>Inputs!BL$32</f>
        <v>0</v>
      </c>
      <c r="X33" s="94">
        <f>Inputs!BM$33</f>
        <v>0</v>
      </c>
      <c r="Y33" s="94">
        <f>Inputs!BL$33</f>
        <v>0</v>
      </c>
      <c r="Z33" s="54">
        <f>'32'!F$121</f>
        <v>0</v>
      </c>
      <c r="AA33" s="54" t="e">
        <f>'32'!G$121</f>
        <v>#DIV/0!</v>
      </c>
      <c r="AB33" s="54">
        <f t="shared" si="0"/>
        <v>0</v>
      </c>
      <c r="AC33" s="54" t="e">
        <f t="shared" si="6"/>
        <v>#DIV/0!</v>
      </c>
      <c r="AD33" s="54" t="e">
        <f>'32'!F$122</f>
        <v>#DIV/0!</v>
      </c>
      <c r="AE33" s="54" t="e">
        <f>'32'!G$122</f>
        <v>#DIV/0!</v>
      </c>
      <c r="AF33" s="54">
        <f>'32'!F$123</f>
        <v>0</v>
      </c>
      <c r="AG33" s="54">
        <f>'32'!G$123</f>
        <v>0</v>
      </c>
      <c r="AH33" s="54" t="e">
        <f>'32'!F$124</f>
        <v>#DIV/0!</v>
      </c>
      <c r="AI33" s="54" t="e">
        <f>'32'!G$124</f>
        <v>#DIV/0!</v>
      </c>
      <c r="AJ33" s="54" t="e">
        <f>'32'!I$121</f>
        <v>#DIV/0!</v>
      </c>
      <c r="AK33" s="54" t="e">
        <f>'32'!I$122</f>
        <v>#DIV/0!</v>
      </c>
      <c r="AL33" s="54">
        <f>'32'!I$128</f>
        <v>0</v>
      </c>
      <c r="AM33" s="54">
        <f>'32'!I$129</f>
        <v>0</v>
      </c>
      <c r="AN33" s="54">
        <f>'32'!I$130</f>
        <v>0</v>
      </c>
      <c r="AO33" s="54">
        <f>'32'!J$7</f>
        <v>0</v>
      </c>
      <c r="AP33" s="54">
        <f>'32'!J$8</f>
        <v>0</v>
      </c>
      <c r="AQ33" s="54">
        <f>'32'!J$9</f>
        <v>0</v>
      </c>
      <c r="AR33" s="54">
        <f>'32'!K$13</f>
        <v>0</v>
      </c>
      <c r="AS33" s="54">
        <f>'32'!K$14</f>
        <v>0</v>
      </c>
      <c r="AT33" s="54" t="e">
        <f t="shared" si="7"/>
        <v>#DIV/0!</v>
      </c>
      <c r="AU33" s="94">
        <f>Inputs!BL$46</f>
        <v>0</v>
      </c>
    </row>
    <row r="34" spans="1:47" s="75" customFormat="1">
      <c r="A34" s="94">
        <v>33</v>
      </c>
      <c r="B34" s="92">
        <f>Inputs!BN$13</f>
        <v>0</v>
      </c>
      <c r="C34" s="93">
        <f>Inputs!BN$14</f>
        <v>0</v>
      </c>
      <c r="D34" s="94"/>
      <c r="E34" s="94"/>
      <c r="F34" s="94">
        <f>Inputs!BN$12</f>
        <v>0</v>
      </c>
      <c r="G34" s="94">
        <f>Inputs!BN$11</f>
        <v>0</v>
      </c>
      <c r="H34" s="94"/>
      <c r="I34" s="94"/>
      <c r="J34" s="94"/>
      <c r="K34" s="54">
        <f>Inputs!BN$17</f>
        <v>2.2999999999999998</v>
      </c>
      <c r="L34" s="54">
        <f>Inputs!BO$17</f>
        <v>2.2999999999999998</v>
      </c>
      <c r="M34" s="94">
        <f>Inputs!BN$20</f>
        <v>0</v>
      </c>
      <c r="N34" s="94">
        <f>Inputs!BN$23</f>
        <v>0</v>
      </c>
      <c r="O34" s="94">
        <f>Inputs!BN$24</f>
        <v>0</v>
      </c>
      <c r="P34" s="94">
        <f>Inputs!BN$25</f>
        <v>0</v>
      </c>
      <c r="Q34" s="95">
        <f>Inputs!BN$15</f>
        <v>0</v>
      </c>
      <c r="R34" s="54">
        <f>Inputs!BN$27</f>
        <v>0</v>
      </c>
      <c r="S34" s="54">
        <f>Inputs!BN$28</f>
        <v>0</v>
      </c>
      <c r="T34" s="54">
        <f>Inputs!BN$29</f>
        <v>0</v>
      </c>
      <c r="U34" s="274">
        <f>Inputs!BN$30</f>
        <v>0</v>
      </c>
      <c r="V34" s="94">
        <f>Inputs!BO$32</f>
        <v>0</v>
      </c>
      <c r="W34" s="94">
        <f>Inputs!BN$32</f>
        <v>0</v>
      </c>
      <c r="X34" s="94">
        <f>Inputs!BO$33</f>
        <v>0</v>
      </c>
      <c r="Y34" s="94">
        <f>Inputs!BN$33</f>
        <v>0</v>
      </c>
      <c r="Z34" s="54">
        <f>'33'!F$121</f>
        <v>0</v>
      </c>
      <c r="AA34" s="54" t="e">
        <f>'33'!G$121</f>
        <v>#DIV/0!</v>
      </c>
      <c r="AB34" s="54">
        <f t="shared" si="0"/>
        <v>0</v>
      </c>
      <c r="AC34" s="54" t="e">
        <f t="shared" si="6"/>
        <v>#DIV/0!</v>
      </c>
      <c r="AD34" s="54" t="e">
        <f>'33'!F$122</f>
        <v>#DIV/0!</v>
      </c>
      <c r="AE34" s="54" t="e">
        <f>'33'!G$122</f>
        <v>#DIV/0!</v>
      </c>
      <c r="AF34" s="54">
        <f>'33'!F$123</f>
        <v>0</v>
      </c>
      <c r="AG34" s="54">
        <f>'33'!G$123</f>
        <v>0</v>
      </c>
      <c r="AH34" s="54" t="e">
        <f>'33'!F$124</f>
        <v>#DIV/0!</v>
      </c>
      <c r="AI34" s="54" t="e">
        <f>'33'!G$124</f>
        <v>#DIV/0!</v>
      </c>
      <c r="AJ34" s="54" t="e">
        <f>'33'!I$121</f>
        <v>#DIV/0!</v>
      </c>
      <c r="AK34" s="54" t="e">
        <f>'33'!I$122</f>
        <v>#DIV/0!</v>
      </c>
      <c r="AL34" s="54">
        <f>'33'!I$128</f>
        <v>0</v>
      </c>
      <c r="AM34" s="54">
        <f>'33'!I$129</f>
        <v>0</v>
      </c>
      <c r="AN34" s="54">
        <f>'33'!I$130</f>
        <v>0</v>
      </c>
      <c r="AO34" s="54">
        <f>'33'!J$7</f>
        <v>0</v>
      </c>
      <c r="AP34" s="54">
        <f>'33'!J$8</f>
        <v>0</v>
      </c>
      <c r="AQ34" s="54">
        <f>'33'!J$9</f>
        <v>0</v>
      </c>
      <c r="AR34" s="54">
        <f>'33'!K$13</f>
        <v>0</v>
      </c>
      <c r="AS34" s="54">
        <f>'33'!K$14</f>
        <v>0</v>
      </c>
      <c r="AT34" s="54" t="e">
        <f t="shared" si="7"/>
        <v>#DIV/0!</v>
      </c>
      <c r="AU34" s="94">
        <f>Inputs!BN$46</f>
        <v>0</v>
      </c>
    </row>
    <row r="35" spans="1:47" s="75" customFormat="1">
      <c r="A35" s="94">
        <v>34</v>
      </c>
      <c r="B35" s="92">
        <f>Inputs!BP$13</f>
        <v>0</v>
      </c>
      <c r="C35" s="93">
        <f>Inputs!BP$14</f>
        <v>0</v>
      </c>
      <c r="D35" s="94"/>
      <c r="E35" s="94"/>
      <c r="F35" s="94">
        <f>Inputs!BP$12</f>
        <v>0</v>
      </c>
      <c r="G35" s="94">
        <f>Inputs!BP$11</f>
        <v>0</v>
      </c>
      <c r="H35" s="94"/>
      <c r="I35" s="94"/>
      <c r="J35" s="94"/>
      <c r="K35" s="54">
        <f>Inputs!BP$17</f>
        <v>2.2999999999999998</v>
      </c>
      <c r="L35" s="54">
        <f>Inputs!BQ$17</f>
        <v>2.2999999999999998</v>
      </c>
      <c r="M35" s="94">
        <f>Inputs!BP$20</f>
        <v>0</v>
      </c>
      <c r="N35" s="94">
        <f>Inputs!BP$23</f>
        <v>0</v>
      </c>
      <c r="O35" s="94">
        <f>Inputs!BP$24</f>
        <v>0</v>
      </c>
      <c r="P35" s="94">
        <f>Inputs!BP$25</f>
        <v>0</v>
      </c>
      <c r="Q35" s="95">
        <f>Inputs!BP$15</f>
        <v>0</v>
      </c>
      <c r="R35" s="54">
        <f>Inputs!BP$27</f>
        <v>0</v>
      </c>
      <c r="S35" s="54">
        <f>Inputs!BP$28</f>
        <v>0</v>
      </c>
      <c r="T35" s="54">
        <f>Inputs!BP$29</f>
        <v>0</v>
      </c>
      <c r="U35" s="274">
        <f>Inputs!BP$30</f>
        <v>0</v>
      </c>
      <c r="V35" s="94">
        <f>Inputs!BQ$32</f>
        <v>0</v>
      </c>
      <c r="W35" s="94">
        <f>Inputs!BP$32</f>
        <v>0</v>
      </c>
      <c r="X35" s="94">
        <f>Inputs!BQ$33</f>
        <v>0</v>
      </c>
      <c r="Y35" s="94">
        <f>Inputs!BP$33</f>
        <v>0</v>
      </c>
      <c r="Z35" s="54">
        <f>'34'!F$121</f>
        <v>0</v>
      </c>
      <c r="AA35" s="54" t="e">
        <f>'34'!G$121</f>
        <v>#DIV/0!</v>
      </c>
      <c r="AB35" s="54">
        <f t="shared" si="0"/>
        <v>0</v>
      </c>
      <c r="AC35" s="54" t="e">
        <f t="shared" si="6"/>
        <v>#DIV/0!</v>
      </c>
      <c r="AD35" s="54" t="e">
        <f>'34'!F$122</f>
        <v>#DIV/0!</v>
      </c>
      <c r="AE35" s="54" t="e">
        <f>'34'!G$122</f>
        <v>#DIV/0!</v>
      </c>
      <c r="AF35" s="54">
        <f>'34'!F$123</f>
        <v>0</v>
      </c>
      <c r="AG35" s="54">
        <f>'34'!G$123</f>
        <v>0</v>
      </c>
      <c r="AH35" s="54" t="e">
        <f>'34'!F$124</f>
        <v>#DIV/0!</v>
      </c>
      <c r="AI35" s="54" t="e">
        <f>'34'!G$124</f>
        <v>#DIV/0!</v>
      </c>
      <c r="AJ35" s="54" t="e">
        <f>'34'!I$121</f>
        <v>#DIV/0!</v>
      </c>
      <c r="AK35" s="54" t="e">
        <f>'34'!I$122</f>
        <v>#DIV/0!</v>
      </c>
      <c r="AL35" s="54">
        <f>'34'!I$128</f>
        <v>0</v>
      </c>
      <c r="AM35" s="54">
        <f>'34'!I$129</f>
        <v>0</v>
      </c>
      <c r="AN35" s="54">
        <f>'34'!I$130</f>
        <v>0</v>
      </c>
      <c r="AO35" s="54">
        <f>'34'!J$7</f>
        <v>0</v>
      </c>
      <c r="AP35" s="54">
        <f>'34'!J$8</f>
        <v>0</v>
      </c>
      <c r="AQ35" s="54">
        <f>'34'!J$9</f>
        <v>0</v>
      </c>
      <c r="AR35" s="54">
        <f>'34'!K$13</f>
        <v>0</v>
      </c>
      <c r="AS35" s="54">
        <f>'34'!K$14</f>
        <v>0</v>
      </c>
      <c r="AT35" s="54" t="e">
        <f t="shared" si="7"/>
        <v>#DIV/0!</v>
      </c>
      <c r="AU35" s="94">
        <f>Inputs!BP$46</f>
        <v>0</v>
      </c>
    </row>
    <row r="36" spans="1:47" s="75" customFormat="1">
      <c r="A36" s="94">
        <v>35</v>
      </c>
      <c r="B36" s="92">
        <f>Inputs!BR$13</f>
        <v>0</v>
      </c>
      <c r="C36" s="93">
        <f>Inputs!BR$14</f>
        <v>0</v>
      </c>
      <c r="D36" s="94"/>
      <c r="E36" s="94"/>
      <c r="F36" s="94">
        <f>Inputs!BR$12</f>
        <v>0</v>
      </c>
      <c r="G36" s="94">
        <f>Inputs!BR$11</f>
        <v>0</v>
      </c>
      <c r="H36" s="94"/>
      <c r="I36" s="94"/>
      <c r="J36" s="94"/>
      <c r="K36" s="54">
        <f>Inputs!BR$17</f>
        <v>2.2999999999999998</v>
      </c>
      <c r="L36" s="54">
        <f>Inputs!BS$17</f>
        <v>2.2999999999999998</v>
      </c>
      <c r="M36" s="94">
        <f>Inputs!BR$20</f>
        <v>0</v>
      </c>
      <c r="N36" s="94">
        <f>Inputs!BR$23</f>
        <v>0</v>
      </c>
      <c r="O36" s="94">
        <f>Inputs!BR$24</f>
        <v>0</v>
      </c>
      <c r="P36" s="94">
        <f>Inputs!BR$25</f>
        <v>0</v>
      </c>
      <c r="Q36" s="95">
        <f>Inputs!BR$15</f>
        <v>0</v>
      </c>
      <c r="R36" s="54">
        <f>Inputs!BR$27</f>
        <v>0</v>
      </c>
      <c r="S36" s="54">
        <f>Inputs!BR$28</f>
        <v>0</v>
      </c>
      <c r="T36" s="54">
        <f>Inputs!BR$29</f>
        <v>0</v>
      </c>
      <c r="U36" s="274">
        <f>Inputs!BR$30</f>
        <v>0</v>
      </c>
      <c r="V36" s="94">
        <f>Inputs!BS$32</f>
        <v>0</v>
      </c>
      <c r="W36" s="94">
        <f>Inputs!BR$32</f>
        <v>0</v>
      </c>
      <c r="X36" s="94">
        <f>Inputs!BS$33</f>
        <v>0</v>
      </c>
      <c r="Y36" s="94">
        <f>Inputs!BR$33</f>
        <v>0</v>
      </c>
      <c r="Z36" s="54">
        <f>'35'!F$121</f>
        <v>0</v>
      </c>
      <c r="AA36" s="54" t="e">
        <f>'35'!G$121</f>
        <v>#DIV/0!</v>
      </c>
      <c r="AB36" s="54">
        <f t="shared" si="0"/>
        <v>0</v>
      </c>
      <c r="AC36" s="54" t="e">
        <f t="shared" si="6"/>
        <v>#DIV/0!</v>
      </c>
      <c r="AD36" s="54" t="e">
        <f>'35'!F$122</f>
        <v>#DIV/0!</v>
      </c>
      <c r="AE36" s="54" t="e">
        <f>'35'!G$122</f>
        <v>#DIV/0!</v>
      </c>
      <c r="AF36" s="54">
        <f>'35'!F$123</f>
        <v>0</v>
      </c>
      <c r="AG36" s="54">
        <f>'35'!G$123</f>
        <v>0</v>
      </c>
      <c r="AH36" s="54" t="e">
        <f>'35'!F$124</f>
        <v>#DIV/0!</v>
      </c>
      <c r="AI36" s="54" t="e">
        <f>'35'!G$124</f>
        <v>#DIV/0!</v>
      </c>
      <c r="AJ36" s="54" t="e">
        <f>'35'!I$121</f>
        <v>#DIV/0!</v>
      </c>
      <c r="AK36" s="54" t="e">
        <f>'35'!I$122</f>
        <v>#DIV/0!</v>
      </c>
      <c r="AL36" s="54">
        <f>'35'!I$128</f>
        <v>0</v>
      </c>
      <c r="AM36" s="54">
        <f>'35'!I$129</f>
        <v>0</v>
      </c>
      <c r="AN36" s="54">
        <f>'35'!I$130</f>
        <v>0</v>
      </c>
      <c r="AO36" s="54">
        <f>'35'!J$7</f>
        <v>0</v>
      </c>
      <c r="AP36" s="54">
        <f>'35'!J$8</f>
        <v>0</v>
      </c>
      <c r="AQ36" s="54">
        <f>'35'!J$9</f>
        <v>0</v>
      </c>
      <c r="AR36" s="54">
        <f>'35'!K$13</f>
        <v>0</v>
      </c>
      <c r="AS36" s="54">
        <f>'35'!K$14</f>
        <v>0</v>
      </c>
      <c r="AT36" s="54" t="e">
        <f t="shared" si="7"/>
        <v>#DIV/0!</v>
      </c>
      <c r="AU36" s="94">
        <f>Inputs!BR$46</f>
        <v>0</v>
      </c>
    </row>
    <row r="37" spans="1:47" s="75" customFormat="1">
      <c r="A37" s="94">
        <v>36</v>
      </c>
      <c r="B37" s="92">
        <f>Inputs!BT$13</f>
        <v>0</v>
      </c>
      <c r="C37" s="93">
        <f>Inputs!BT$14</f>
        <v>0</v>
      </c>
      <c r="D37" s="94"/>
      <c r="E37" s="94"/>
      <c r="F37" s="94">
        <f>Inputs!BT$12</f>
        <v>0</v>
      </c>
      <c r="G37" s="94">
        <f>Inputs!BT$11</f>
        <v>0</v>
      </c>
      <c r="H37" s="94"/>
      <c r="I37" s="94"/>
      <c r="J37" s="94"/>
      <c r="K37" s="54">
        <f>Inputs!BT$17</f>
        <v>2.2999999999999998</v>
      </c>
      <c r="L37" s="54">
        <f>Inputs!BU$17</f>
        <v>2.2999999999999998</v>
      </c>
      <c r="M37" s="94">
        <f>Inputs!BT$20</f>
        <v>0</v>
      </c>
      <c r="N37" s="94">
        <f>Inputs!BT$23</f>
        <v>0</v>
      </c>
      <c r="O37" s="94">
        <f>Inputs!BT$24</f>
        <v>0</v>
      </c>
      <c r="P37" s="94">
        <f>Inputs!BT$25</f>
        <v>0</v>
      </c>
      <c r="Q37" s="95">
        <f>Inputs!BT$15</f>
        <v>0</v>
      </c>
      <c r="R37" s="54">
        <f>Inputs!BT$27</f>
        <v>0</v>
      </c>
      <c r="S37" s="54">
        <f>Inputs!BT$28</f>
        <v>0</v>
      </c>
      <c r="T37" s="54">
        <f>Inputs!BT$29</f>
        <v>0</v>
      </c>
      <c r="U37" s="274">
        <f>Inputs!BT$30</f>
        <v>0</v>
      </c>
      <c r="V37" s="94">
        <f>Inputs!BU$32</f>
        <v>0</v>
      </c>
      <c r="W37" s="94">
        <f>Inputs!BT$32</f>
        <v>0</v>
      </c>
      <c r="X37" s="94">
        <f>Inputs!BU$33</f>
        <v>0</v>
      </c>
      <c r="Y37" s="94">
        <f>Inputs!BT$33</f>
        <v>0</v>
      </c>
      <c r="Z37" s="54">
        <f>'36'!F$121</f>
        <v>0</v>
      </c>
      <c r="AA37" s="54" t="e">
        <f>'36'!G$121</f>
        <v>#DIV/0!</v>
      </c>
      <c r="AB37" s="54">
        <f t="shared" si="0"/>
        <v>0</v>
      </c>
      <c r="AC37" s="54" t="e">
        <f t="shared" si="6"/>
        <v>#DIV/0!</v>
      </c>
      <c r="AD37" s="54" t="e">
        <f>'36'!F$122</f>
        <v>#DIV/0!</v>
      </c>
      <c r="AE37" s="54" t="e">
        <f>'36'!G$122</f>
        <v>#DIV/0!</v>
      </c>
      <c r="AF37" s="54">
        <f>'36'!F$123</f>
        <v>0</v>
      </c>
      <c r="AG37" s="54">
        <f>'36'!G$123</f>
        <v>0</v>
      </c>
      <c r="AH37" s="54" t="e">
        <f>'36'!F$124</f>
        <v>#DIV/0!</v>
      </c>
      <c r="AI37" s="54" t="e">
        <f>'36'!G$124</f>
        <v>#DIV/0!</v>
      </c>
      <c r="AJ37" s="54" t="e">
        <f>'36'!I$121</f>
        <v>#DIV/0!</v>
      </c>
      <c r="AK37" s="54" t="e">
        <f>'36'!I$122</f>
        <v>#DIV/0!</v>
      </c>
      <c r="AL37" s="54">
        <f>'36'!I$128</f>
        <v>0</v>
      </c>
      <c r="AM37" s="54">
        <f>'36'!I$129</f>
        <v>0</v>
      </c>
      <c r="AN37" s="54">
        <f>'36'!I$130</f>
        <v>0</v>
      </c>
      <c r="AO37" s="54">
        <f>'36'!J$7</f>
        <v>0</v>
      </c>
      <c r="AP37" s="54">
        <f>'36'!J$8</f>
        <v>0</v>
      </c>
      <c r="AQ37" s="54">
        <f>'36'!J$9</f>
        <v>0</v>
      </c>
      <c r="AR37" s="54">
        <f>'36'!K$13</f>
        <v>0</v>
      </c>
      <c r="AS37" s="54">
        <f>'36'!K$14</f>
        <v>0</v>
      </c>
      <c r="AT37" s="54" t="e">
        <f t="shared" si="7"/>
        <v>#DIV/0!</v>
      </c>
      <c r="AU37" s="94">
        <f>Inputs!BT$46</f>
        <v>0</v>
      </c>
    </row>
    <row r="38" spans="1:47" s="75" customFormat="1">
      <c r="A38" s="94">
        <v>37</v>
      </c>
      <c r="B38" s="92">
        <f>Inputs!BV$13</f>
        <v>0</v>
      </c>
      <c r="C38" s="93">
        <f>Inputs!BV$14</f>
        <v>0</v>
      </c>
      <c r="D38" s="94"/>
      <c r="E38" s="94"/>
      <c r="F38" s="94">
        <f>Inputs!BV$12</f>
        <v>0</v>
      </c>
      <c r="G38" s="94">
        <f>Inputs!BV$11</f>
        <v>0</v>
      </c>
      <c r="H38" s="94"/>
      <c r="I38" s="94"/>
      <c r="J38" s="94"/>
      <c r="K38" s="54">
        <f>Inputs!BV$17</f>
        <v>2.2999999999999998</v>
      </c>
      <c r="L38" s="54">
        <f>Inputs!BW$17</f>
        <v>2.2999999999999998</v>
      </c>
      <c r="M38" s="94">
        <f>Inputs!BV$20</f>
        <v>0</v>
      </c>
      <c r="N38" s="94">
        <f>Inputs!BV$23</f>
        <v>0</v>
      </c>
      <c r="O38" s="94">
        <f>Inputs!BV$24</f>
        <v>0</v>
      </c>
      <c r="P38" s="94">
        <f>Inputs!BV$25</f>
        <v>0</v>
      </c>
      <c r="Q38" s="95">
        <f>Inputs!BV$15</f>
        <v>0</v>
      </c>
      <c r="R38" s="54">
        <f>Inputs!BV$27</f>
        <v>0</v>
      </c>
      <c r="S38" s="54">
        <f>Inputs!BV$28</f>
        <v>0</v>
      </c>
      <c r="T38" s="54">
        <f>Inputs!BV$29</f>
        <v>0</v>
      </c>
      <c r="U38" s="274">
        <f>Inputs!BV$30</f>
        <v>0</v>
      </c>
      <c r="V38" s="94">
        <f>Inputs!BW$32</f>
        <v>0</v>
      </c>
      <c r="W38" s="94">
        <f>Inputs!BV$32</f>
        <v>0</v>
      </c>
      <c r="X38" s="94">
        <f>Inputs!BW$33</f>
        <v>0</v>
      </c>
      <c r="Y38" s="94">
        <f>Inputs!BV$33</f>
        <v>0</v>
      </c>
      <c r="Z38" s="54">
        <f>'37'!F$121</f>
        <v>0</v>
      </c>
      <c r="AA38" s="54" t="e">
        <f>'37'!G$121</f>
        <v>#DIV/0!</v>
      </c>
      <c r="AB38" s="54">
        <f t="shared" si="0"/>
        <v>0</v>
      </c>
      <c r="AC38" s="54" t="e">
        <f t="shared" si="6"/>
        <v>#DIV/0!</v>
      </c>
      <c r="AD38" s="54" t="e">
        <f>'37'!F$122</f>
        <v>#DIV/0!</v>
      </c>
      <c r="AE38" s="54" t="e">
        <f>'37'!G$122</f>
        <v>#DIV/0!</v>
      </c>
      <c r="AF38" s="54">
        <f>'37'!F$123</f>
        <v>0</v>
      </c>
      <c r="AG38" s="54">
        <f>'37'!G$123</f>
        <v>0</v>
      </c>
      <c r="AH38" s="54" t="e">
        <f>'37'!F$124</f>
        <v>#DIV/0!</v>
      </c>
      <c r="AI38" s="54" t="e">
        <f>'37'!G$124</f>
        <v>#DIV/0!</v>
      </c>
      <c r="AJ38" s="54" t="e">
        <f>'37'!I$121</f>
        <v>#DIV/0!</v>
      </c>
      <c r="AK38" s="54" t="e">
        <f>'37'!I$122</f>
        <v>#DIV/0!</v>
      </c>
      <c r="AL38" s="54">
        <f>'37'!I$128</f>
        <v>0</v>
      </c>
      <c r="AM38" s="54">
        <f>'37'!I$129</f>
        <v>0</v>
      </c>
      <c r="AN38" s="54">
        <f>'37'!I$130</f>
        <v>0</v>
      </c>
      <c r="AO38" s="54">
        <f>'37'!J$7</f>
        <v>0</v>
      </c>
      <c r="AP38" s="54">
        <f>'37'!J$8</f>
        <v>0</v>
      </c>
      <c r="AQ38" s="54">
        <f>'37'!J$9</f>
        <v>0</v>
      </c>
      <c r="AR38" s="54">
        <f>'37'!K$13</f>
        <v>0</v>
      </c>
      <c r="AS38" s="54">
        <f>'37'!K$14</f>
        <v>0</v>
      </c>
      <c r="AT38" s="54" t="e">
        <f t="shared" si="7"/>
        <v>#DIV/0!</v>
      </c>
      <c r="AU38" s="94">
        <f>Inputs!BV$46</f>
        <v>0</v>
      </c>
    </row>
    <row r="39" spans="1:47" s="75" customFormat="1">
      <c r="A39" s="94">
        <v>38</v>
      </c>
      <c r="B39" s="92">
        <f>Inputs!BX$13</f>
        <v>0</v>
      </c>
      <c r="C39" s="93">
        <f>Inputs!BX$14</f>
        <v>0</v>
      </c>
      <c r="D39" s="94"/>
      <c r="E39" s="94"/>
      <c r="F39" s="94">
        <f>Inputs!BX$12</f>
        <v>0</v>
      </c>
      <c r="G39" s="94">
        <f>Inputs!BX$11</f>
        <v>0</v>
      </c>
      <c r="H39" s="94"/>
      <c r="I39" s="94"/>
      <c r="J39" s="94"/>
      <c r="K39" s="54">
        <f>Inputs!BX$17</f>
        <v>2.2999999999999998</v>
      </c>
      <c r="L39" s="54">
        <f>Inputs!BY$17</f>
        <v>2.2999999999999998</v>
      </c>
      <c r="M39" s="94">
        <f>Inputs!BX$20</f>
        <v>0</v>
      </c>
      <c r="N39" s="94">
        <f>Inputs!BX$23</f>
        <v>0</v>
      </c>
      <c r="O39" s="94">
        <f>Inputs!BX$24</f>
        <v>0</v>
      </c>
      <c r="P39" s="94">
        <f>Inputs!BX$25</f>
        <v>0</v>
      </c>
      <c r="Q39" s="95">
        <f>Inputs!BX$15</f>
        <v>0</v>
      </c>
      <c r="R39" s="54">
        <f>Inputs!BX$27</f>
        <v>0</v>
      </c>
      <c r="S39" s="54">
        <f>Inputs!BX$28</f>
        <v>0</v>
      </c>
      <c r="T39" s="54">
        <f>Inputs!BX$29</f>
        <v>0</v>
      </c>
      <c r="U39" s="274">
        <f>Inputs!BX$30</f>
        <v>0</v>
      </c>
      <c r="V39" s="94">
        <f>Inputs!BY$32</f>
        <v>0</v>
      </c>
      <c r="W39" s="94">
        <f>Inputs!BX$32</f>
        <v>0</v>
      </c>
      <c r="X39" s="94">
        <f>Inputs!BY$33</f>
        <v>0</v>
      </c>
      <c r="Y39" s="94">
        <f>Inputs!BX$33</f>
        <v>0</v>
      </c>
      <c r="Z39" s="54">
        <f>'38'!F$121</f>
        <v>0</v>
      </c>
      <c r="AA39" s="54" t="e">
        <f>'38'!G$121</f>
        <v>#DIV/0!</v>
      </c>
      <c r="AB39" s="54">
        <f t="shared" si="0"/>
        <v>0</v>
      </c>
      <c r="AC39" s="54" t="e">
        <f t="shared" si="6"/>
        <v>#DIV/0!</v>
      </c>
      <c r="AD39" s="54" t="e">
        <f>'38'!F$122</f>
        <v>#DIV/0!</v>
      </c>
      <c r="AE39" s="54" t="e">
        <f>'38'!G$122</f>
        <v>#DIV/0!</v>
      </c>
      <c r="AF39" s="54">
        <f>'38'!F$123</f>
        <v>0</v>
      </c>
      <c r="AG39" s="54">
        <f>'38'!G$123</f>
        <v>0</v>
      </c>
      <c r="AH39" s="54" t="e">
        <f>'38'!F$124</f>
        <v>#DIV/0!</v>
      </c>
      <c r="AI39" s="54" t="e">
        <f>'38'!G$124</f>
        <v>#DIV/0!</v>
      </c>
      <c r="AJ39" s="54" t="e">
        <f>'38'!I$121</f>
        <v>#DIV/0!</v>
      </c>
      <c r="AK39" s="54" t="e">
        <f>'38'!I$122</f>
        <v>#DIV/0!</v>
      </c>
      <c r="AL39" s="54">
        <f>'38'!I$128</f>
        <v>0</v>
      </c>
      <c r="AM39" s="54">
        <f>'38'!I$129</f>
        <v>0</v>
      </c>
      <c r="AN39" s="54">
        <f>'38'!I$130</f>
        <v>0</v>
      </c>
      <c r="AO39" s="54">
        <f>'38'!J$7</f>
        <v>0</v>
      </c>
      <c r="AP39" s="54">
        <f>'38'!J$8</f>
        <v>0</v>
      </c>
      <c r="AQ39" s="54">
        <f>'38'!J$9</f>
        <v>0</v>
      </c>
      <c r="AR39" s="54">
        <f>'38'!K$13</f>
        <v>0</v>
      </c>
      <c r="AS39" s="54">
        <f>'38'!K$14</f>
        <v>0</v>
      </c>
      <c r="AT39" s="54" t="e">
        <f t="shared" si="7"/>
        <v>#DIV/0!</v>
      </c>
      <c r="AU39" s="94">
        <f>Inputs!BX$46</f>
        <v>0</v>
      </c>
    </row>
    <row r="40" spans="1:47" s="75" customFormat="1">
      <c r="A40" s="94">
        <v>39</v>
      </c>
      <c r="B40" s="92">
        <f>Inputs!BZ$13</f>
        <v>0</v>
      </c>
      <c r="C40" s="93">
        <f>Inputs!BZ$14</f>
        <v>0</v>
      </c>
      <c r="D40" s="94"/>
      <c r="E40" s="94"/>
      <c r="F40" s="94">
        <f>Inputs!BZ$12</f>
        <v>0</v>
      </c>
      <c r="G40" s="94">
        <f>Inputs!BZ$11</f>
        <v>0</v>
      </c>
      <c r="H40" s="94"/>
      <c r="I40" s="94"/>
      <c r="J40" s="94"/>
      <c r="K40" s="54">
        <f>Inputs!BZ$17</f>
        <v>2.2999999999999998</v>
      </c>
      <c r="L40" s="54">
        <f>Inputs!CA$17</f>
        <v>2.2999999999999998</v>
      </c>
      <c r="M40" s="94">
        <f>Inputs!BZ$20</f>
        <v>0</v>
      </c>
      <c r="N40" s="94">
        <f>Inputs!BZ$23</f>
        <v>0</v>
      </c>
      <c r="O40" s="94">
        <f>Inputs!BZ$24</f>
        <v>0</v>
      </c>
      <c r="P40" s="94">
        <f>Inputs!BZ$25</f>
        <v>0</v>
      </c>
      <c r="Q40" s="95">
        <f>Inputs!BZ$15</f>
        <v>0</v>
      </c>
      <c r="R40" s="54">
        <f>Inputs!BZ$27</f>
        <v>0</v>
      </c>
      <c r="S40" s="54">
        <f>Inputs!BZ$28</f>
        <v>0</v>
      </c>
      <c r="T40" s="54">
        <f>Inputs!BZ$29</f>
        <v>0</v>
      </c>
      <c r="U40" s="274">
        <f>Inputs!BZ$30</f>
        <v>0</v>
      </c>
      <c r="V40" s="94">
        <f>Inputs!CA$32</f>
        <v>0</v>
      </c>
      <c r="W40" s="94">
        <f>Inputs!BZ$32</f>
        <v>0</v>
      </c>
      <c r="X40" s="94">
        <f>Inputs!CA$33</f>
        <v>0</v>
      </c>
      <c r="Y40" s="94">
        <f>Inputs!BZ$33</f>
        <v>0</v>
      </c>
      <c r="Z40" s="54">
        <f>'39'!F$121</f>
        <v>0</v>
      </c>
      <c r="AA40" s="54" t="e">
        <f>'39'!G$121</f>
        <v>#DIV/0!</v>
      </c>
      <c r="AB40" s="54">
        <f t="shared" si="0"/>
        <v>0</v>
      </c>
      <c r="AC40" s="54" t="e">
        <f t="shared" si="6"/>
        <v>#DIV/0!</v>
      </c>
      <c r="AD40" s="54" t="e">
        <f>'39'!F$122</f>
        <v>#DIV/0!</v>
      </c>
      <c r="AE40" s="54" t="e">
        <f>'39'!G$122</f>
        <v>#DIV/0!</v>
      </c>
      <c r="AF40" s="54">
        <f>'39'!F$123</f>
        <v>0</v>
      </c>
      <c r="AG40" s="54">
        <f>'39'!G$123</f>
        <v>0</v>
      </c>
      <c r="AH40" s="54" t="e">
        <f>'39'!F$124</f>
        <v>#DIV/0!</v>
      </c>
      <c r="AI40" s="54" t="e">
        <f>'39'!G$124</f>
        <v>#DIV/0!</v>
      </c>
      <c r="AJ40" s="54" t="e">
        <f>'39'!I$121</f>
        <v>#DIV/0!</v>
      </c>
      <c r="AK40" s="54" t="e">
        <f>'39'!I$122</f>
        <v>#DIV/0!</v>
      </c>
      <c r="AL40" s="54">
        <f>'39'!I$128</f>
        <v>0</v>
      </c>
      <c r="AM40" s="54">
        <f>'39'!I$129</f>
        <v>0</v>
      </c>
      <c r="AN40" s="54">
        <f>'39'!I$130</f>
        <v>0</v>
      </c>
      <c r="AO40" s="54">
        <f>'39'!J$7</f>
        <v>0</v>
      </c>
      <c r="AP40" s="54">
        <f>'39'!J$8</f>
        <v>0</v>
      </c>
      <c r="AQ40" s="54">
        <f>'39'!J$9</f>
        <v>0</v>
      </c>
      <c r="AR40" s="54">
        <f>'39'!K$13</f>
        <v>0</v>
      </c>
      <c r="AS40" s="54">
        <f>'39'!K$14</f>
        <v>0</v>
      </c>
      <c r="AT40" s="54" t="e">
        <f t="shared" si="7"/>
        <v>#DIV/0!</v>
      </c>
      <c r="AU40" s="94">
        <f>Inputs!BZ$46</f>
        <v>0</v>
      </c>
    </row>
    <row r="41" spans="1:47" s="75" customFormat="1">
      <c r="A41" s="94">
        <v>40</v>
      </c>
      <c r="B41" s="92">
        <f>Inputs!CB$13</f>
        <v>0</v>
      </c>
      <c r="C41" s="93">
        <f>Inputs!CB$14</f>
        <v>0</v>
      </c>
      <c r="D41" s="94"/>
      <c r="E41" s="94"/>
      <c r="F41" s="94">
        <f>Inputs!CB$12</f>
        <v>0</v>
      </c>
      <c r="G41" s="94">
        <f>Inputs!CB$11</f>
        <v>0</v>
      </c>
      <c r="H41" s="94"/>
      <c r="I41" s="94"/>
      <c r="J41" s="94"/>
      <c r="K41" s="54">
        <f>Inputs!CB$17</f>
        <v>2.2999999999999998</v>
      </c>
      <c r="L41" s="54">
        <f>Inputs!CC$17</f>
        <v>2.2999999999999998</v>
      </c>
      <c r="M41" s="94">
        <f>Inputs!CB$20</f>
        <v>0</v>
      </c>
      <c r="N41" s="94">
        <f>Inputs!CB$23</f>
        <v>0</v>
      </c>
      <c r="O41" s="94">
        <f>Inputs!CB$24</f>
        <v>0</v>
      </c>
      <c r="P41" s="94">
        <f>Inputs!CB$25</f>
        <v>0</v>
      </c>
      <c r="Q41" s="95">
        <f>Inputs!CB$15</f>
        <v>0</v>
      </c>
      <c r="R41" s="54">
        <f>Inputs!CB$27</f>
        <v>0</v>
      </c>
      <c r="S41" s="54">
        <f>Inputs!CB$28</f>
        <v>0</v>
      </c>
      <c r="T41" s="54">
        <f>Inputs!CB$29</f>
        <v>0</v>
      </c>
      <c r="U41" s="274">
        <f>Inputs!CB$30</f>
        <v>0</v>
      </c>
      <c r="V41" s="94">
        <f>Inputs!CC$32</f>
        <v>0</v>
      </c>
      <c r="W41" s="94">
        <f>Inputs!CB$32</f>
        <v>0</v>
      </c>
      <c r="X41" s="94">
        <f>Inputs!CC$33</f>
        <v>0</v>
      </c>
      <c r="Y41" s="94">
        <f>Inputs!CB$33</f>
        <v>0</v>
      </c>
      <c r="Z41" s="54">
        <f>'40'!F$121</f>
        <v>0</v>
      </c>
      <c r="AA41" s="54" t="e">
        <f>'40'!G$121</f>
        <v>#DIV/0!</v>
      </c>
      <c r="AB41" s="54">
        <f t="shared" si="0"/>
        <v>0</v>
      </c>
      <c r="AC41" s="54" t="e">
        <f t="shared" si="6"/>
        <v>#DIV/0!</v>
      </c>
      <c r="AD41" s="54" t="e">
        <f>'40'!F$122</f>
        <v>#DIV/0!</v>
      </c>
      <c r="AE41" s="54" t="e">
        <f>'40'!G$122</f>
        <v>#DIV/0!</v>
      </c>
      <c r="AF41" s="54">
        <f>'40'!F$123</f>
        <v>0</v>
      </c>
      <c r="AG41" s="54">
        <f>'40'!G$123</f>
        <v>0</v>
      </c>
      <c r="AH41" s="54" t="e">
        <f>'40'!F$124</f>
        <v>#DIV/0!</v>
      </c>
      <c r="AI41" s="54" t="e">
        <f>'40'!G$124</f>
        <v>#DIV/0!</v>
      </c>
      <c r="AJ41" s="54" t="e">
        <f>'40'!I$121</f>
        <v>#DIV/0!</v>
      </c>
      <c r="AK41" s="54" t="e">
        <f>'40'!I$122</f>
        <v>#DIV/0!</v>
      </c>
      <c r="AL41" s="54">
        <f>'40'!I$128</f>
        <v>0</v>
      </c>
      <c r="AM41" s="276">
        <f>'40'!I$129</f>
        <v>0</v>
      </c>
      <c r="AN41" s="54">
        <f>'40'!I$130</f>
        <v>0</v>
      </c>
      <c r="AO41" s="54">
        <f>'40'!J$7</f>
        <v>0</v>
      </c>
      <c r="AP41" s="54">
        <f>'40'!J$8</f>
        <v>0</v>
      </c>
      <c r="AQ41" s="54">
        <f>'40'!J$9</f>
        <v>0</v>
      </c>
      <c r="AR41" s="54">
        <f>'40'!K$13</f>
        <v>0</v>
      </c>
      <c r="AS41" s="54">
        <f>'40'!K$14</f>
        <v>0</v>
      </c>
      <c r="AT41" s="54" t="e">
        <f t="shared" si="7"/>
        <v>#DIV/0!</v>
      </c>
      <c r="AU41" s="94">
        <f>Inputs!CB$46</f>
        <v>0</v>
      </c>
    </row>
    <row r="42" spans="1:47" s="75" customFormat="1">
      <c r="C42" s="76"/>
      <c r="L42" s="273"/>
      <c r="M42" s="273"/>
      <c r="V42" s="275"/>
      <c r="AM42" s="277"/>
      <c r="AT42" s="275"/>
    </row>
    <row r="43" spans="1:47" s="75" customFormat="1">
      <c r="C43" s="76"/>
      <c r="L43" s="273"/>
      <c r="M43" s="273"/>
      <c r="AT43" s="275"/>
    </row>
    <row r="44" spans="1:47" s="75" customFormat="1">
      <c r="C44" s="76"/>
      <c r="L44" s="273"/>
      <c r="M44" s="273"/>
    </row>
    <row r="45" spans="1:47" s="75" customFormat="1">
      <c r="C45" s="76"/>
      <c r="L45" s="273"/>
      <c r="M45" s="273"/>
    </row>
    <row r="46" spans="1:47" s="75" customFormat="1">
      <c r="C46" s="76"/>
      <c r="L46" s="273"/>
      <c r="M46" s="273"/>
      <c r="Q46" s="273"/>
      <c r="R46" s="273"/>
      <c r="S46" s="273"/>
      <c r="T46" s="273"/>
      <c r="U46" s="273"/>
      <c r="V46" s="273"/>
      <c r="W46" s="273"/>
      <c r="X46" s="273"/>
      <c r="Y46" s="273"/>
      <c r="Z46" s="273"/>
      <c r="AA46" s="273"/>
      <c r="AB46" s="273"/>
      <c r="AC46" s="273"/>
      <c r="AD46" s="273"/>
      <c r="AE46" s="273"/>
      <c r="AF46" s="273"/>
    </row>
    <row r="47" spans="1:47" s="75" customFormat="1">
      <c r="C47" s="76"/>
      <c r="L47" s="273"/>
      <c r="M47" s="273"/>
      <c r="Q47" s="273"/>
      <c r="R47" s="273"/>
      <c r="S47" s="273"/>
      <c r="T47" s="273"/>
      <c r="U47" s="273"/>
      <c r="V47" s="273"/>
      <c r="W47" s="273"/>
      <c r="X47" s="273"/>
      <c r="Y47" s="273"/>
      <c r="Z47" s="273"/>
      <c r="AA47" s="273"/>
      <c r="AB47" s="273"/>
      <c r="AC47" s="273"/>
      <c r="AD47" s="273"/>
      <c r="AE47" s="278"/>
      <c r="AF47" s="273"/>
    </row>
    <row r="48" spans="1:47" s="75" customFormat="1">
      <c r="C48" s="76"/>
      <c r="L48" s="273"/>
      <c r="M48" s="273"/>
      <c r="Q48" s="273"/>
      <c r="R48" s="273"/>
      <c r="S48" s="273"/>
      <c r="T48" s="273"/>
      <c r="U48" s="273"/>
      <c r="V48" s="273"/>
      <c r="W48" s="273"/>
      <c r="X48" s="273"/>
      <c r="Y48" s="273"/>
      <c r="Z48" s="273"/>
      <c r="AA48" s="273"/>
      <c r="AB48" s="273"/>
      <c r="AC48" s="273"/>
      <c r="AD48" s="273"/>
      <c r="AE48" s="278"/>
      <c r="AF48" s="273"/>
    </row>
    <row r="49" spans="3:32" s="75" customFormat="1">
      <c r="C49" s="76"/>
      <c r="L49" s="273"/>
      <c r="M49" s="273"/>
      <c r="Q49" s="273"/>
      <c r="R49" s="273"/>
      <c r="S49" s="273"/>
      <c r="T49" s="273"/>
      <c r="U49" s="273"/>
      <c r="V49" s="273"/>
      <c r="W49" s="273"/>
      <c r="X49" s="273"/>
      <c r="Y49" s="273"/>
      <c r="Z49" s="273"/>
      <c r="AA49" s="273"/>
      <c r="AB49" s="273"/>
      <c r="AC49" s="273"/>
      <c r="AD49" s="273"/>
      <c r="AE49" s="278"/>
      <c r="AF49" s="273"/>
    </row>
    <row r="50" spans="3:32" s="75" customFormat="1">
      <c r="C50" s="76"/>
      <c r="L50" s="273"/>
      <c r="M50" s="273"/>
      <c r="Q50" s="273"/>
      <c r="R50" s="273"/>
      <c r="S50" s="273"/>
      <c r="T50" s="273"/>
      <c r="U50" s="273"/>
      <c r="V50" s="273"/>
      <c r="W50" s="273"/>
      <c r="X50" s="273"/>
      <c r="Y50" s="273"/>
      <c r="Z50" s="273"/>
      <c r="AA50" s="273"/>
      <c r="AB50" s="273"/>
      <c r="AC50" s="273"/>
      <c r="AD50" s="273"/>
      <c r="AE50" s="278"/>
      <c r="AF50" s="273"/>
    </row>
    <row r="51" spans="3:32" s="75" customFormat="1">
      <c r="C51" s="76"/>
      <c r="L51" s="273"/>
      <c r="M51" s="273"/>
      <c r="Q51" s="273"/>
      <c r="R51" s="273"/>
      <c r="S51" s="273"/>
      <c r="T51" s="273"/>
      <c r="U51" s="273"/>
      <c r="V51" s="273"/>
      <c r="W51" s="273"/>
      <c r="X51" s="273"/>
      <c r="Y51" s="273"/>
      <c r="Z51" s="273"/>
      <c r="AA51" s="273"/>
      <c r="AB51" s="273"/>
      <c r="AC51" s="273"/>
      <c r="AD51" s="273"/>
      <c r="AE51" s="278"/>
      <c r="AF51" s="273"/>
    </row>
    <row r="52" spans="3:32" s="75" customFormat="1">
      <c r="C52" s="76"/>
      <c r="L52" s="273"/>
      <c r="M52" s="273"/>
      <c r="Q52" s="273"/>
      <c r="R52" s="273"/>
      <c r="S52" s="273"/>
      <c r="T52" s="273"/>
      <c r="U52" s="273"/>
      <c r="V52" s="273"/>
      <c r="W52" s="273"/>
      <c r="X52" s="273"/>
      <c r="Y52" s="273"/>
      <c r="Z52" s="273"/>
      <c r="AA52" s="273"/>
      <c r="AB52" s="273"/>
      <c r="AC52" s="273"/>
      <c r="AD52" s="273"/>
      <c r="AE52" s="278"/>
      <c r="AF52" s="273"/>
    </row>
    <row r="53" spans="3:32" s="75" customFormat="1">
      <c r="C53" s="76"/>
      <c r="L53" s="273"/>
      <c r="M53" s="273"/>
      <c r="Q53" s="273"/>
      <c r="R53" s="273"/>
      <c r="S53" s="273"/>
      <c r="T53" s="273"/>
      <c r="U53" s="273"/>
      <c r="V53" s="273"/>
      <c r="W53" s="273"/>
      <c r="X53" s="273"/>
      <c r="Y53" s="273"/>
      <c r="Z53" s="273"/>
      <c r="AA53" s="273"/>
      <c r="AB53" s="273"/>
      <c r="AC53" s="273"/>
      <c r="AD53" s="273"/>
      <c r="AE53" s="278"/>
      <c r="AF53" s="273"/>
    </row>
    <row r="54" spans="3:32" s="75" customFormat="1">
      <c r="C54" s="76"/>
      <c r="L54" s="273"/>
      <c r="M54" s="273"/>
      <c r="Q54" s="273"/>
      <c r="R54" s="273"/>
      <c r="S54" s="273"/>
      <c r="T54" s="273"/>
      <c r="U54" s="273"/>
      <c r="V54" s="273"/>
      <c r="W54" s="273"/>
      <c r="X54" s="273"/>
      <c r="Y54" s="273"/>
      <c r="Z54" s="273"/>
      <c r="AA54" s="273"/>
      <c r="AB54" s="273"/>
      <c r="AC54" s="273"/>
      <c r="AD54" s="273"/>
      <c r="AE54" s="278"/>
      <c r="AF54" s="273"/>
    </row>
    <row r="55" spans="3:32" s="75" customFormat="1">
      <c r="C55" s="76"/>
      <c r="L55" s="273"/>
      <c r="M55" s="273"/>
      <c r="Q55" s="273"/>
      <c r="R55" s="273"/>
      <c r="S55" s="273"/>
      <c r="T55" s="273"/>
      <c r="U55" s="273"/>
      <c r="V55" s="273"/>
      <c r="W55" s="273"/>
      <c r="X55" s="273"/>
      <c r="Y55" s="273"/>
      <c r="Z55" s="273"/>
      <c r="AA55" s="273"/>
      <c r="AB55" s="273"/>
      <c r="AC55" s="273"/>
      <c r="AD55" s="273"/>
      <c r="AE55" s="278"/>
      <c r="AF55" s="273"/>
    </row>
    <row r="56" spans="3:32" s="75" customFormat="1">
      <c r="C56" s="76"/>
      <c r="Q56" s="273"/>
      <c r="R56" s="273"/>
      <c r="S56" s="273"/>
      <c r="T56" s="273"/>
      <c r="U56" s="273"/>
      <c r="V56" s="273"/>
      <c r="W56" s="273"/>
      <c r="X56" s="273"/>
      <c r="Y56" s="273"/>
      <c r="Z56" s="273"/>
      <c r="AA56" s="273"/>
      <c r="AB56" s="273"/>
      <c r="AC56" s="273"/>
      <c r="AD56" s="273"/>
      <c r="AE56" s="275"/>
      <c r="AF56" s="273"/>
    </row>
    <row r="57" spans="3:32" s="75" customFormat="1">
      <c r="C57" s="76"/>
      <c r="Q57" s="273"/>
      <c r="R57" s="273"/>
      <c r="S57" s="273"/>
      <c r="T57" s="273"/>
      <c r="U57" s="273"/>
      <c r="V57" s="273"/>
      <c r="W57" s="273"/>
      <c r="X57" s="273"/>
      <c r="Y57" s="273"/>
      <c r="Z57" s="273"/>
      <c r="AA57" s="273"/>
      <c r="AB57" s="273"/>
      <c r="AC57" s="273"/>
      <c r="AD57" s="273"/>
      <c r="AE57" s="275"/>
      <c r="AF57" s="273"/>
    </row>
    <row r="58" spans="3:32" s="75" customFormat="1">
      <c r="C58" s="76"/>
      <c r="Q58" s="273"/>
      <c r="R58" s="273"/>
      <c r="S58" s="273"/>
      <c r="T58" s="273"/>
      <c r="U58" s="273"/>
      <c r="V58" s="273"/>
      <c r="W58" s="273"/>
      <c r="X58" s="273"/>
      <c r="Y58" s="273"/>
      <c r="Z58" s="273"/>
      <c r="AA58" s="273"/>
      <c r="AB58" s="273"/>
      <c r="AC58" s="273"/>
      <c r="AD58" s="273"/>
      <c r="AE58" s="275"/>
      <c r="AF58" s="273"/>
    </row>
    <row r="59" spans="3:32" s="75" customFormat="1">
      <c r="C59" s="76"/>
      <c r="Q59" s="273"/>
      <c r="R59" s="273"/>
      <c r="S59" s="273"/>
      <c r="T59" s="273"/>
      <c r="U59" s="273"/>
      <c r="V59" s="273"/>
      <c r="W59" s="273"/>
      <c r="X59" s="273"/>
      <c r="Y59" s="273"/>
      <c r="Z59" s="273"/>
      <c r="AA59" s="273"/>
      <c r="AB59" s="273"/>
      <c r="AC59" s="273"/>
      <c r="AD59" s="273"/>
      <c r="AE59" s="275"/>
      <c r="AF59" s="273"/>
    </row>
    <row r="60" spans="3:32" s="75" customFormat="1">
      <c r="C60" s="76"/>
      <c r="Q60" s="273"/>
      <c r="R60" s="273"/>
      <c r="S60" s="273"/>
      <c r="T60" s="273"/>
      <c r="U60" s="273"/>
      <c r="V60" s="273"/>
      <c r="W60" s="273"/>
      <c r="X60" s="273"/>
      <c r="Y60" s="273"/>
      <c r="Z60" s="273"/>
      <c r="AA60" s="273"/>
      <c r="AB60" s="273"/>
      <c r="AC60" s="273"/>
      <c r="AD60" s="273"/>
      <c r="AE60" s="275"/>
      <c r="AF60" s="273"/>
    </row>
    <row r="61" spans="3:32" s="75" customFormat="1">
      <c r="C61" s="76"/>
      <c r="Q61" s="273"/>
      <c r="R61" s="273"/>
      <c r="S61" s="273"/>
      <c r="T61" s="273"/>
      <c r="U61" s="273"/>
      <c r="V61" s="273"/>
      <c r="W61" s="273"/>
      <c r="X61" s="273"/>
      <c r="Y61" s="273"/>
      <c r="Z61" s="273"/>
      <c r="AA61" s="273"/>
      <c r="AB61" s="273"/>
      <c r="AC61" s="273"/>
      <c r="AD61" s="273"/>
      <c r="AE61" s="275"/>
      <c r="AF61" s="273"/>
    </row>
    <row r="62" spans="3:32" s="75" customFormat="1">
      <c r="C62" s="76"/>
      <c r="Q62" s="273"/>
      <c r="R62" s="273"/>
      <c r="S62" s="273"/>
      <c r="T62" s="273"/>
      <c r="U62" s="273"/>
      <c r="V62" s="273"/>
      <c r="W62" s="273"/>
      <c r="X62" s="273"/>
      <c r="Y62" s="273"/>
      <c r="Z62" s="273"/>
      <c r="AA62" s="273"/>
      <c r="AB62" s="273"/>
      <c r="AC62" s="273"/>
      <c r="AD62" s="273"/>
      <c r="AE62" s="275"/>
      <c r="AF62" s="273"/>
    </row>
    <row r="63" spans="3:32" s="75" customFormat="1">
      <c r="C63" s="76"/>
      <c r="Q63" s="273"/>
      <c r="R63" s="273"/>
      <c r="S63" s="273"/>
      <c r="T63" s="273"/>
      <c r="U63" s="273"/>
      <c r="V63" s="273"/>
      <c r="W63" s="273"/>
      <c r="X63" s="273"/>
      <c r="Y63" s="273"/>
      <c r="Z63" s="273"/>
      <c r="AA63" s="273"/>
      <c r="AB63" s="273"/>
      <c r="AC63" s="273"/>
      <c r="AD63" s="273"/>
      <c r="AE63" s="275"/>
      <c r="AF63" s="273"/>
    </row>
    <row r="64" spans="3:32" s="75" customFormat="1">
      <c r="C64" s="76"/>
      <c r="Q64" s="273"/>
      <c r="R64" s="273"/>
      <c r="S64" s="273"/>
      <c r="T64" s="273"/>
      <c r="U64" s="273"/>
      <c r="V64" s="273"/>
      <c r="W64" s="273"/>
      <c r="X64" s="273"/>
      <c r="Y64" s="273"/>
      <c r="Z64" s="273"/>
      <c r="AA64" s="273"/>
      <c r="AB64" s="273"/>
      <c r="AC64" s="273"/>
      <c r="AD64" s="273"/>
      <c r="AE64" s="275"/>
      <c r="AF64" s="273"/>
    </row>
    <row r="65" spans="3:32" s="75" customFormat="1">
      <c r="C65" s="76"/>
      <c r="Q65" s="273"/>
      <c r="R65" s="273"/>
      <c r="S65" s="273"/>
      <c r="T65" s="273"/>
      <c r="U65" s="273"/>
      <c r="V65" s="273"/>
      <c r="W65" s="273"/>
      <c r="X65" s="273"/>
      <c r="Y65" s="273"/>
      <c r="Z65" s="273"/>
      <c r="AA65" s="273"/>
      <c r="AB65" s="273"/>
      <c r="AC65" s="273"/>
      <c r="AD65" s="273"/>
      <c r="AE65" s="275"/>
      <c r="AF65" s="273"/>
    </row>
    <row r="66" spans="3:32" s="75" customFormat="1">
      <c r="C66" s="76"/>
      <c r="Q66" s="273"/>
      <c r="R66" s="273"/>
      <c r="S66" s="273"/>
      <c r="T66" s="273"/>
      <c r="U66" s="273"/>
      <c r="V66" s="273"/>
      <c r="W66" s="273"/>
      <c r="X66" s="273"/>
      <c r="Y66" s="273"/>
      <c r="Z66" s="273"/>
      <c r="AA66" s="273"/>
      <c r="AB66" s="273"/>
      <c r="AC66" s="273"/>
      <c r="AD66" s="273"/>
      <c r="AE66" s="275"/>
      <c r="AF66" s="273"/>
    </row>
    <row r="67" spans="3:32" s="75" customFormat="1">
      <c r="C67" s="76"/>
      <c r="Q67" s="273"/>
      <c r="R67" s="273"/>
      <c r="S67" s="273"/>
      <c r="T67" s="273"/>
      <c r="U67" s="273"/>
      <c r="V67" s="273"/>
      <c r="W67" s="273"/>
      <c r="X67" s="273"/>
      <c r="Y67" s="273"/>
      <c r="Z67" s="273"/>
      <c r="AA67" s="273"/>
      <c r="AB67" s="273"/>
      <c r="AC67" s="273"/>
      <c r="AD67" s="273"/>
      <c r="AE67" s="273"/>
      <c r="AF67" s="273"/>
    </row>
    <row r="68" spans="3:32" s="75" customFormat="1">
      <c r="C68" s="76"/>
      <c r="Q68" s="273"/>
      <c r="R68" s="273"/>
      <c r="S68" s="273"/>
      <c r="T68" s="273"/>
      <c r="U68" s="273"/>
      <c r="V68" s="273"/>
      <c r="W68" s="273"/>
      <c r="X68" s="273"/>
      <c r="Y68" s="273"/>
      <c r="Z68" s="273"/>
      <c r="AA68" s="273"/>
      <c r="AB68" s="273"/>
      <c r="AC68" s="273"/>
      <c r="AD68" s="273"/>
      <c r="AE68" s="273"/>
      <c r="AF68" s="273"/>
    </row>
    <row r="69" spans="3:32" s="75" customFormat="1">
      <c r="C69" s="76"/>
    </row>
    <row r="70" spans="3:32" s="75" customFormat="1">
      <c r="C70" s="76"/>
    </row>
    <row r="71" spans="3:32" s="75" customFormat="1">
      <c r="C71" s="76"/>
    </row>
    <row r="72" spans="3:32" s="75" customFormat="1">
      <c r="C72" s="76"/>
    </row>
    <row r="73" spans="3:32" s="75" customFormat="1">
      <c r="C73" s="76"/>
    </row>
    <row r="74" spans="3:32" s="75" customFormat="1">
      <c r="C74" s="76"/>
    </row>
    <row r="75" spans="3:32" s="75" customFormat="1">
      <c r="C75" s="76"/>
    </row>
    <row r="76" spans="3:32" s="75" customFormat="1">
      <c r="C76" s="76"/>
    </row>
    <row r="77" spans="3:32" s="75" customFormat="1">
      <c r="C77" s="76"/>
    </row>
    <row r="78" spans="3:32" s="75" customFormat="1">
      <c r="C78" s="76"/>
    </row>
    <row r="79" spans="3:32" s="75" customFormat="1">
      <c r="C79" s="76"/>
    </row>
    <row r="80" spans="3:32" s="75" customFormat="1">
      <c r="C80" s="76"/>
    </row>
    <row r="81" spans="3:3" s="75" customFormat="1">
      <c r="C81" s="76"/>
    </row>
    <row r="82" spans="3:3" s="75" customFormat="1">
      <c r="C82" s="76"/>
    </row>
    <row r="83" spans="3:3" s="75" customFormat="1">
      <c r="C83" s="76"/>
    </row>
    <row r="84" spans="3:3" s="75" customFormat="1">
      <c r="C84" s="76"/>
    </row>
    <row r="85" spans="3:3" s="75" customFormat="1">
      <c r="C85" s="76"/>
    </row>
    <row r="86" spans="3:3" s="75" customFormat="1">
      <c r="C86" s="76"/>
    </row>
    <row r="87" spans="3:3" s="75" customFormat="1">
      <c r="C87" s="76"/>
    </row>
    <row r="88" spans="3:3" s="75" customFormat="1">
      <c r="C88" s="76"/>
    </row>
    <row r="89" spans="3:3" s="75" customFormat="1">
      <c r="C89" s="76"/>
    </row>
    <row r="90" spans="3:3" s="75" customFormat="1">
      <c r="C90" s="76"/>
    </row>
    <row r="91" spans="3:3" s="75" customFormat="1">
      <c r="C91" s="76"/>
    </row>
    <row r="92" spans="3:3" s="75" customFormat="1">
      <c r="C92" s="76"/>
    </row>
    <row r="93" spans="3:3" s="75" customFormat="1">
      <c r="C93" s="76"/>
    </row>
    <row r="94" spans="3:3" s="75" customFormat="1">
      <c r="C94" s="76"/>
    </row>
    <row r="95" spans="3:3" s="75" customFormat="1">
      <c r="C95" s="76"/>
    </row>
    <row r="96" spans="3:3" s="75" customFormat="1">
      <c r="C96" s="76"/>
    </row>
    <row r="97" spans="3:3" s="75" customFormat="1">
      <c r="C97" s="76"/>
    </row>
    <row r="98" spans="3:3" s="75" customFormat="1">
      <c r="C98" s="76"/>
    </row>
    <row r="99" spans="3:3" s="75" customFormat="1">
      <c r="C99" s="76"/>
    </row>
    <row r="100" spans="3:3" s="75" customFormat="1">
      <c r="C100" s="76"/>
    </row>
    <row r="101" spans="3:3" s="75" customFormat="1">
      <c r="C101" s="76"/>
    </row>
    <row r="102" spans="3:3" s="75" customFormat="1">
      <c r="C102" s="76"/>
    </row>
    <row r="103" spans="3:3" s="75" customFormat="1">
      <c r="C103" s="76"/>
    </row>
    <row r="104" spans="3:3" s="75" customFormat="1">
      <c r="C104" s="76"/>
    </row>
    <row r="105" spans="3:3" s="75" customFormat="1">
      <c r="C105" s="76"/>
    </row>
    <row r="106" spans="3:3" s="75" customFormat="1">
      <c r="C106" s="76"/>
    </row>
    <row r="107" spans="3:3" s="75" customFormat="1">
      <c r="C107" s="76"/>
    </row>
    <row r="108" spans="3:3" s="75" customFormat="1">
      <c r="C108" s="76"/>
    </row>
    <row r="109" spans="3:3" s="75" customFormat="1">
      <c r="C109" s="76"/>
    </row>
    <row r="110" spans="3:3" s="75" customFormat="1">
      <c r="C110" s="76"/>
    </row>
    <row r="111" spans="3:3" s="75" customFormat="1">
      <c r="C111" s="76"/>
    </row>
    <row r="112" spans="3:3" s="75" customFormat="1">
      <c r="C112" s="76"/>
    </row>
    <row r="113" spans="3:3" s="75" customFormat="1">
      <c r="C113" s="76"/>
    </row>
    <row r="114" spans="3:3" s="75" customFormat="1">
      <c r="C114" s="76"/>
    </row>
    <row r="115" spans="3:3" s="75" customFormat="1">
      <c r="C115" s="76"/>
    </row>
    <row r="116" spans="3:3" s="75" customFormat="1">
      <c r="C116" s="76"/>
    </row>
    <row r="117" spans="3:3" s="75" customFormat="1">
      <c r="C117" s="76"/>
    </row>
    <row r="118" spans="3:3" s="75" customFormat="1">
      <c r="C118" s="76"/>
    </row>
    <row r="119" spans="3:3" s="75" customFormat="1">
      <c r="C119" s="76"/>
    </row>
    <row r="120" spans="3:3" s="75" customFormat="1">
      <c r="C120" s="76"/>
    </row>
    <row r="121" spans="3:3" s="75" customFormat="1">
      <c r="C121" s="76"/>
    </row>
    <row r="122" spans="3:3" s="75" customFormat="1">
      <c r="C122" s="76"/>
    </row>
    <row r="123" spans="3:3" s="75" customFormat="1">
      <c r="C123" s="76"/>
    </row>
    <row r="124" spans="3:3" s="75" customFormat="1">
      <c r="C124" s="76"/>
    </row>
    <row r="125" spans="3:3" s="75" customFormat="1">
      <c r="C125" s="76"/>
    </row>
    <row r="126" spans="3:3" s="75" customFormat="1">
      <c r="C126" s="76"/>
    </row>
    <row r="127" spans="3:3" s="75" customFormat="1">
      <c r="C127" s="76"/>
    </row>
    <row r="128" spans="3:3" s="75" customFormat="1">
      <c r="C128" s="76"/>
    </row>
    <row r="129" spans="3:3" s="75" customFormat="1">
      <c r="C129" s="76"/>
    </row>
    <row r="130" spans="3:3" s="75" customFormat="1">
      <c r="C130" s="76"/>
    </row>
    <row r="131" spans="3:3" s="75" customFormat="1">
      <c r="C131" s="76"/>
    </row>
    <row r="132" spans="3:3" s="75" customFormat="1">
      <c r="C132" s="76"/>
    </row>
    <row r="133" spans="3:3" s="75" customFormat="1">
      <c r="C133" s="76"/>
    </row>
    <row r="134" spans="3:3" s="75" customFormat="1">
      <c r="C134" s="76"/>
    </row>
    <row r="135" spans="3:3" s="75" customFormat="1">
      <c r="C135" s="76"/>
    </row>
    <row r="136" spans="3:3" s="75" customFormat="1">
      <c r="C136" s="76"/>
    </row>
    <row r="137" spans="3:3" s="75" customFormat="1">
      <c r="C137" s="76"/>
    </row>
    <row r="138" spans="3:3" s="75" customFormat="1">
      <c r="C138" s="76"/>
    </row>
    <row r="139" spans="3:3" s="75" customFormat="1">
      <c r="C139" s="76"/>
    </row>
    <row r="140" spans="3:3" s="75" customFormat="1">
      <c r="C140" s="76"/>
    </row>
    <row r="141" spans="3:3" s="75" customFormat="1">
      <c r="C141" s="76"/>
    </row>
    <row r="142" spans="3:3" s="75" customFormat="1">
      <c r="C142" s="76"/>
    </row>
    <row r="143" spans="3:3" s="75" customFormat="1">
      <c r="C143" s="76"/>
    </row>
    <row r="144" spans="3:3" s="75" customFormat="1">
      <c r="C144" s="76"/>
    </row>
    <row r="145" spans="3:3" s="75" customFormat="1">
      <c r="C145" s="76"/>
    </row>
    <row r="146" spans="3:3" s="75" customFormat="1">
      <c r="C146" s="76"/>
    </row>
    <row r="147" spans="3:3" s="75" customFormat="1">
      <c r="C147" s="76"/>
    </row>
    <row r="148" spans="3:3" s="75" customFormat="1">
      <c r="C148" s="76"/>
    </row>
    <row r="149" spans="3:3" s="75" customFormat="1">
      <c r="C149" s="76"/>
    </row>
    <row r="150" spans="3:3" s="75" customFormat="1">
      <c r="C150" s="76"/>
    </row>
    <row r="151" spans="3:3" s="75" customFormat="1">
      <c r="C151" s="76"/>
    </row>
    <row r="152" spans="3:3" s="75" customFormat="1"/>
    <row r="153" spans="3:3" s="75" customFormat="1"/>
    <row r="154" spans="3:3" s="75" customFormat="1"/>
    <row r="155" spans="3:3" s="75" customFormat="1"/>
    <row r="156" spans="3:3" s="75" customFormat="1"/>
    <row r="157" spans="3:3" s="75" customFormat="1"/>
    <row r="158" spans="3:3" s="75" customFormat="1"/>
    <row r="159" spans="3:3" s="75" customFormat="1"/>
    <row r="160" spans="3:3" s="75" customFormat="1"/>
  </sheetData>
  <sheetProtection password="CEE5" sheet="1" objects="1" scenarios="1"/>
  <autoFilter ref="A1:AU2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V76"/>
  <sheetViews>
    <sheetView topLeftCell="B16" zoomScale="70" zoomScaleNormal="70" zoomScaleSheetLayoutView="75" workbookViewId="0">
      <selection activeCell="I45" sqref="I45"/>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0.8867187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19"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22" ht="33" customHeight="1">
      <c r="A1" s="1"/>
      <c r="B1" s="349" t="s">
        <v>125</v>
      </c>
      <c r="C1" s="350"/>
      <c r="D1" s="350"/>
      <c r="E1" s="350"/>
      <c r="F1" s="350"/>
      <c r="G1" s="350"/>
      <c r="H1" s="350"/>
      <c r="I1" s="350"/>
      <c r="J1" s="119"/>
      <c r="K1" s="119"/>
      <c r="N1" s="43" t="e">
        <f>#REF! &amp;  " - " &amp;#REF! &amp; " - " &amp;#REF! &amp; ". " &amp;  CHAR(10) &amp;#REF! &amp;#REF! &amp; " " &amp;#REF! &amp; CHAR(10) &amp;#REF! &amp; " : " &amp;#REF! &amp; " , " &amp;#REF! &amp; CHAR(10) &amp; B47 &amp;  ROUND(F47,2) &amp; " , " &amp; ROUND(G47,2) &amp; CHAR(10) &amp; B48 &amp;  ROUND(F48,2) &amp; " , " &amp; ROUND(G48,2)</f>
        <v>#REF!</v>
      </c>
    </row>
    <row r="2" spans="1:22" ht="18.75" customHeight="1" thickBot="1">
      <c r="B2" s="3"/>
      <c r="C2" s="64"/>
      <c r="D2" s="3"/>
      <c r="E2" s="64"/>
      <c r="F2" s="3"/>
      <c r="G2" s="63"/>
      <c r="H2" s="3"/>
      <c r="I2" s="64"/>
      <c r="J2" s="103"/>
      <c r="K2" s="103"/>
    </row>
    <row r="3" spans="1:22" s="23" customFormat="1" ht="23.4" thickBot="1">
      <c r="A3" s="17"/>
      <c r="B3" s="18"/>
      <c r="C3" s="19"/>
      <c r="D3" s="17"/>
      <c r="E3" s="17"/>
      <c r="F3" s="18"/>
      <c r="G3" s="18"/>
      <c r="H3" s="20"/>
      <c r="I3" s="21"/>
      <c r="J3" s="21"/>
      <c r="K3" s="21"/>
      <c r="L3" s="22"/>
      <c r="V3" s="20"/>
    </row>
    <row r="4" spans="1:22" ht="18.600000000000001" thickTop="1" thickBot="1">
      <c r="A4" s="359"/>
      <c r="B4" s="347" t="str">
        <f>Inputs!A51</f>
        <v>Rounds No.</v>
      </c>
      <c r="C4" s="347" t="s">
        <v>37</v>
      </c>
      <c r="D4" s="361" t="s">
        <v>38</v>
      </c>
      <c r="E4" s="362"/>
      <c r="F4" s="361" t="s">
        <v>39</v>
      </c>
      <c r="G4" s="362"/>
      <c r="H4" s="347" t="s">
        <v>3</v>
      </c>
      <c r="I4" s="347" t="s">
        <v>4</v>
      </c>
      <c r="J4" s="105"/>
      <c r="K4" s="105"/>
      <c r="U4" s="119"/>
      <c r="V4" s="2"/>
    </row>
    <row r="5" spans="1:22" ht="18.600000000000001" thickTop="1" thickBot="1">
      <c r="A5" s="359"/>
      <c r="B5" s="360"/>
      <c r="C5" s="348"/>
      <c r="D5" s="121" t="s">
        <v>33</v>
      </c>
      <c r="E5" s="12" t="s">
        <v>34</v>
      </c>
      <c r="F5" s="12" t="s">
        <v>33</v>
      </c>
      <c r="G5" s="12" t="s">
        <v>34</v>
      </c>
      <c r="H5" s="348"/>
      <c r="I5" s="348"/>
      <c r="J5" s="105"/>
      <c r="K5" s="105"/>
      <c r="U5" s="119"/>
      <c r="V5" s="2"/>
    </row>
    <row r="6" spans="1:22" ht="18.600000000000001" thickTop="1" thickBot="1">
      <c r="A6" s="120"/>
      <c r="B6" s="48">
        <f>Inputs!A52</f>
        <v>1</v>
      </c>
      <c r="C6" s="47">
        <f>Inputs!B15</f>
        <v>0</v>
      </c>
      <c r="D6" s="130" t="e">
        <f>IF('1'!D$121="",NA(),'1'!D$121)</f>
        <v>#DIV/0!</v>
      </c>
      <c r="E6" s="131" t="e">
        <f>IF('1'!E$121="",NA(),'1'!E$121)</f>
        <v>#DIV/0!</v>
      </c>
      <c r="F6" s="24" t="e">
        <f t="shared" ref="F6:F15" si="0">D6*10/C6</f>
        <v>#DIV/0!</v>
      </c>
      <c r="G6" s="24" t="e">
        <f t="shared" ref="G6:G15" si="1">E6*10/C6</f>
        <v>#DIV/0!</v>
      </c>
      <c r="H6" s="91">
        <f>Inputs!B13</f>
        <v>0</v>
      </c>
      <c r="I6" s="25">
        <f>Inputs!B14</f>
        <v>0</v>
      </c>
      <c r="J6" s="106" t="s">
        <v>140</v>
      </c>
      <c r="K6" s="106"/>
      <c r="U6" s="119"/>
      <c r="V6" s="2"/>
    </row>
    <row r="7" spans="1:22" ht="18" thickBot="1">
      <c r="A7" s="120"/>
      <c r="B7" s="48">
        <f>Inputs!A53</f>
        <v>2</v>
      </c>
      <c r="C7" s="47">
        <f>Inputs!D15</f>
        <v>0</v>
      </c>
      <c r="D7" s="127" t="e">
        <f>IF('2'!D$121="",NA(),'2'!D$121)</f>
        <v>#DIV/0!</v>
      </c>
      <c r="E7" s="128" t="e">
        <f>IF('2'!E$121="",NA(),'2'!E$121)</f>
        <v>#DIV/0!</v>
      </c>
      <c r="F7" s="24" t="e">
        <f t="shared" si="0"/>
        <v>#DIV/0!</v>
      </c>
      <c r="G7" s="24" t="e">
        <f t="shared" si="1"/>
        <v>#DIV/0!</v>
      </c>
      <c r="H7" s="91">
        <f>Inputs!D13</f>
        <v>0</v>
      </c>
      <c r="I7" s="25">
        <f>Inputs!D14</f>
        <v>0</v>
      </c>
      <c r="J7" s="106"/>
      <c r="K7" s="106"/>
      <c r="U7" s="119"/>
      <c r="V7" s="2"/>
    </row>
    <row r="8" spans="1:22" ht="18" thickBot="1">
      <c r="A8" s="120"/>
      <c r="B8" s="48">
        <f>Inputs!A54</f>
        <v>3</v>
      </c>
      <c r="C8" s="47">
        <f>Inputs!F15</f>
        <v>0</v>
      </c>
      <c r="D8" s="129">
        <f>IF('3'!D$121="",NA(),'3'!D$121)</f>
        <v>0</v>
      </c>
      <c r="E8" s="132">
        <f>IF('3'!E$121="",NA(),'3'!E$121)</f>
        <v>0</v>
      </c>
      <c r="F8" s="24" t="e">
        <f t="shared" si="0"/>
        <v>#DIV/0!</v>
      </c>
      <c r="G8" s="24" t="e">
        <f t="shared" si="1"/>
        <v>#DIV/0!</v>
      </c>
      <c r="H8" s="91">
        <f>Inputs!F13</f>
        <v>0</v>
      </c>
      <c r="I8" s="25">
        <f>Inputs!F14</f>
        <v>0</v>
      </c>
      <c r="J8" s="106"/>
      <c r="K8" s="106"/>
      <c r="U8" s="119"/>
      <c r="V8" s="2"/>
    </row>
    <row r="9" spans="1:22" ht="18" thickBot="1">
      <c r="A9" s="120"/>
      <c r="B9" s="48">
        <f>Inputs!A55</f>
        <v>4</v>
      </c>
      <c r="C9" s="47">
        <f>Inputs!H15</f>
        <v>0</v>
      </c>
      <c r="D9" s="147" t="e">
        <f>IF('4'!D$121="",NA(),'4'!D$121)</f>
        <v>#DIV/0!</v>
      </c>
      <c r="E9" s="148" t="e">
        <f>IF('4'!E$121="",NA(),'4'!E$121)</f>
        <v>#DIV/0!</v>
      </c>
      <c r="F9" s="24" t="e">
        <f t="shared" si="0"/>
        <v>#DIV/0!</v>
      </c>
      <c r="G9" s="24" t="e">
        <f t="shared" si="1"/>
        <v>#DIV/0!</v>
      </c>
      <c r="H9" s="91">
        <f>Inputs!H13</f>
        <v>0</v>
      </c>
      <c r="I9" s="25">
        <f>Inputs!H14</f>
        <v>0</v>
      </c>
      <c r="J9" s="106"/>
      <c r="K9" s="106"/>
      <c r="U9" s="119"/>
      <c r="V9" s="2"/>
    </row>
    <row r="10" spans="1:22" ht="18" thickBot="1">
      <c r="A10" s="120"/>
      <c r="B10" s="48">
        <f>Inputs!A56</f>
        <v>5</v>
      </c>
      <c r="C10" s="47">
        <f>Inputs!J15</f>
        <v>0</v>
      </c>
      <c r="D10" s="149" t="e">
        <f>IF('5'!D$121="",NA(),'5'!D$121)</f>
        <v>#DIV/0!</v>
      </c>
      <c r="E10" s="150" t="e">
        <f>IF('5'!E$121="",NA(),'5'!E$121)</f>
        <v>#DIV/0!</v>
      </c>
      <c r="F10" s="24" t="e">
        <f t="shared" si="0"/>
        <v>#DIV/0!</v>
      </c>
      <c r="G10" s="24" t="e">
        <f t="shared" si="1"/>
        <v>#DIV/0!</v>
      </c>
      <c r="H10" s="91">
        <f>Inputs!J13</f>
        <v>0</v>
      </c>
      <c r="I10" s="25">
        <f>Inputs!J14</f>
        <v>0</v>
      </c>
      <c r="J10" s="106"/>
      <c r="K10" s="106"/>
      <c r="U10" s="119"/>
      <c r="V10" s="2"/>
    </row>
    <row r="11" spans="1:22" ht="18" thickBot="1">
      <c r="A11" s="120"/>
      <c r="B11" s="48">
        <f>Inputs!A57</f>
        <v>6</v>
      </c>
      <c r="C11" s="47">
        <f>Inputs!L15</f>
        <v>0</v>
      </c>
      <c r="D11" s="133" t="e">
        <f>IF('6'!D$121="",NA(),'6'!D$121)</f>
        <v>#DIV/0!</v>
      </c>
      <c r="E11" s="134" t="e">
        <f>IF('6'!E$121="",NA(),'6'!E$121)</f>
        <v>#DIV/0!</v>
      </c>
      <c r="F11" s="24" t="e">
        <f t="shared" si="0"/>
        <v>#DIV/0!</v>
      </c>
      <c r="G11" s="24" t="e">
        <f t="shared" si="1"/>
        <v>#DIV/0!</v>
      </c>
      <c r="H11" s="91">
        <f>Inputs!L13</f>
        <v>0</v>
      </c>
      <c r="I11" s="25">
        <f>Inputs!L14</f>
        <v>0</v>
      </c>
      <c r="J11" s="106"/>
      <c r="K11" s="106"/>
      <c r="U11" s="119"/>
      <c r="V11" s="2"/>
    </row>
    <row r="12" spans="1:22" ht="18" thickBot="1">
      <c r="A12" s="120"/>
      <c r="B12" s="48">
        <f>Inputs!A58</f>
        <v>7</v>
      </c>
      <c r="C12" s="47">
        <f>Inputs!N15</f>
        <v>0</v>
      </c>
      <c r="D12" s="151" t="e">
        <f>IF('7'!D$121="",NA(),'7'!D$121)</f>
        <v>#DIV/0!</v>
      </c>
      <c r="E12" s="152" t="e">
        <f>IF('7'!E$121="",NA(),'7'!E$121)</f>
        <v>#DIV/0!</v>
      </c>
      <c r="F12" s="24" t="e">
        <f t="shared" si="0"/>
        <v>#DIV/0!</v>
      </c>
      <c r="G12" s="24" t="e">
        <f t="shared" si="1"/>
        <v>#DIV/0!</v>
      </c>
      <c r="H12" s="91">
        <f>Inputs!N13</f>
        <v>0</v>
      </c>
      <c r="I12" s="25">
        <f>Inputs!N14</f>
        <v>0</v>
      </c>
      <c r="J12" s="106"/>
      <c r="K12" s="106"/>
      <c r="U12" s="119"/>
      <c r="V12" s="2"/>
    </row>
    <row r="13" spans="1:22" ht="18" thickBot="1">
      <c r="A13" s="120"/>
      <c r="B13" s="48">
        <f>Inputs!A59</f>
        <v>8</v>
      </c>
      <c r="C13" s="47">
        <f>Inputs!Q15</f>
        <v>0</v>
      </c>
      <c r="D13" s="130" t="e">
        <f>IF('8'!D$121="",NA(),'8'!D$121)</f>
        <v>#DIV/0!</v>
      </c>
      <c r="E13" s="131" t="e">
        <f>IF('8'!E$121="",NA(),'8'!E$121)</f>
        <v>#DIV/0!</v>
      </c>
      <c r="F13" s="24" t="e">
        <f t="shared" si="0"/>
        <v>#DIV/0!</v>
      </c>
      <c r="G13" s="24" t="e">
        <f t="shared" si="1"/>
        <v>#DIV/0!</v>
      </c>
      <c r="H13" s="91">
        <f>Inputs!P13</f>
        <v>0</v>
      </c>
      <c r="I13" s="25">
        <f>Inputs!P14</f>
        <v>0</v>
      </c>
      <c r="J13" s="106"/>
      <c r="K13" s="106"/>
      <c r="U13" s="119"/>
      <c r="V13" s="2"/>
    </row>
    <row r="14" spans="1:22" ht="18" thickBot="1">
      <c r="A14" s="120"/>
      <c r="B14" s="48">
        <f>Inputs!A60</f>
        <v>9</v>
      </c>
      <c r="C14" s="47">
        <f>Inputs!R15</f>
        <v>0</v>
      </c>
      <c r="D14" s="130" t="e">
        <f>IF('9'!D$121="",NA(),'9'!D$121)</f>
        <v>#DIV/0!</v>
      </c>
      <c r="E14" s="131" t="e">
        <f>IF('9'!E$121="",NA(),'9'!E$121)</f>
        <v>#DIV/0!</v>
      </c>
      <c r="F14" s="24" t="e">
        <f t="shared" si="0"/>
        <v>#DIV/0!</v>
      </c>
      <c r="G14" s="24" t="e">
        <f t="shared" si="1"/>
        <v>#DIV/0!</v>
      </c>
      <c r="H14" s="91">
        <f>Inputs!R13</f>
        <v>0</v>
      </c>
      <c r="I14" s="25">
        <f>Inputs!R14</f>
        <v>0</v>
      </c>
      <c r="J14" s="106"/>
      <c r="K14" s="106"/>
      <c r="U14" s="119"/>
      <c r="V14" s="2"/>
    </row>
    <row r="15" spans="1:22" ht="18" thickBot="1">
      <c r="A15" s="120"/>
      <c r="B15" s="48">
        <f>Inputs!A61</f>
        <v>10</v>
      </c>
      <c r="C15" s="47">
        <f>Inputs!T15</f>
        <v>0</v>
      </c>
      <c r="D15" s="130" t="e">
        <f>IF('10'!D$121="",NA(),'10'!D$121)</f>
        <v>#DIV/0!</v>
      </c>
      <c r="E15" s="131" t="e">
        <f>IF('10'!E$121="",NA(),'10'!E$121)</f>
        <v>#DIV/0!</v>
      </c>
      <c r="F15" s="24" t="e">
        <f t="shared" si="0"/>
        <v>#DIV/0!</v>
      </c>
      <c r="G15" s="24" t="e">
        <f t="shared" si="1"/>
        <v>#DIV/0!</v>
      </c>
      <c r="H15" s="91">
        <f>Inputs!T13</f>
        <v>0</v>
      </c>
      <c r="I15" s="25">
        <f>Inputs!T14</f>
        <v>0</v>
      </c>
      <c r="J15" s="106"/>
      <c r="K15" s="106"/>
      <c r="U15" s="119"/>
      <c r="V15" s="2"/>
    </row>
    <row r="16" spans="1:22" ht="18" thickBot="1">
      <c r="A16" s="120"/>
      <c r="B16" s="48">
        <f>Inputs!A62</f>
        <v>11</v>
      </c>
      <c r="C16" s="47">
        <f>Inputs!V15</f>
        <v>0</v>
      </c>
      <c r="D16" s="130" t="e">
        <f>IF('11'!D$121="",NA(),'11'!D$121)</f>
        <v>#DIV/0!</v>
      </c>
      <c r="E16" s="131" t="e">
        <f>IF('11'!E$121="",NA(),'11'!E$121)</f>
        <v>#DIV/0!</v>
      </c>
      <c r="F16" s="24" t="e">
        <f t="shared" ref="F16:F45" si="2">D16*10/C16</f>
        <v>#DIV/0!</v>
      </c>
      <c r="G16" s="24" t="e">
        <f t="shared" ref="G16:G45" si="3">E16*10/C16</f>
        <v>#DIV/0!</v>
      </c>
      <c r="H16" s="91">
        <f>Inputs!V13</f>
        <v>0</v>
      </c>
      <c r="I16" s="25">
        <f>Inputs!V14</f>
        <v>0</v>
      </c>
      <c r="J16" s="106"/>
      <c r="K16" s="106"/>
      <c r="U16" s="119"/>
      <c r="V16" s="2"/>
    </row>
    <row r="17" spans="1:22" ht="18" thickBot="1">
      <c r="A17" s="120"/>
      <c r="B17" s="48">
        <f>Inputs!A63</f>
        <v>12</v>
      </c>
      <c r="C17" s="47">
        <f>Inputs!X15</f>
        <v>0</v>
      </c>
      <c r="D17" s="130" t="e">
        <f>IF('12'!D$121="",NA(),'12'!D$121)</f>
        <v>#DIV/0!</v>
      </c>
      <c r="E17" s="131" t="e">
        <f>IF('12'!E$121="",NA(),'12'!E$121)</f>
        <v>#DIV/0!</v>
      </c>
      <c r="F17" s="24" t="e">
        <f t="shared" si="2"/>
        <v>#DIV/0!</v>
      </c>
      <c r="G17" s="24" t="e">
        <f t="shared" si="3"/>
        <v>#DIV/0!</v>
      </c>
      <c r="H17" s="91">
        <f>Inputs!X13</f>
        <v>0</v>
      </c>
      <c r="I17" s="25">
        <f>Inputs!X14</f>
        <v>0</v>
      </c>
      <c r="J17" s="106"/>
      <c r="K17" s="106"/>
      <c r="U17" s="119"/>
      <c r="V17" s="2"/>
    </row>
    <row r="18" spans="1:22" ht="18" thickBot="1">
      <c r="A18" s="120"/>
      <c r="B18" s="48">
        <f>Inputs!A64</f>
        <v>13</v>
      </c>
      <c r="C18" s="47">
        <f>Inputs!Z15</f>
        <v>0</v>
      </c>
      <c r="D18" s="130" t="e">
        <f>IF('13'!D$121="",NA(),'13'!D$121)</f>
        <v>#DIV/0!</v>
      </c>
      <c r="E18" s="131" t="e">
        <f>IF('13'!E$121="",NA(),'13'!E$121)</f>
        <v>#DIV/0!</v>
      </c>
      <c r="F18" s="24" t="e">
        <f t="shared" si="2"/>
        <v>#DIV/0!</v>
      </c>
      <c r="G18" s="24" t="e">
        <f t="shared" si="3"/>
        <v>#DIV/0!</v>
      </c>
      <c r="H18" s="91">
        <f>Inputs!Z13</f>
        <v>0</v>
      </c>
      <c r="I18" s="25">
        <f>Inputs!Z14</f>
        <v>0</v>
      </c>
      <c r="J18" s="106"/>
      <c r="K18" s="106"/>
      <c r="U18" s="119"/>
      <c r="V18" s="2"/>
    </row>
    <row r="19" spans="1:22" ht="18" thickBot="1">
      <c r="A19" s="120"/>
      <c r="B19" s="48">
        <f>Inputs!A65</f>
        <v>14</v>
      </c>
      <c r="C19" s="47">
        <f>Inputs!AB15</f>
        <v>0</v>
      </c>
      <c r="D19" s="130" t="e">
        <f>IF('14'!D$121="",NA(),'14'!D$121)</f>
        <v>#DIV/0!</v>
      </c>
      <c r="E19" s="131" t="e">
        <f>IF('14'!E$121="",NA(),'14'!E$121)</f>
        <v>#DIV/0!</v>
      </c>
      <c r="F19" s="24" t="e">
        <f t="shared" si="2"/>
        <v>#DIV/0!</v>
      </c>
      <c r="G19" s="24" t="e">
        <f t="shared" si="3"/>
        <v>#DIV/0!</v>
      </c>
      <c r="H19" s="91">
        <f>Inputs!AB13</f>
        <v>0</v>
      </c>
      <c r="I19" s="25">
        <f>Inputs!AB14</f>
        <v>0</v>
      </c>
      <c r="J19" s="106"/>
      <c r="K19" s="106"/>
      <c r="U19" s="119"/>
      <c r="V19" s="2"/>
    </row>
    <row r="20" spans="1:22" ht="18" thickBot="1">
      <c r="A20" s="120"/>
      <c r="B20" s="48">
        <f>Inputs!A66</f>
        <v>15</v>
      </c>
      <c r="C20" s="47">
        <f>Inputs!AD15</f>
        <v>0</v>
      </c>
      <c r="D20" s="130" t="e">
        <f>IF('15'!D$121="",NA(),'15'!D$121)</f>
        <v>#DIV/0!</v>
      </c>
      <c r="E20" s="131" t="e">
        <f>IF('15'!E$121="",NA(),'15'!E$121)</f>
        <v>#DIV/0!</v>
      </c>
      <c r="F20" s="24" t="e">
        <f t="shared" si="2"/>
        <v>#DIV/0!</v>
      </c>
      <c r="G20" s="24" t="e">
        <f t="shared" si="3"/>
        <v>#DIV/0!</v>
      </c>
      <c r="H20" s="91">
        <f>Inputs!AD13</f>
        <v>0</v>
      </c>
      <c r="I20" s="25">
        <f>Inputs!AD14</f>
        <v>0</v>
      </c>
      <c r="J20" s="106"/>
      <c r="K20" s="106"/>
      <c r="U20" s="119"/>
      <c r="V20" s="2"/>
    </row>
    <row r="21" spans="1:22" ht="18" thickBot="1">
      <c r="A21" s="120"/>
      <c r="B21" s="48">
        <f>Inputs!A67</f>
        <v>16</v>
      </c>
      <c r="C21" s="47">
        <f>Inputs!AF15</f>
        <v>0</v>
      </c>
      <c r="D21" s="130" t="e">
        <f>IF('16'!D$121="",NA(),'16'!D$121)</f>
        <v>#DIV/0!</v>
      </c>
      <c r="E21" s="131" t="e">
        <f>IF('16'!E$121="",NA(),'16'!E$121)</f>
        <v>#DIV/0!</v>
      </c>
      <c r="F21" s="24" t="e">
        <f t="shared" si="2"/>
        <v>#DIV/0!</v>
      </c>
      <c r="G21" s="24" t="e">
        <f t="shared" si="3"/>
        <v>#DIV/0!</v>
      </c>
      <c r="H21" s="91">
        <f>Inputs!AF13</f>
        <v>0</v>
      </c>
      <c r="I21" s="25">
        <f>Inputs!AF14</f>
        <v>0</v>
      </c>
      <c r="J21" s="106"/>
      <c r="K21" s="106"/>
      <c r="U21" s="119"/>
      <c r="V21" s="2"/>
    </row>
    <row r="22" spans="1:22" ht="18" thickBot="1">
      <c r="A22" s="120"/>
      <c r="B22" s="48">
        <f>Inputs!A68</f>
        <v>17</v>
      </c>
      <c r="C22" s="47">
        <f>Inputs!AH15</f>
        <v>0</v>
      </c>
      <c r="D22" s="130" t="e">
        <f>IF('17'!D$121="",NA(),'17'!D$121)</f>
        <v>#DIV/0!</v>
      </c>
      <c r="E22" s="131" t="e">
        <f>IF('17'!E$121="",NA(),'17'!E$121)</f>
        <v>#DIV/0!</v>
      </c>
      <c r="F22" s="24" t="e">
        <f t="shared" si="2"/>
        <v>#DIV/0!</v>
      </c>
      <c r="G22" s="24" t="e">
        <f t="shared" si="3"/>
        <v>#DIV/0!</v>
      </c>
      <c r="H22" s="91">
        <f>Inputs!AH13</f>
        <v>0</v>
      </c>
      <c r="I22" s="25">
        <f>Inputs!AH14</f>
        <v>0</v>
      </c>
      <c r="J22" s="106"/>
      <c r="K22" s="106"/>
      <c r="U22" s="119"/>
      <c r="V22" s="2"/>
    </row>
    <row r="23" spans="1:22" ht="18" thickBot="1">
      <c r="A23" s="120"/>
      <c r="B23" s="48">
        <f>Inputs!A69</f>
        <v>18</v>
      </c>
      <c r="C23" s="47">
        <f>Inputs!AJ15</f>
        <v>0</v>
      </c>
      <c r="D23" s="130" t="e">
        <f>IF('18'!D$121="",NA(),'18'!D$121)</f>
        <v>#DIV/0!</v>
      </c>
      <c r="E23" s="131" t="e">
        <f>IF('18'!E$121="",NA(),'18'!E$121)</f>
        <v>#DIV/0!</v>
      </c>
      <c r="F23" s="24" t="e">
        <f t="shared" si="2"/>
        <v>#DIV/0!</v>
      </c>
      <c r="G23" s="24" t="e">
        <f t="shared" si="3"/>
        <v>#DIV/0!</v>
      </c>
      <c r="H23" s="91">
        <f>Inputs!AJ13</f>
        <v>0</v>
      </c>
      <c r="I23" s="25">
        <f>Inputs!AJ14</f>
        <v>0</v>
      </c>
      <c r="J23" s="106"/>
      <c r="K23" s="106"/>
      <c r="U23" s="119"/>
      <c r="V23" s="2"/>
    </row>
    <row r="24" spans="1:22" ht="18" thickBot="1">
      <c r="A24" s="120"/>
      <c r="B24" s="48">
        <f>Inputs!A70</f>
        <v>19</v>
      </c>
      <c r="C24" s="47">
        <f>Inputs!AL15</f>
        <v>0</v>
      </c>
      <c r="D24" s="130" t="e">
        <f>IF('19'!D$121="",NA(),'19'!D$121)</f>
        <v>#DIV/0!</v>
      </c>
      <c r="E24" s="131" t="e">
        <f>IF('19'!E$121="",NA(),'19'!E$121)</f>
        <v>#DIV/0!</v>
      </c>
      <c r="F24" s="24" t="e">
        <f t="shared" si="2"/>
        <v>#DIV/0!</v>
      </c>
      <c r="G24" s="24" t="e">
        <f t="shared" si="3"/>
        <v>#DIV/0!</v>
      </c>
      <c r="H24" s="91">
        <f>Inputs!AL13</f>
        <v>0</v>
      </c>
      <c r="I24" s="25">
        <f>Inputs!AL14</f>
        <v>0</v>
      </c>
      <c r="J24" s="106"/>
      <c r="K24" s="106"/>
      <c r="U24" s="119"/>
      <c r="V24" s="2"/>
    </row>
    <row r="25" spans="1:22" ht="18" thickBot="1">
      <c r="A25" s="271"/>
      <c r="B25" s="48">
        <f>Inputs!A71</f>
        <v>20</v>
      </c>
      <c r="C25" s="47">
        <f>Inputs!AN15</f>
        <v>0</v>
      </c>
      <c r="D25" s="130" t="e">
        <f>IF('20'!D$121="",NA(),'20'!D$121)</f>
        <v>#DIV/0!</v>
      </c>
      <c r="E25" s="131" t="e">
        <f>IF('20'!E$121="",NA(),'20'!E$121)</f>
        <v>#DIV/0!</v>
      </c>
      <c r="F25" s="24" t="e">
        <f t="shared" si="2"/>
        <v>#DIV/0!</v>
      </c>
      <c r="G25" s="24" t="e">
        <f t="shared" si="3"/>
        <v>#DIV/0!</v>
      </c>
      <c r="H25" s="91">
        <f>Inputs!AN13</f>
        <v>38515</v>
      </c>
      <c r="I25" s="25">
        <f>Inputs!AN14</f>
        <v>0</v>
      </c>
      <c r="J25" s="106"/>
      <c r="K25" s="106"/>
      <c r="U25" s="272"/>
      <c r="V25" s="2"/>
    </row>
    <row r="26" spans="1:22" ht="18" thickBot="1">
      <c r="A26" s="271"/>
      <c r="B26" s="48">
        <f>Inputs!A72</f>
        <v>21</v>
      </c>
      <c r="C26" s="47">
        <f>Inputs!AP15</f>
        <v>0</v>
      </c>
      <c r="D26" s="130" t="e">
        <f>IF('21'!D$121="",NA(),'21'!D$121)</f>
        <v>#DIV/0!</v>
      </c>
      <c r="E26" s="131" t="e">
        <f>IF('21'!E$121="",NA(),'21'!E$121)</f>
        <v>#DIV/0!</v>
      </c>
      <c r="F26" s="24" t="e">
        <f t="shared" si="2"/>
        <v>#DIV/0!</v>
      </c>
      <c r="G26" s="24" t="e">
        <f t="shared" si="3"/>
        <v>#DIV/0!</v>
      </c>
      <c r="H26" s="91">
        <f>Inputs!AP13</f>
        <v>0</v>
      </c>
      <c r="I26" s="25">
        <f>Inputs!AP14</f>
        <v>0</v>
      </c>
      <c r="J26" s="106"/>
      <c r="K26" s="106"/>
      <c r="U26" s="272"/>
      <c r="V26" s="2"/>
    </row>
    <row r="27" spans="1:22" ht="18" thickBot="1">
      <c r="A27" s="271"/>
      <c r="B27" s="48">
        <f>Inputs!A73</f>
        <v>22</v>
      </c>
      <c r="C27" s="47">
        <f>Inputs!AR15</f>
        <v>0</v>
      </c>
      <c r="D27" s="130" t="e">
        <f>IF('22'!D$121="",NA(),'22'!D$121)</f>
        <v>#DIV/0!</v>
      </c>
      <c r="E27" s="131" t="e">
        <f>IF('22'!E$121="",NA(),'22'!E$121)</f>
        <v>#DIV/0!</v>
      </c>
      <c r="F27" s="24" t="e">
        <f t="shared" si="2"/>
        <v>#DIV/0!</v>
      </c>
      <c r="G27" s="24" t="e">
        <f t="shared" si="3"/>
        <v>#DIV/0!</v>
      </c>
      <c r="H27" s="91">
        <f>Inputs!AR13</f>
        <v>0</v>
      </c>
      <c r="I27" s="25">
        <f>Inputs!AR14</f>
        <v>0</v>
      </c>
      <c r="J27" s="106"/>
      <c r="K27" s="106"/>
      <c r="U27" s="272"/>
      <c r="V27" s="2"/>
    </row>
    <row r="28" spans="1:22" ht="18" thickBot="1">
      <c r="A28" s="271"/>
      <c r="B28" s="48">
        <f>Inputs!A74</f>
        <v>23</v>
      </c>
      <c r="C28" s="47">
        <f>Inputs!AT15</f>
        <v>0</v>
      </c>
      <c r="D28" s="130" t="e">
        <f>IF('23'!D$121="",NA(),'23'!D$121)</f>
        <v>#DIV/0!</v>
      </c>
      <c r="E28" s="131" t="e">
        <f>IF('23'!E$121="",NA(),'23'!E$121)</f>
        <v>#DIV/0!</v>
      </c>
      <c r="F28" s="24" t="e">
        <f t="shared" si="2"/>
        <v>#DIV/0!</v>
      </c>
      <c r="G28" s="24" t="e">
        <f t="shared" si="3"/>
        <v>#DIV/0!</v>
      </c>
      <c r="H28" s="91">
        <f>Inputs!AT13</f>
        <v>0</v>
      </c>
      <c r="I28" s="25">
        <f>Inputs!AT14</f>
        <v>0</v>
      </c>
      <c r="J28" s="106"/>
      <c r="K28" s="106"/>
      <c r="U28" s="272"/>
      <c r="V28" s="2"/>
    </row>
    <row r="29" spans="1:22" ht="18" thickBot="1">
      <c r="A29" s="271"/>
      <c r="B29" s="48">
        <f>Inputs!A75</f>
        <v>24</v>
      </c>
      <c r="C29" s="47">
        <f>Inputs!AV15</f>
        <v>0</v>
      </c>
      <c r="D29" s="130" t="e">
        <f>IF('24'!D$121="",NA(),'24'!D$121)</f>
        <v>#DIV/0!</v>
      </c>
      <c r="E29" s="131" t="e">
        <f>IF('24'!E$121="",NA(),'24'!E$121)</f>
        <v>#DIV/0!</v>
      </c>
      <c r="F29" s="24" t="e">
        <f t="shared" si="2"/>
        <v>#DIV/0!</v>
      </c>
      <c r="G29" s="24" t="e">
        <f t="shared" si="3"/>
        <v>#DIV/0!</v>
      </c>
      <c r="H29" s="91">
        <f>Inputs!AV13</f>
        <v>0</v>
      </c>
      <c r="I29" s="25">
        <f>Inputs!AV14</f>
        <v>0</v>
      </c>
      <c r="J29" s="106"/>
      <c r="K29" s="106"/>
      <c r="U29" s="272"/>
      <c r="V29" s="2"/>
    </row>
    <row r="30" spans="1:22" ht="18" thickBot="1">
      <c r="A30" s="271"/>
      <c r="B30" s="48">
        <f>Inputs!A76</f>
        <v>25</v>
      </c>
      <c r="C30" s="47">
        <f>Inputs!AX15</f>
        <v>0</v>
      </c>
      <c r="D30" s="130" t="e">
        <f>IF('25'!D$121="",NA(),'25'!D$121)</f>
        <v>#DIV/0!</v>
      </c>
      <c r="E30" s="131" t="e">
        <f>IF('25'!E$121="",NA(),'25'!E$121)</f>
        <v>#DIV/0!</v>
      </c>
      <c r="F30" s="24" t="e">
        <f t="shared" si="2"/>
        <v>#DIV/0!</v>
      </c>
      <c r="G30" s="24" t="e">
        <f t="shared" si="3"/>
        <v>#DIV/0!</v>
      </c>
      <c r="H30" s="91">
        <f>Inputs!AX13</f>
        <v>0</v>
      </c>
      <c r="I30" s="25">
        <f>Inputs!AX14</f>
        <v>0</v>
      </c>
      <c r="J30" s="106"/>
      <c r="K30" s="106"/>
      <c r="U30" s="272"/>
      <c r="V30" s="2"/>
    </row>
    <row r="31" spans="1:22" ht="18" thickBot="1">
      <c r="A31" s="271"/>
      <c r="B31" s="48">
        <f>Inputs!A77</f>
        <v>26</v>
      </c>
      <c r="C31" s="47">
        <f>Inputs!AZ15</f>
        <v>0</v>
      </c>
      <c r="D31" s="130" t="e">
        <f>IF('26'!D$121="",NA(),'26'!D$121)</f>
        <v>#DIV/0!</v>
      </c>
      <c r="E31" s="131" t="e">
        <f>IF('26'!E$121="",NA(),'26'!E$121)</f>
        <v>#DIV/0!</v>
      </c>
      <c r="F31" s="24" t="e">
        <f t="shared" si="2"/>
        <v>#DIV/0!</v>
      </c>
      <c r="G31" s="24" t="e">
        <f t="shared" si="3"/>
        <v>#DIV/0!</v>
      </c>
      <c r="H31" s="91">
        <f>Inputs!AZ13</f>
        <v>0</v>
      </c>
      <c r="I31" s="25">
        <f>Inputs!AZ14</f>
        <v>0</v>
      </c>
      <c r="J31" s="106"/>
      <c r="K31" s="106"/>
      <c r="U31" s="272"/>
      <c r="V31" s="2"/>
    </row>
    <row r="32" spans="1:22" ht="18" thickBot="1">
      <c r="A32" s="271"/>
      <c r="B32" s="48">
        <f>Inputs!A78</f>
        <v>27</v>
      </c>
      <c r="C32" s="47">
        <f>Inputs!BB15</f>
        <v>0</v>
      </c>
      <c r="D32" s="130" t="e">
        <f>IF('27'!D$121="",NA(),'27'!D$121)</f>
        <v>#DIV/0!</v>
      </c>
      <c r="E32" s="131" t="e">
        <f>IF('27'!E$121="",NA(),'27'!E$121)</f>
        <v>#DIV/0!</v>
      </c>
      <c r="F32" s="24" t="e">
        <f t="shared" si="2"/>
        <v>#DIV/0!</v>
      </c>
      <c r="G32" s="24" t="e">
        <f t="shared" si="3"/>
        <v>#DIV/0!</v>
      </c>
      <c r="H32" s="91">
        <f>Inputs!BB13</f>
        <v>0</v>
      </c>
      <c r="I32" s="25">
        <f>Inputs!BB14</f>
        <v>0</v>
      </c>
      <c r="J32" s="106"/>
      <c r="K32" s="106"/>
      <c r="U32" s="272"/>
      <c r="V32" s="2"/>
    </row>
    <row r="33" spans="1:22" ht="18" thickBot="1">
      <c r="A33" s="271"/>
      <c r="B33" s="48">
        <f>Inputs!A79</f>
        <v>28</v>
      </c>
      <c r="C33" s="47">
        <f>Inputs!BD15</f>
        <v>0</v>
      </c>
      <c r="D33" s="130" t="e">
        <f>IF('28'!D$121="",NA(),'28'!D$121)</f>
        <v>#DIV/0!</v>
      </c>
      <c r="E33" s="131" t="e">
        <f>IF('28'!E$121="",NA(),'28'!E$121)</f>
        <v>#DIV/0!</v>
      </c>
      <c r="F33" s="24" t="e">
        <f t="shared" si="2"/>
        <v>#DIV/0!</v>
      </c>
      <c r="G33" s="24" t="e">
        <f t="shared" si="3"/>
        <v>#DIV/0!</v>
      </c>
      <c r="H33" s="91">
        <f>Inputs!BD13</f>
        <v>0</v>
      </c>
      <c r="I33" s="25">
        <f>Inputs!BD14</f>
        <v>0</v>
      </c>
      <c r="J33" s="106"/>
      <c r="K33" s="106"/>
      <c r="U33" s="272"/>
      <c r="V33" s="2"/>
    </row>
    <row r="34" spans="1:22" ht="18" thickBot="1">
      <c r="A34" s="271"/>
      <c r="B34" s="48">
        <f>Inputs!A80</f>
        <v>29</v>
      </c>
      <c r="C34" s="47">
        <f>Inputs!BF15</f>
        <v>0</v>
      </c>
      <c r="D34" s="130" t="e">
        <f>IF('29'!D$121="",NA(),'29'!D$121)</f>
        <v>#DIV/0!</v>
      </c>
      <c r="E34" s="131" t="e">
        <f>IF('29'!E$121="",NA(),'29'!E$121)</f>
        <v>#DIV/0!</v>
      </c>
      <c r="F34" s="24" t="e">
        <f t="shared" si="2"/>
        <v>#DIV/0!</v>
      </c>
      <c r="G34" s="24" t="e">
        <f t="shared" si="3"/>
        <v>#DIV/0!</v>
      </c>
      <c r="H34" s="91">
        <f>Inputs!BF13</f>
        <v>0</v>
      </c>
      <c r="I34" s="25">
        <f>Inputs!BF14</f>
        <v>0</v>
      </c>
      <c r="J34" s="106"/>
      <c r="K34" s="106"/>
      <c r="U34" s="272"/>
      <c r="V34" s="2"/>
    </row>
    <row r="35" spans="1:22" ht="18" thickBot="1">
      <c r="A35" s="271"/>
      <c r="B35" s="48">
        <f>Inputs!A81</f>
        <v>30</v>
      </c>
      <c r="C35" s="47">
        <f>Inputs!BH15</f>
        <v>0</v>
      </c>
      <c r="D35" s="130" t="e">
        <f>IF('30'!D$121="",NA(),'30'!D$121)</f>
        <v>#DIV/0!</v>
      </c>
      <c r="E35" s="131" t="e">
        <f>IF('30'!E$121="",NA(),'30'!E$121)</f>
        <v>#DIV/0!</v>
      </c>
      <c r="F35" s="24" t="e">
        <f t="shared" si="2"/>
        <v>#DIV/0!</v>
      </c>
      <c r="G35" s="24" t="e">
        <f t="shared" si="3"/>
        <v>#DIV/0!</v>
      </c>
      <c r="H35" s="91">
        <f>Inputs!BH13</f>
        <v>0</v>
      </c>
      <c r="I35" s="25">
        <f>Inputs!BH14</f>
        <v>0</v>
      </c>
      <c r="J35" s="106"/>
      <c r="K35" s="106"/>
      <c r="U35" s="272"/>
      <c r="V35" s="2"/>
    </row>
    <row r="36" spans="1:22" ht="18" thickBot="1">
      <c r="A36" s="271"/>
      <c r="B36" s="48">
        <f>Inputs!A82</f>
        <v>31</v>
      </c>
      <c r="C36" s="47">
        <f>Inputs!BJ15</f>
        <v>0</v>
      </c>
      <c r="D36" s="130" t="e">
        <f>IF('31'!D$121="",NA(),'31'!D$121)</f>
        <v>#DIV/0!</v>
      </c>
      <c r="E36" s="131" t="e">
        <f>IF('31'!E$121="",NA(),'31'!E$121)</f>
        <v>#DIV/0!</v>
      </c>
      <c r="F36" s="24" t="e">
        <f t="shared" si="2"/>
        <v>#DIV/0!</v>
      </c>
      <c r="G36" s="24" t="e">
        <f t="shared" si="3"/>
        <v>#DIV/0!</v>
      </c>
      <c r="H36" s="91">
        <f>Inputs!BJ13</f>
        <v>0</v>
      </c>
      <c r="I36" s="25">
        <f>Inputs!BJ14</f>
        <v>0</v>
      </c>
      <c r="J36" s="106"/>
      <c r="K36" s="106"/>
      <c r="U36" s="272"/>
      <c r="V36" s="2"/>
    </row>
    <row r="37" spans="1:22" ht="18" thickBot="1">
      <c r="A37" s="271"/>
      <c r="B37" s="48">
        <f>Inputs!A83</f>
        <v>32</v>
      </c>
      <c r="C37" s="47">
        <f>Inputs!BL15</f>
        <v>0</v>
      </c>
      <c r="D37" s="130" t="e">
        <f>IF('32'!D$121="",NA(),'32'!D$121)</f>
        <v>#DIV/0!</v>
      </c>
      <c r="E37" s="131" t="e">
        <f>IF('32'!E$121="",NA(),'32'!E$121)</f>
        <v>#DIV/0!</v>
      </c>
      <c r="F37" s="24" t="e">
        <f t="shared" si="2"/>
        <v>#DIV/0!</v>
      </c>
      <c r="G37" s="24" t="e">
        <f t="shared" si="3"/>
        <v>#DIV/0!</v>
      </c>
      <c r="H37" s="91">
        <f>Inputs!BN13</f>
        <v>0</v>
      </c>
      <c r="I37" s="25">
        <f>Inputs!BN14</f>
        <v>0</v>
      </c>
      <c r="J37" s="106"/>
      <c r="K37" s="106"/>
      <c r="U37" s="272"/>
      <c r="V37" s="2"/>
    </row>
    <row r="38" spans="1:22" ht="18" thickBot="1">
      <c r="A38" s="271"/>
      <c r="B38" s="48">
        <f>Inputs!A84</f>
        <v>33</v>
      </c>
      <c r="C38" s="47">
        <f>Inputs!BN15</f>
        <v>0</v>
      </c>
      <c r="D38" s="130" t="e">
        <f>IF('33'!D$121="",NA(),'33'!D$121)</f>
        <v>#DIV/0!</v>
      </c>
      <c r="E38" s="131" t="e">
        <f>IF('33'!E$121="",NA(),'33'!E$121)</f>
        <v>#DIV/0!</v>
      </c>
      <c r="F38" s="24" t="e">
        <f t="shared" si="2"/>
        <v>#DIV/0!</v>
      </c>
      <c r="G38" s="24" t="e">
        <f t="shared" si="3"/>
        <v>#DIV/0!</v>
      </c>
      <c r="H38" s="91">
        <f>Inputs!BL13</f>
        <v>0</v>
      </c>
      <c r="I38" s="25">
        <f>Inputs!BL14</f>
        <v>0</v>
      </c>
      <c r="J38" s="106"/>
      <c r="K38" s="106"/>
      <c r="U38" s="272"/>
      <c r="V38" s="2"/>
    </row>
    <row r="39" spans="1:22" ht="18" thickBot="1">
      <c r="A39" s="271"/>
      <c r="B39" s="48">
        <f>Inputs!A85</f>
        <v>34</v>
      </c>
      <c r="C39" s="47">
        <f>Inputs!BP15</f>
        <v>0</v>
      </c>
      <c r="D39" s="130" t="e">
        <f>IF('34'!D$121="",NA(),'34'!D$121)</f>
        <v>#DIV/0!</v>
      </c>
      <c r="E39" s="131" t="e">
        <f>IF('34'!E$121="",NA(),'34'!E$121)</f>
        <v>#DIV/0!</v>
      </c>
      <c r="F39" s="24" t="e">
        <f t="shared" si="2"/>
        <v>#DIV/0!</v>
      </c>
      <c r="G39" s="24" t="e">
        <f t="shared" si="3"/>
        <v>#DIV/0!</v>
      </c>
      <c r="H39" s="91">
        <f>Inputs!BP13</f>
        <v>0</v>
      </c>
      <c r="I39" s="25">
        <f>Inputs!BP14</f>
        <v>0</v>
      </c>
      <c r="J39" s="106"/>
      <c r="K39" s="106"/>
      <c r="U39" s="272"/>
      <c r="V39" s="2"/>
    </row>
    <row r="40" spans="1:22" ht="18" thickBot="1">
      <c r="A40" s="271"/>
      <c r="B40" s="48">
        <f>Inputs!A86</f>
        <v>35</v>
      </c>
      <c r="C40" s="47">
        <f>Inputs!BR15</f>
        <v>0</v>
      </c>
      <c r="D40" s="130" t="e">
        <f>IF('35'!D$121="",NA(),'35'!D$121)</f>
        <v>#DIV/0!</v>
      </c>
      <c r="E40" s="131" t="e">
        <f>IF('35'!E$121="",NA(),'35'!E$121)</f>
        <v>#DIV/0!</v>
      </c>
      <c r="F40" s="24" t="e">
        <f t="shared" si="2"/>
        <v>#DIV/0!</v>
      </c>
      <c r="G40" s="24" t="e">
        <f t="shared" si="3"/>
        <v>#DIV/0!</v>
      </c>
      <c r="H40" s="91">
        <f>Inputs!BR13</f>
        <v>0</v>
      </c>
      <c r="I40" s="25">
        <f>Inputs!BR14</f>
        <v>0</v>
      </c>
      <c r="J40" s="106"/>
      <c r="K40" s="106"/>
      <c r="U40" s="272"/>
      <c r="V40" s="2"/>
    </row>
    <row r="41" spans="1:22" ht="18" thickBot="1">
      <c r="A41" s="271"/>
      <c r="B41" s="48">
        <f>Inputs!A87</f>
        <v>36</v>
      </c>
      <c r="C41" s="47">
        <f>Inputs!BT15</f>
        <v>0</v>
      </c>
      <c r="D41" s="130" t="e">
        <f>IF('36'!D$121="",NA(),'36'!D$121)</f>
        <v>#DIV/0!</v>
      </c>
      <c r="E41" s="131" t="e">
        <f>IF('36'!E$121="",NA(),'36'!E$121)</f>
        <v>#DIV/0!</v>
      </c>
      <c r="F41" s="24" t="e">
        <f t="shared" si="2"/>
        <v>#DIV/0!</v>
      </c>
      <c r="G41" s="24" t="e">
        <f t="shared" si="3"/>
        <v>#DIV/0!</v>
      </c>
      <c r="H41" s="91">
        <f>Inputs!BT13</f>
        <v>0</v>
      </c>
      <c r="I41" s="25">
        <f>Inputs!BT14</f>
        <v>0</v>
      </c>
      <c r="J41" s="106"/>
      <c r="K41" s="106"/>
      <c r="U41" s="272"/>
      <c r="V41" s="2"/>
    </row>
    <row r="42" spans="1:22" ht="18" thickBot="1">
      <c r="A42" s="271"/>
      <c r="B42" s="48">
        <f>Inputs!A88</f>
        <v>37</v>
      </c>
      <c r="C42" s="47">
        <f>Inputs!BV15</f>
        <v>0</v>
      </c>
      <c r="D42" s="130" t="e">
        <f>IF('37'!D$121="",NA(),'37'!D$121)</f>
        <v>#DIV/0!</v>
      </c>
      <c r="E42" s="131" t="e">
        <f>IF('37'!E$121="",NA(),'37'!E$121)</f>
        <v>#DIV/0!</v>
      </c>
      <c r="F42" s="24" t="e">
        <f t="shared" si="2"/>
        <v>#DIV/0!</v>
      </c>
      <c r="G42" s="24" t="e">
        <f t="shared" si="3"/>
        <v>#DIV/0!</v>
      </c>
      <c r="H42" s="91">
        <f>Inputs!BV13</f>
        <v>0</v>
      </c>
      <c r="I42" s="25">
        <f>Inputs!BV14</f>
        <v>0</v>
      </c>
      <c r="J42" s="106"/>
      <c r="K42" s="106"/>
      <c r="U42" s="272"/>
      <c r="V42" s="2"/>
    </row>
    <row r="43" spans="1:22" ht="18" thickBot="1">
      <c r="A43" s="271"/>
      <c r="B43" s="48">
        <f>Inputs!A89</f>
        <v>38</v>
      </c>
      <c r="C43" s="47">
        <f>Inputs!BX15</f>
        <v>0</v>
      </c>
      <c r="D43" s="130" t="e">
        <f>IF('38'!D$121="",NA(),'38'!D$121)</f>
        <v>#DIV/0!</v>
      </c>
      <c r="E43" s="131" t="e">
        <f>IF('38'!E$121="",NA(),'38'!E$121)</f>
        <v>#DIV/0!</v>
      </c>
      <c r="F43" s="24" t="e">
        <f t="shared" si="2"/>
        <v>#DIV/0!</v>
      </c>
      <c r="G43" s="24" t="e">
        <f t="shared" si="3"/>
        <v>#DIV/0!</v>
      </c>
      <c r="H43" s="91">
        <f>Inputs!BX13</f>
        <v>0</v>
      </c>
      <c r="I43" s="25">
        <f>Inputs!BX14</f>
        <v>0</v>
      </c>
      <c r="J43" s="106"/>
      <c r="K43" s="106"/>
      <c r="U43" s="272"/>
      <c r="V43" s="2"/>
    </row>
    <row r="44" spans="1:22" ht="18" thickBot="1">
      <c r="A44" s="271"/>
      <c r="B44" s="48">
        <f>Inputs!A90</f>
        <v>39</v>
      </c>
      <c r="C44" s="47">
        <f>Inputs!BZ15</f>
        <v>0</v>
      </c>
      <c r="D44" s="130" t="e">
        <f>IF('39'!D$121="",NA(),'39'!D$121)</f>
        <v>#DIV/0!</v>
      </c>
      <c r="E44" s="131" t="e">
        <f>IF('39'!E$121="",NA(),'39'!E$121)</f>
        <v>#DIV/0!</v>
      </c>
      <c r="F44" s="24" t="e">
        <f t="shared" si="2"/>
        <v>#DIV/0!</v>
      </c>
      <c r="G44" s="24" t="e">
        <f t="shared" si="3"/>
        <v>#DIV/0!</v>
      </c>
      <c r="H44" s="91">
        <f>Inputs!BZ13</f>
        <v>0</v>
      </c>
      <c r="I44" s="25">
        <f>Inputs!BW14</f>
        <v>0</v>
      </c>
      <c r="J44" s="106"/>
      <c r="K44" s="106"/>
      <c r="U44" s="272"/>
      <c r="V44" s="2"/>
    </row>
    <row r="45" spans="1:22" ht="18" thickBot="1">
      <c r="A45" s="120"/>
      <c r="B45" s="48">
        <f>Inputs!A91</f>
        <v>40</v>
      </c>
      <c r="C45" s="47">
        <f>Inputs!CB15</f>
        <v>0</v>
      </c>
      <c r="D45" s="130" t="e">
        <f>IF('40'!D$121="",NA(),'40'!D$121)</f>
        <v>#DIV/0!</v>
      </c>
      <c r="E45" s="131" t="e">
        <f>IF('40'!E$121="",NA(),'40'!E$121)</f>
        <v>#DIV/0!</v>
      </c>
      <c r="F45" s="24" t="e">
        <f t="shared" si="2"/>
        <v>#DIV/0!</v>
      </c>
      <c r="G45" s="24" t="e">
        <f t="shared" si="3"/>
        <v>#DIV/0!</v>
      </c>
      <c r="H45" s="91">
        <f>Inputs!CB13</f>
        <v>0</v>
      </c>
      <c r="I45" s="25">
        <f>Inputs!CB15</f>
        <v>0</v>
      </c>
      <c r="J45" s="106"/>
      <c r="K45" s="106"/>
      <c r="U45" s="119"/>
      <c r="V45" s="2"/>
    </row>
    <row r="46" spans="1:22" ht="18.600000000000001" thickTop="1" thickBot="1">
      <c r="A46" s="15"/>
      <c r="B46" s="363" t="s">
        <v>40</v>
      </c>
      <c r="C46" s="363"/>
      <c r="D46" s="363"/>
      <c r="E46" s="363"/>
      <c r="F46" s="363"/>
      <c r="G46" s="363"/>
      <c r="H46" s="353" t="s">
        <v>2</v>
      </c>
      <c r="I46" s="354"/>
      <c r="J46" s="28"/>
      <c r="K46" s="28"/>
    </row>
    <row r="47" spans="1:22" ht="19.5" customHeight="1" thickTop="1" thickBot="1">
      <c r="B47" s="355" t="s">
        <v>41</v>
      </c>
      <c r="C47" s="356"/>
      <c r="D47" s="89">
        <f t="array" ref="D47">AVERAGE(IF(ISNUMBER(D6:D45),D6:D45))</f>
        <v>0</v>
      </c>
      <c r="E47" s="90">
        <f t="array" ref="E47">AVERAGE(IF(ISNUMBER(E6:E45),E6:E45))</f>
        <v>0</v>
      </c>
      <c r="F47" s="90" t="e">
        <f t="array" ref="F47">AVERAGE(IF(ISNUMBER(F6:F45),F6:F45))</f>
        <v>#DIV/0!</v>
      </c>
      <c r="G47" s="90" t="e">
        <f t="array" ref="G47">AVERAGE(IF(ISNUMBER(G6:G45),G6:G45))</f>
        <v>#DIV/0!</v>
      </c>
      <c r="H47" s="26" t="s">
        <v>33</v>
      </c>
      <c r="I47" s="27"/>
      <c r="J47" s="28"/>
      <c r="K47" s="28"/>
      <c r="M47" s="28"/>
    </row>
    <row r="48" spans="1:22" ht="19.5" customHeight="1" thickTop="1">
      <c r="B48" s="357" t="s">
        <v>42</v>
      </c>
      <c r="C48" s="358"/>
      <c r="D48" s="29" t="e">
        <f t="array" ref="D48">STDEV(IF(ISNUMBER(D6:D45),D6:D45))</f>
        <v>#DIV/0!</v>
      </c>
      <c r="E48" s="29" t="e">
        <f t="array" ref="E48">STDEV(IF(ISNUMBER(E6:E45),E6:E45))</f>
        <v>#DIV/0!</v>
      </c>
      <c r="F48" s="45" t="e">
        <f t="array" ref="F48">STDEV(IF(ISNUMBER(F6:F46),F6:F45))</f>
        <v>#DIV/0!</v>
      </c>
      <c r="G48" s="45" t="e">
        <f t="array" ref="G48">STDEV(IF(ISNUMBER(G6:G45),G6:G45))</f>
        <v>#DIV/0!</v>
      </c>
      <c r="H48" s="26" t="s">
        <v>34</v>
      </c>
      <c r="I48" s="30"/>
      <c r="J48" s="28"/>
      <c r="K48" s="28"/>
    </row>
    <row r="49" spans="2:22" ht="18.75" customHeight="1">
      <c r="B49" s="357" t="s">
        <v>43</v>
      </c>
      <c r="C49" s="358"/>
      <c r="D49" s="29">
        <f t="array" ref="D49">ABS(MAX(IF(ISNUMBER(D6:D45),(D6:D45))-(MIN(IF(ISNUMBER(D6:D45),(D6:D45))))))</f>
        <v>0</v>
      </c>
      <c r="E49" s="29">
        <f t="array" ref="E49">ABS(MAX(IF(ISNUMBER(E6:E45),(E6:E45))-(MIN(IF(ISNUMBER(E6:E45),(E6:E45))))))</f>
        <v>0</v>
      </c>
      <c r="F49" s="160">
        <f t="array" ref="F49">ABS(MAX(IF(ISNUMBER(F6:F45),(F6:F45))-(MIN(IF(ISNUMBER(F6:F45),(F6:F45))))))</f>
        <v>0</v>
      </c>
      <c r="G49" s="160">
        <f t="array" ref="G49">ABS(MAX(IF(ISNUMBER(G6:G45),(G6:G45))-(MIN(IF(ISNUMBER(G6:G45),(G6:G45))))))</f>
        <v>0</v>
      </c>
      <c r="H49" s="86" t="s">
        <v>44</v>
      </c>
      <c r="I49" s="46"/>
      <c r="J49" s="107"/>
      <c r="K49" s="107"/>
      <c r="L49" s="31"/>
    </row>
    <row r="50" spans="2:22" ht="18.75" customHeight="1" thickBot="1">
      <c r="B50" s="351" t="s">
        <v>45</v>
      </c>
      <c r="C50" s="352"/>
      <c r="D50" s="32" t="e">
        <f t="array" ref="D50">MAX(ABS(MAX(IF(NOT(ISNA(D6:D45)),D6:D45))-AVERAGE(IF(ISNUMBER(D6:D45),D6:D45))),ABS(MIN(IF(NOT(ISNA(D6:D45)),D6:D45))-AVERAGE(IF(ISNUMBER(D6:D45),D6:D45))))</f>
        <v>#DIV/0!</v>
      </c>
      <c r="E50" s="32" t="e">
        <f t="array" ref="E50">MAX(ABS(MAX(IF(NOT(ISNA(E6:E45)),E6:E45))-AVERAGE(IF(ISNUMBER(E6:E45),E6:E45))),ABS(MIN(IF(NOT(ISNA(E6:E45)),E6:E45))-AVERAGE(IF(ISNUMBER(E6:E45),E6:E45))))</f>
        <v>#DIV/0!</v>
      </c>
      <c r="F50" s="32" t="e">
        <f t="array" ref="F50">MAX(ABS(MAX(IF(NOT(ISNA(F6:F45)),F6:F45))-AVERAGE(IF(ISNUMBER(F6:F45),F6:F45))),ABS(MIN(IF(NOT(ISNA(F6:F45)),F6:F45))-AVERAGE(IF(ISNUMBER(F6:F45),F6:F45))))</f>
        <v>#DIV/0!</v>
      </c>
      <c r="G50" s="32" t="e">
        <f t="array" ref="G50">MAX(ABS(MAX(IF(NOT(ISNA(G6:G45)),G6:G45))-AVERAGE(IF(ISNUMBER(G6:G45),G6:G45))),ABS(MIN(IF(NOT(ISNA(G6:G45)),G6:G45))-AVERAGE(IF(ISNUMBER(G6:G45),G6:G45))))</f>
        <v>#DIV/0!</v>
      </c>
      <c r="H50" s="86" t="s">
        <v>56</v>
      </c>
      <c r="I50" s="46"/>
      <c r="J50" s="107"/>
      <c r="K50" s="107"/>
      <c r="L50" s="31"/>
    </row>
    <row r="51" spans="2:22" ht="21.6" thickTop="1">
      <c r="B51" s="33"/>
      <c r="H51" s="86" t="s">
        <v>57</v>
      </c>
      <c r="I51" s="46"/>
      <c r="J51" s="107"/>
      <c r="K51" s="107"/>
    </row>
    <row r="52" spans="2:22" ht="18.75" customHeight="1">
      <c r="C52" s="34"/>
      <c r="E52" s="35"/>
      <c r="H52" s="86" t="s">
        <v>58</v>
      </c>
      <c r="I52" s="46"/>
      <c r="J52" s="107"/>
      <c r="K52" s="107"/>
    </row>
    <row r="53" spans="2:22">
      <c r="L53" s="43"/>
      <c r="M53" s="44"/>
      <c r="N53" s="44"/>
    </row>
    <row r="54" spans="2:22">
      <c r="L54" s="43"/>
      <c r="M54" s="44"/>
      <c r="N54" s="44"/>
    </row>
    <row r="55" spans="2:22">
      <c r="L55" s="43"/>
      <c r="M55" s="44"/>
      <c r="N55" s="44"/>
    </row>
    <row r="56" spans="2:22">
      <c r="H56" s="137">
        <v>114.99999999999999</v>
      </c>
      <c r="I56" s="137">
        <v>114.99999999999999</v>
      </c>
      <c r="J56" s="40"/>
      <c r="K56" s="43" t="s">
        <v>50</v>
      </c>
      <c r="L56" s="44" t="e">
        <f t="array" ref="L56">MAX(IF(NOT(ISNA(D6:D45)),D6:D45))</f>
        <v>#DIV/0!</v>
      </c>
      <c r="M56" s="44" t="e">
        <f t="array" ref="M56">MAX(IF(NOT(ISNA(E6:E45)),E6:E45))</f>
        <v>#DIV/0!</v>
      </c>
      <c r="N56" s="44"/>
      <c r="V56" s="2"/>
    </row>
    <row r="57" spans="2:22">
      <c r="H57" s="137">
        <v>115</v>
      </c>
      <c r="I57" s="137">
        <v>-114.99999999999999</v>
      </c>
      <c r="J57" s="40"/>
      <c r="K57" s="43" t="s">
        <v>51</v>
      </c>
      <c r="L57" s="44" t="e">
        <f t="array" ref="L57">MIN(IF(NOT(ISNA(D6:D45)),D6:D45))</f>
        <v>#DIV/0!</v>
      </c>
      <c r="M57" s="44" t="e">
        <f t="array" ref="M57">MIN(IF(NOT(ISNA(E6:E45)),E6:E45))</f>
        <v>#DIV/0!</v>
      </c>
      <c r="N57" s="44"/>
      <c r="V57" s="2"/>
    </row>
    <row r="58" spans="2:22">
      <c r="H58" s="137">
        <v>-114.99999999999999</v>
      </c>
      <c r="I58" s="137">
        <v>-114.99999999999999</v>
      </c>
      <c r="J58" s="40"/>
      <c r="K58" s="43"/>
      <c r="L58" s="44"/>
      <c r="M58" s="44"/>
      <c r="V58" s="2"/>
    </row>
    <row r="59" spans="2:22">
      <c r="H59" s="137">
        <v>-114.99999999999999</v>
      </c>
      <c r="I59" s="137">
        <v>114.99999999999999</v>
      </c>
      <c r="J59" s="40"/>
      <c r="K59" s="43"/>
      <c r="L59" s="44" t="e">
        <f>L57</f>
        <v>#DIV/0!</v>
      </c>
      <c r="M59" s="44" t="e">
        <f>M57</f>
        <v>#DIV/0!</v>
      </c>
      <c r="V59" s="2"/>
    </row>
    <row r="60" spans="2:22">
      <c r="H60" s="137">
        <v>114.99999999999999</v>
      </c>
      <c r="I60" s="137">
        <v>114.99999999999999</v>
      </c>
      <c r="J60" s="40"/>
      <c r="K60" s="43"/>
      <c r="L60" s="44" t="e">
        <f>L57</f>
        <v>#DIV/0!</v>
      </c>
      <c r="M60" s="44" t="e">
        <f>M56</f>
        <v>#DIV/0!</v>
      </c>
      <c r="V60" s="2"/>
    </row>
    <row r="61" spans="2:22">
      <c r="K61" s="43"/>
      <c r="L61" s="44" t="e">
        <f>L56</f>
        <v>#DIV/0!</v>
      </c>
      <c r="M61" s="44" t="e">
        <f>M56</f>
        <v>#DIV/0!</v>
      </c>
    </row>
    <row r="62" spans="2:22">
      <c r="K62" s="43"/>
      <c r="L62" s="44" t="e">
        <f>L56</f>
        <v>#DIV/0!</v>
      </c>
      <c r="M62" s="44" t="e">
        <f>M57</f>
        <v>#DIV/0!</v>
      </c>
    </row>
    <row r="63" spans="2:22">
      <c r="K63" s="43"/>
      <c r="L63" s="44" t="e">
        <f>L57</f>
        <v>#DIV/0!</v>
      </c>
      <c r="M63" s="44" t="e">
        <f>M57</f>
        <v>#DIV/0!</v>
      </c>
    </row>
    <row r="76" spans="5:22">
      <c r="E76" s="2" t="s">
        <v>47</v>
      </c>
      <c r="V76" s="2"/>
    </row>
  </sheetData>
  <sheetProtection password="CEE5" sheet="1" objects="1" scenarios="1"/>
  <mergeCells count="14">
    <mergeCell ref="A4:A5"/>
    <mergeCell ref="B4:B5"/>
    <mergeCell ref="C4:C5"/>
    <mergeCell ref="D4:E4"/>
    <mergeCell ref="B46:G46"/>
    <mergeCell ref="F4:G4"/>
    <mergeCell ref="H4:H5"/>
    <mergeCell ref="I4:I5"/>
    <mergeCell ref="B1:I1"/>
    <mergeCell ref="B50:C50"/>
    <mergeCell ref="H46:I46"/>
    <mergeCell ref="B47:C47"/>
    <mergeCell ref="B48:C48"/>
    <mergeCell ref="B49:C49"/>
  </mergeCells>
  <printOptions horizontalCentered="1"/>
  <pageMargins left="0" right="0" top="0" bottom="0" header="0" footer="0"/>
  <pageSetup scale="57"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Z55"/>
  <sheetViews>
    <sheetView zoomScale="80" zoomScaleNormal="80" workbookViewId="0">
      <pane xSplit="2" ySplit="1" topLeftCell="C2" activePane="bottomRight" state="frozen"/>
      <selection pane="topRight" activeCell="C1" sqref="C1"/>
      <selection pane="bottomLeft" activeCell="A2" sqref="A2"/>
      <selection pane="bottomRight" activeCell="A4" sqref="A4"/>
    </sheetView>
  </sheetViews>
  <sheetFormatPr defaultColWidth="9.109375" defaultRowHeight="14.4"/>
  <cols>
    <col min="1" max="1" width="14.109375" style="173" bestFit="1" customWidth="1"/>
    <col min="2" max="2" width="8" style="175" customWidth="1"/>
    <col min="3" max="9" width="9.109375" style="173"/>
    <col min="10" max="10" width="6.88671875" style="173" customWidth="1"/>
    <col min="11" max="11" width="14.109375" style="175" customWidth="1"/>
    <col min="12" max="12" width="8" style="175" customWidth="1"/>
    <col min="13" max="16384" width="9.109375" style="173"/>
  </cols>
  <sheetData>
    <row r="1" spans="1:26" ht="125.25" customHeight="1"/>
    <row r="2" spans="1:26">
      <c r="A2" s="224" t="s">
        <v>196</v>
      </c>
      <c r="B2" s="223"/>
      <c r="C2" s="224"/>
      <c r="K2" s="224" t="s">
        <v>196</v>
      </c>
      <c r="L2" s="223"/>
      <c r="M2" s="224"/>
      <c r="V2" s="224"/>
      <c r="W2" s="224"/>
      <c r="X2" s="224"/>
      <c r="Y2" s="224"/>
      <c r="Z2" s="224" t="s">
        <v>195</v>
      </c>
    </row>
    <row r="3" spans="1:26" ht="28.8">
      <c r="A3" s="206" t="s">
        <v>107</v>
      </c>
      <c r="B3" s="205" t="s">
        <v>150</v>
      </c>
      <c r="K3" s="174" t="s">
        <v>107</v>
      </c>
      <c r="L3" s="231" t="s">
        <v>152</v>
      </c>
      <c r="V3" s="364" t="s">
        <v>182</v>
      </c>
      <c r="W3" s="364"/>
      <c r="X3" s="364"/>
      <c r="Y3" s="364"/>
      <c r="Z3" s="227"/>
    </row>
    <row r="4" spans="1:26" ht="43.2">
      <c r="A4" s="207" t="s">
        <v>146</v>
      </c>
      <c r="B4" s="205">
        <v>8</v>
      </c>
      <c r="K4" s="176" t="s">
        <v>146</v>
      </c>
      <c r="L4" s="231">
        <v>12</v>
      </c>
      <c r="V4" s="228" t="s">
        <v>183</v>
      </c>
      <c r="W4" s="229" t="s">
        <v>184</v>
      </c>
      <c r="X4" s="229" t="s">
        <v>185</v>
      </c>
      <c r="Y4" s="229" t="s">
        <v>186</v>
      </c>
      <c r="Z4" s="229" t="s">
        <v>187</v>
      </c>
    </row>
    <row r="5" spans="1:26">
      <c r="A5" s="207" t="s">
        <v>147</v>
      </c>
      <c r="B5" s="205">
        <v>4</v>
      </c>
      <c r="K5" s="176" t="s">
        <v>147</v>
      </c>
      <c r="L5" s="231">
        <v>4</v>
      </c>
      <c r="V5" s="230" t="s">
        <v>146</v>
      </c>
      <c r="W5" s="226">
        <v>8</v>
      </c>
      <c r="X5" s="226">
        <v>12</v>
      </c>
      <c r="Y5" s="234">
        <f>SUM(W$5:W5)/W$15</f>
        <v>0.4</v>
      </c>
      <c r="Z5" s="234">
        <f>SUM(X$5:X5)/X$15</f>
        <v>0.6</v>
      </c>
    </row>
    <row r="6" spans="1:26">
      <c r="A6" s="207" t="s">
        <v>148</v>
      </c>
      <c r="B6" s="205">
        <v>6</v>
      </c>
      <c r="K6" s="176" t="s">
        <v>148</v>
      </c>
      <c r="L6" s="231">
        <v>2</v>
      </c>
      <c r="V6" s="230" t="s">
        <v>147</v>
      </c>
      <c r="W6" s="226">
        <v>4</v>
      </c>
      <c r="X6" s="226">
        <v>4</v>
      </c>
      <c r="Y6" s="234">
        <f>SUM(W$5:W6)/W$15</f>
        <v>0.6</v>
      </c>
      <c r="Z6" s="234">
        <f>SUM(X$5:X6)/X$15</f>
        <v>0.8</v>
      </c>
    </row>
    <row r="7" spans="1:26">
      <c r="A7" s="207" t="s">
        <v>149</v>
      </c>
      <c r="B7" s="205">
        <v>2</v>
      </c>
      <c r="K7" s="176" t="s">
        <v>149</v>
      </c>
      <c r="L7" s="231">
        <v>2</v>
      </c>
      <c r="V7" s="230" t="s">
        <v>148</v>
      </c>
      <c r="W7" s="226">
        <v>6</v>
      </c>
      <c r="X7" s="226">
        <v>2</v>
      </c>
      <c r="Y7" s="234">
        <f>SUM(W$5:W7)/W$15</f>
        <v>0.9</v>
      </c>
      <c r="Z7" s="234">
        <f>SUM(X$5:X7)/X$15</f>
        <v>0.9</v>
      </c>
    </row>
    <row r="8" spans="1:26">
      <c r="A8" s="207" t="s">
        <v>108</v>
      </c>
      <c r="B8" s="205">
        <v>20</v>
      </c>
      <c r="K8" s="176" t="s">
        <v>108</v>
      </c>
      <c r="L8" s="231">
        <v>20</v>
      </c>
      <c r="V8" s="230" t="s">
        <v>149</v>
      </c>
      <c r="W8" s="226">
        <v>2</v>
      </c>
      <c r="X8" s="226">
        <v>2</v>
      </c>
      <c r="Y8" s="234">
        <f>SUM(W$5:W8)/W$15</f>
        <v>1</v>
      </c>
      <c r="Z8" s="234">
        <f>SUM(X$5:X8)/X$15</f>
        <v>1</v>
      </c>
    </row>
    <row r="9" spans="1:26">
      <c r="V9" s="230" t="s">
        <v>153</v>
      </c>
      <c r="W9" s="225">
        <v>0</v>
      </c>
      <c r="X9" s="225">
        <v>0</v>
      </c>
      <c r="Y9" s="234">
        <f>SUM(W$5:W9)/W$15</f>
        <v>1</v>
      </c>
      <c r="Z9" s="234">
        <f>SUM(X$5:X9)/X$15</f>
        <v>1</v>
      </c>
    </row>
    <row r="10" spans="1:26">
      <c r="V10" s="230" t="s">
        <v>154</v>
      </c>
      <c r="W10" s="225">
        <v>0</v>
      </c>
      <c r="X10" s="225">
        <v>0</v>
      </c>
      <c r="Y10" s="234">
        <f>SUM(W$5:W10)/W$15</f>
        <v>1</v>
      </c>
      <c r="Z10" s="234">
        <f>SUM(X$5:X10)/X$15</f>
        <v>1</v>
      </c>
    </row>
    <row r="11" spans="1:26">
      <c r="V11" s="230" t="s">
        <v>158</v>
      </c>
      <c r="W11" s="225">
        <v>0</v>
      </c>
      <c r="X11" s="225">
        <v>0</v>
      </c>
      <c r="Y11" s="234">
        <f>SUM(W$5:W11)/W$15</f>
        <v>1</v>
      </c>
      <c r="Z11" s="234">
        <f>SUM(X$5:X11)/X$15</f>
        <v>1</v>
      </c>
    </row>
    <row r="12" spans="1:26">
      <c r="V12" s="230" t="s">
        <v>159</v>
      </c>
      <c r="W12" s="225">
        <v>0</v>
      </c>
      <c r="X12" s="225">
        <v>0</v>
      </c>
      <c r="Y12" s="234">
        <f>SUM(W$5:W12)/W$15</f>
        <v>1</v>
      </c>
      <c r="Z12" s="234">
        <f>SUM(X$5:X12)/X$15</f>
        <v>1</v>
      </c>
    </row>
    <row r="13" spans="1:26">
      <c r="V13" s="230" t="s">
        <v>160</v>
      </c>
      <c r="W13" s="225">
        <v>0</v>
      </c>
      <c r="X13" s="225">
        <v>0</v>
      </c>
      <c r="Y13" s="234">
        <f>SUM(W$5:W13)/W$15</f>
        <v>1</v>
      </c>
      <c r="Z13" s="234">
        <f>SUM(X$5:X13)/X$15</f>
        <v>1</v>
      </c>
    </row>
    <row r="14" spans="1:26">
      <c r="V14" s="230" t="s">
        <v>151</v>
      </c>
      <c r="W14" s="225">
        <v>0</v>
      </c>
      <c r="X14" s="225">
        <v>0</v>
      </c>
      <c r="Y14" s="234">
        <f>SUM(W$5:W14)/W$15</f>
        <v>1</v>
      </c>
      <c r="Z14" s="234">
        <f>SUM(X$5:X14)/X$15</f>
        <v>1</v>
      </c>
    </row>
    <row r="15" spans="1:26">
      <c r="V15" s="230" t="s">
        <v>188</v>
      </c>
      <c r="W15" s="225">
        <f>SUM(W5:W14)</f>
        <v>20</v>
      </c>
      <c r="X15" s="225">
        <f>SUM(X5:X14)</f>
        <v>20</v>
      </c>
      <c r="Y15" s="225"/>
      <c r="Z15" s="225"/>
    </row>
    <row r="22" spans="1:26" ht="18">
      <c r="A22" s="177" t="s">
        <v>107</v>
      </c>
      <c r="B22" s="231" t="s">
        <v>155</v>
      </c>
      <c r="C22" s="178"/>
      <c r="K22" s="174" t="s">
        <v>107</v>
      </c>
      <c r="L22" s="231" t="s">
        <v>156</v>
      </c>
      <c r="M22" s="178"/>
      <c r="V22" s="364" t="s">
        <v>59</v>
      </c>
      <c r="W22" s="364"/>
      <c r="X22" s="364"/>
      <c r="Y22" s="364"/>
      <c r="Z22" s="232"/>
    </row>
    <row r="23" spans="1:26" ht="43.2">
      <c r="A23" s="179" t="s">
        <v>147</v>
      </c>
      <c r="B23" s="231">
        <v>2</v>
      </c>
      <c r="C23" s="178"/>
      <c r="K23" s="176" t="s">
        <v>148</v>
      </c>
      <c r="L23" s="231">
        <v>5</v>
      </c>
      <c r="M23" s="178"/>
      <c r="V23" s="235" t="s">
        <v>183</v>
      </c>
      <c r="W23" s="236" t="s">
        <v>155</v>
      </c>
      <c r="X23" s="236" t="s">
        <v>156</v>
      </c>
      <c r="Y23" s="236" t="s">
        <v>189</v>
      </c>
      <c r="Z23" s="236" t="s">
        <v>190</v>
      </c>
    </row>
    <row r="24" spans="1:26">
      <c r="A24" s="179" t="s">
        <v>148</v>
      </c>
      <c r="B24" s="231">
        <v>2</v>
      </c>
      <c r="C24" s="178"/>
      <c r="K24" s="176" t="s">
        <v>149</v>
      </c>
      <c r="L24" s="231">
        <v>4</v>
      </c>
      <c r="M24" s="178"/>
      <c r="V24" s="233" t="s">
        <v>146</v>
      </c>
      <c r="W24" s="225"/>
      <c r="X24" s="225"/>
      <c r="Y24" s="234">
        <f>SUM(W$24:W24)/W$34</f>
        <v>0</v>
      </c>
      <c r="Z24" s="234">
        <f>SUM(X$24:X24)/X$34</f>
        <v>0</v>
      </c>
    </row>
    <row r="25" spans="1:26">
      <c r="A25" s="179" t="s">
        <v>149</v>
      </c>
      <c r="B25" s="231">
        <v>6</v>
      </c>
      <c r="C25" s="178"/>
      <c r="K25" s="176" t="s">
        <v>153</v>
      </c>
      <c r="L25" s="231">
        <v>5</v>
      </c>
      <c r="M25" s="178"/>
      <c r="V25" s="233" t="s">
        <v>147</v>
      </c>
      <c r="W25" s="240">
        <v>2</v>
      </c>
      <c r="X25" s="225"/>
      <c r="Y25" s="234">
        <f>SUM(W$24:W25)/W$34</f>
        <v>0.13333333333333333</v>
      </c>
      <c r="Z25" s="234">
        <f>SUM(X$24:X25)/X$34</f>
        <v>0</v>
      </c>
    </row>
    <row r="26" spans="1:26">
      <c r="A26" s="179" t="s">
        <v>153</v>
      </c>
      <c r="B26" s="231">
        <v>1</v>
      </c>
      <c r="C26" s="178"/>
      <c r="K26" s="176" t="s">
        <v>154</v>
      </c>
      <c r="L26" s="231">
        <v>1</v>
      </c>
      <c r="M26" s="178"/>
      <c r="V26" s="233" t="s">
        <v>148</v>
      </c>
      <c r="W26" s="240">
        <v>2</v>
      </c>
      <c r="X26" s="240">
        <v>5</v>
      </c>
      <c r="Y26" s="234">
        <f>SUM(W$24:W26)/W$34</f>
        <v>0.26666666666666666</v>
      </c>
      <c r="Z26" s="234">
        <f>SUM(X$24:X26)/X$34</f>
        <v>0.33333333333333331</v>
      </c>
    </row>
    <row r="27" spans="1:26">
      <c r="A27" s="179" t="s">
        <v>154</v>
      </c>
      <c r="B27" s="231">
        <v>4</v>
      </c>
      <c r="C27" s="178"/>
      <c r="K27" s="176" t="s">
        <v>108</v>
      </c>
      <c r="L27" s="231">
        <v>15</v>
      </c>
      <c r="M27" s="178"/>
      <c r="V27" s="233" t="s">
        <v>149</v>
      </c>
      <c r="W27" s="240">
        <v>6</v>
      </c>
      <c r="X27" s="240">
        <v>4</v>
      </c>
      <c r="Y27" s="234">
        <f>SUM(W$24:W27)/W$34</f>
        <v>0.66666666666666663</v>
      </c>
      <c r="Z27" s="234">
        <f>SUM(X$24:X27)/X$34</f>
        <v>0.6</v>
      </c>
    </row>
    <row r="28" spans="1:26">
      <c r="A28" s="179" t="s">
        <v>108</v>
      </c>
      <c r="B28" s="231">
        <v>15</v>
      </c>
      <c r="C28" s="178"/>
      <c r="M28" s="178"/>
      <c r="V28" s="233" t="s">
        <v>153</v>
      </c>
      <c r="W28" s="240">
        <v>1</v>
      </c>
      <c r="X28" s="240">
        <v>5</v>
      </c>
      <c r="Y28" s="234">
        <f>SUM(W$24:W28)/W$34</f>
        <v>0.73333333333333328</v>
      </c>
      <c r="Z28" s="234">
        <f>SUM(X$24:X28)/X$34</f>
        <v>0.93333333333333335</v>
      </c>
    </row>
    <row r="29" spans="1:26">
      <c r="C29" s="178"/>
      <c r="M29" s="178"/>
      <c r="V29" s="233" t="s">
        <v>154</v>
      </c>
      <c r="W29" s="240">
        <v>4</v>
      </c>
      <c r="X29" s="240">
        <v>1</v>
      </c>
      <c r="Y29" s="234">
        <f>SUM(W$24:W29)/W$34</f>
        <v>1</v>
      </c>
      <c r="Z29" s="234">
        <f>SUM(X$24:X29)/X$34</f>
        <v>1</v>
      </c>
    </row>
    <row r="30" spans="1:26">
      <c r="C30" s="178"/>
      <c r="M30" s="178"/>
      <c r="V30" s="233" t="s">
        <v>158</v>
      </c>
      <c r="W30" s="225"/>
      <c r="X30" s="225"/>
      <c r="Y30" s="234">
        <f>SUM(W$24:W30)/W$34</f>
        <v>1</v>
      </c>
      <c r="Z30" s="234">
        <f>SUM(X$24:X30)/X$34</f>
        <v>1</v>
      </c>
    </row>
    <row r="31" spans="1:26">
      <c r="C31" s="178"/>
      <c r="M31" s="178"/>
      <c r="V31" s="233" t="s">
        <v>159</v>
      </c>
      <c r="W31" s="225"/>
      <c r="X31" s="225"/>
      <c r="Y31" s="234">
        <f>SUM(W$24:W31)/W$34</f>
        <v>1</v>
      </c>
      <c r="Z31" s="234">
        <f>SUM(X$24:X31)/X$34</f>
        <v>1</v>
      </c>
    </row>
    <row r="32" spans="1:26">
      <c r="C32" s="178"/>
      <c r="M32" s="178"/>
      <c r="V32" s="233" t="s">
        <v>160</v>
      </c>
      <c r="W32" s="225"/>
      <c r="X32" s="225"/>
      <c r="Y32" s="234">
        <f>SUM(W$24:W32)/W$34</f>
        <v>1</v>
      </c>
      <c r="Z32" s="234">
        <f>SUM(X$24:X32)/X$34</f>
        <v>1</v>
      </c>
    </row>
    <row r="33" spans="1:26">
      <c r="C33" s="178"/>
      <c r="M33" s="178"/>
      <c r="V33" s="233" t="s">
        <v>151</v>
      </c>
      <c r="W33" s="225"/>
      <c r="X33" s="225"/>
      <c r="Y33" s="234">
        <f>SUM(W$24:W33)/W$34</f>
        <v>1</v>
      </c>
      <c r="Z33" s="234">
        <f>SUM(X$24:X33)/X$34</f>
        <v>1</v>
      </c>
    </row>
    <row r="34" spans="1:26">
      <c r="C34" s="178"/>
      <c r="M34" s="178"/>
      <c r="V34" s="233" t="s">
        <v>188</v>
      </c>
      <c r="W34" s="225">
        <f>SUM(W24:W33)</f>
        <v>15</v>
      </c>
      <c r="X34" s="225">
        <f>SUM(X24:X33)</f>
        <v>15</v>
      </c>
      <c r="Y34" s="225"/>
      <c r="Z34" s="225"/>
    </row>
    <row r="35" spans="1:26">
      <c r="C35" s="178"/>
      <c r="M35" s="178"/>
    </row>
    <row r="36" spans="1:26">
      <c r="C36" s="178"/>
      <c r="M36" s="178"/>
    </row>
    <row r="37" spans="1:26">
      <c r="C37" s="178"/>
      <c r="M37" s="178"/>
    </row>
    <row r="38" spans="1:26" ht="43.2">
      <c r="A38" s="177" t="s">
        <v>107</v>
      </c>
      <c r="B38" s="231" t="s">
        <v>157</v>
      </c>
      <c r="C38" s="178"/>
      <c r="K38" s="174" t="s">
        <v>107</v>
      </c>
      <c r="L38" s="231" t="s">
        <v>161</v>
      </c>
      <c r="M38" s="178"/>
    </row>
    <row r="39" spans="1:26" ht="18">
      <c r="A39" s="179" t="s">
        <v>147</v>
      </c>
      <c r="B39" s="231">
        <v>1</v>
      </c>
      <c r="C39" s="178"/>
      <c r="K39" s="176" t="s">
        <v>149</v>
      </c>
      <c r="L39" s="231">
        <v>1</v>
      </c>
      <c r="M39" s="178"/>
      <c r="V39" s="364" t="s">
        <v>59</v>
      </c>
      <c r="W39" s="364"/>
      <c r="X39" s="364"/>
      <c r="Y39" s="364"/>
      <c r="Z39" s="232"/>
    </row>
    <row r="40" spans="1:26" ht="57.6">
      <c r="A40" s="179" t="s">
        <v>148</v>
      </c>
      <c r="B40" s="231">
        <v>1</v>
      </c>
      <c r="C40" s="178"/>
      <c r="K40" s="176" t="s">
        <v>153</v>
      </c>
      <c r="L40" s="231">
        <v>3</v>
      </c>
      <c r="M40" s="178"/>
      <c r="V40" s="238" t="s">
        <v>183</v>
      </c>
      <c r="W40" s="238" t="s">
        <v>191</v>
      </c>
      <c r="X40" s="238" t="s">
        <v>192</v>
      </c>
      <c r="Y40" s="238" t="s">
        <v>193</v>
      </c>
      <c r="Z40" s="238" t="s">
        <v>194</v>
      </c>
    </row>
    <row r="41" spans="1:26">
      <c r="A41" s="179" t="s">
        <v>153</v>
      </c>
      <c r="B41" s="231">
        <v>2</v>
      </c>
      <c r="C41" s="178"/>
      <c r="K41" s="176" t="s">
        <v>154</v>
      </c>
      <c r="L41" s="231">
        <v>3</v>
      </c>
      <c r="M41" s="178"/>
      <c r="V41" s="233" t="s">
        <v>146</v>
      </c>
      <c r="W41" s="225"/>
      <c r="X41" s="225"/>
      <c r="Y41" s="234">
        <f>SUM(W$41:W41)/W$51</f>
        <v>0</v>
      </c>
      <c r="Z41" s="234">
        <f>SUM(X$41:X41)/X$51</f>
        <v>0</v>
      </c>
    </row>
    <row r="42" spans="1:26">
      <c r="A42" s="179" t="s">
        <v>154</v>
      </c>
      <c r="B42" s="231">
        <v>2</v>
      </c>
      <c r="C42" s="178"/>
      <c r="K42" s="176" t="s">
        <v>158</v>
      </c>
      <c r="L42" s="231">
        <v>2</v>
      </c>
      <c r="M42" s="178"/>
      <c r="V42" s="233" t="s">
        <v>147</v>
      </c>
      <c r="W42" s="240">
        <v>2</v>
      </c>
      <c r="X42" s="225"/>
      <c r="Y42" s="237">
        <f>SUM(W$41:W42)/W$51</f>
        <v>0.13333333333333333</v>
      </c>
      <c r="Z42" s="237">
        <f>SUM(X$41:X42)/X$51</f>
        <v>0</v>
      </c>
    </row>
    <row r="43" spans="1:26">
      <c r="A43" s="179" t="s">
        <v>158</v>
      </c>
      <c r="B43" s="231">
        <v>4</v>
      </c>
      <c r="C43" s="178"/>
      <c r="K43" s="176" t="s">
        <v>159</v>
      </c>
      <c r="L43" s="231">
        <v>5</v>
      </c>
      <c r="M43" s="178"/>
      <c r="V43" s="233" t="s">
        <v>148</v>
      </c>
      <c r="W43" s="240">
        <v>2</v>
      </c>
      <c r="X43" s="240">
        <v>5</v>
      </c>
      <c r="Y43" s="237">
        <f>SUM(W$41:W43)/W$51</f>
        <v>0.26666666666666666</v>
      </c>
      <c r="Z43" s="237">
        <f>SUM(X$41:X43)/X$51</f>
        <v>0.33333333333333331</v>
      </c>
    </row>
    <row r="44" spans="1:26">
      <c r="A44" s="179" t="s">
        <v>159</v>
      </c>
      <c r="B44" s="231">
        <v>4</v>
      </c>
      <c r="C44" s="178"/>
      <c r="K44" s="176" t="s">
        <v>151</v>
      </c>
      <c r="L44" s="231">
        <v>1</v>
      </c>
      <c r="M44" s="178"/>
      <c r="V44" s="233" t="s">
        <v>149</v>
      </c>
      <c r="W44" s="240">
        <v>6</v>
      </c>
      <c r="X44" s="240">
        <v>4</v>
      </c>
      <c r="Y44" s="237">
        <f>SUM(W$41:W44)/W$51</f>
        <v>0.66666666666666663</v>
      </c>
      <c r="Z44" s="237">
        <f>SUM(X$41:X44)/X$51</f>
        <v>0.6</v>
      </c>
    </row>
    <row r="45" spans="1:26">
      <c r="A45" s="179" t="s">
        <v>160</v>
      </c>
      <c r="B45" s="231">
        <v>1</v>
      </c>
      <c r="C45" s="178"/>
      <c r="K45" s="176" t="s">
        <v>108</v>
      </c>
      <c r="L45" s="231">
        <v>15</v>
      </c>
      <c r="M45" s="178"/>
      <c r="V45" s="233" t="s">
        <v>153</v>
      </c>
      <c r="W45" s="240">
        <v>1</v>
      </c>
      <c r="X45" s="240">
        <v>5</v>
      </c>
      <c r="Y45" s="237">
        <f>SUM(W$41:W45)/W$51</f>
        <v>0.73333333333333328</v>
      </c>
      <c r="Z45" s="237">
        <f>SUM(X$41:X45)/X$51</f>
        <v>0.93333333333333335</v>
      </c>
    </row>
    <row r="46" spans="1:26">
      <c r="A46" s="179" t="s">
        <v>108</v>
      </c>
      <c r="B46" s="231">
        <v>15</v>
      </c>
      <c r="C46" s="178"/>
      <c r="M46" s="178"/>
      <c r="V46" s="233" t="s">
        <v>154</v>
      </c>
      <c r="W46" s="240">
        <v>4</v>
      </c>
      <c r="X46" s="240">
        <v>1</v>
      </c>
      <c r="Y46" s="237">
        <f>SUM(W$41:W46)/W$51</f>
        <v>1</v>
      </c>
      <c r="Z46" s="237">
        <f>SUM(X$41:X46)/X$51</f>
        <v>1</v>
      </c>
    </row>
    <row r="47" spans="1:26">
      <c r="A47" s="178"/>
      <c r="B47" s="180"/>
      <c r="C47" s="178"/>
      <c r="M47" s="178"/>
      <c r="V47" s="233" t="s">
        <v>158</v>
      </c>
      <c r="W47" s="225"/>
      <c r="X47" s="225"/>
      <c r="Y47" s="237">
        <f>SUM(W$41:W47)/W$51</f>
        <v>1</v>
      </c>
      <c r="Z47" s="237">
        <f>SUM(X$41:X47)/X$51</f>
        <v>1</v>
      </c>
    </row>
    <row r="48" spans="1:26">
      <c r="A48" s="178"/>
      <c r="B48" s="180"/>
      <c r="C48" s="178"/>
      <c r="M48" s="178"/>
      <c r="V48" s="233" t="s">
        <v>159</v>
      </c>
      <c r="W48" s="225"/>
      <c r="X48" s="225"/>
      <c r="Y48" s="237">
        <f>SUM(W$41:W48)/W$51</f>
        <v>1</v>
      </c>
      <c r="Z48" s="237">
        <f>SUM(X$41:X48)/X$51</f>
        <v>1</v>
      </c>
    </row>
    <row r="49" spans="1:26">
      <c r="A49" s="178"/>
      <c r="B49" s="180"/>
      <c r="C49" s="178"/>
      <c r="M49" s="178"/>
      <c r="V49" s="233" t="s">
        <v>160</v>
      </c>
      <c r="W49" s="225"/>
      <c r="X49" s="225"/>
      <c r="Y49" s="237">
        <f>SUM(W$41:W49)/W$51</f>
        <v>1</v>
      </c>
      <c r="Z49" s="237">
        <f>SUM(X$41:X49)/X$51</f>
        <v>1</v>
      </c>
    </row>
    <row r="50" spans="1:26">
      <c r="A50" s="178"/>
      <c r="B50" s="180"/>
      <c r="C50" s="178"/>
      <c r="M50" s="178"/>
      <c r="V50" s="233" t="s">
        <v>151</v>
      </c>
      <c r="W50" s="225"/>
      <c r="X50" s="225"/>
      <c r="Y50" s="237">
        <f>SUM(W$41:W50)/W$51</f>
        <v>1</v>
      </c>
      <c r="Z50" s="237">
        <f>SUM(X$41:X50)/X$51</f>
        <v>1</v>
      </c>
    </row>
    <row r="51" spans="1:26">
      <c r="A51" s="178"/>
      <c r="B51" s="180"/>
      <c r="C51" s="178"/>
      <c r="M51" s="178"/>
      <c r="V51" s="233" t="s">
        <v>188</v>
      </c>
      <c r="W51" s="225">
        <f>SUM(W41:W50)</f>
        <v>15</v>
      </c>
      <c r="X51" s="225">
        <f>SUM(X41:X50)</f>
        <v>15</v>
      </c>
      <c r="Y51" s="225"/>
      <c r="Z51" s="225"/>
    </row>
    <row r="52" spans="1:26">
      <c r="A52" s="178"/>
      <c r="B52" s="180"/>
      <c r="C52" s="178"/>
      <c r="M52" s="178"/>
    </row>
    <row r="53" spans="1:26">
      <c r="A53" s="178"/>
      <c r="B53" s="180"/>
      <c r="C53" s="178"/>
      <c r="M53" s="178"/>
    </row>
    <row r="54" spans="1:26">
      <c r="A54" s="178"/>
      <c r="B54" s="180"/>
      <c r="C54" s="178"/>
      <c r="M54" s="178"/>
    </row>
    <row r="55" spans="1:26">
      <c r="A55" s="178"/>
      <c r="B55" s="180"/>
      <c r="C55" s="178"/>
      <c r="M55" s="178"/>
    </row>
  </sheetData>
  <sheetProtection password="CEE5" sheet="1" objects="1" scenarios="1"/>
  <mergeCells count="3">
    <mergeCell ref="V3:Y3"/>
    <mergeCell ref="V22:Y22"/>
    <mergeCell ref="V39:Y39"/>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68"/>
  <sheetViews>
    <sheetView workbookViewId="0">
      <selection activeCell="G14" sqref="G14"/>
    </sheetView>
  </sheetViews>
  <sheetFormatPr defaultColWidth="9.109375" defaultRowHeight="14.4"/>
  <cols>
    <col min="1" max="1" width="37.44140625" style="183" bestFit="1" customWidth="1"/>
    <col min="2" max="2" width="10" style="182" customWidth="1"/>
    <col min="3" max="3" width="9.6640625" style="182" customWidth="1"/>
    <col min="4" max="5" width="11" style="182" customWidth="1"/>
    <col min="6" max="7" width="10" style="182" customWidth="1"/>
    <col min="8" max="9" width="11" style="182" customWidth="1"/>
    <col min="10" max="10" width="10.5546875" style="182" customWidth="1"/>
    <col min="11" max="11" width="9.33203125" style="182" customWidth="1"/>
    <col min="12" max="12" width="11.109375" style="182" customWidth="1"/>
    <col min="13" max="16384" width="9.109375" style="183"/>
  </cols>
  <sheetData>
    <row r="1" spans="1:12" ht="15.6">
      <c r="A1" s="198" t="s">
        <v>178</v>
      </c>
      <c r="B1" s="187"/>
    </row>
    <row r="2" spans="1:12">
      <c r="A2" s="204" t="s">
        <v>84</v>
      </c>
      <c r="B2" s="239" t="s">
        <v>177</v>
      </c>
    </row>
    <row r="3" spans="1:12">
      <c r="A3" s="204" t="s">
        <v>110</v>
      </c>
      <c r="B3" s="239" t="s">
        <v>177</v>
      </c>
    </row>
    <row r="4" spans="1:12">
      <c r="A4" s="204" t="s">
        <v>85</v>
      </c>
      <c r="B4" s="239" t="s">
        <v>177</v>
      </c>
      <c r="C4"/>
      <c r="D4"/>
      <c r="E4"/>
      <c r="F4"/>
      <c r="G4"/>
      <c r="H4"/>
      <c r="I4"/>
      <c r="J4"/>
      <c r="K4"/>
      <c r="L4"/>
    </row>
    <row r="5" spans="1:12">
      <c r="A5" s="204" t="s">
        <v>111</v>
      </c>
      <c r="B5" s="239" t="s">
        <v>177</v>
      </c>
      <c r="C5"/>
      <c r="D5"/>
      <c r="E5"/>
      <c r="F5"/>
      <c r="G5"/>
      <c r="H5"/>
      <c r="I5"/>
      <c r="J5"/>
      <c r="K5"/>
      <c r="L5"/>
    </row>
    <row r="6" spans="1:12">
      <c r="A6" s="204" t="s">
        <v>90</v>
      </c>
      <c r="B6" s="239" t="s">
        <v>177</v>
      </c>
      <c r="C6"/>
      <c r="D6"/>
      <c r="E6"/>
      <c r="F6"/>
      <c r="G6"/>
      <c r="H6"/>
      <c r="I6"/>
      <c r="J6"/>
      <c r="K6"/>
      <c r="L6"/>
    </row>
    <row r="7" spans="1:12">
      <c r="A7" s="204" t="s">
        <v>91</v>
      </c>
      <c r="B7" s="239" t="s">
        <v>177</v>
      </c>
      <c r="C7"/>
      <c r="D7"/>
      <c r="E7"/>
      <c r="F7"/>
      <c r="G7"/>
      <c r="H7"/>
      <c r="I7"/>
      <c r="J7"/>
      <c r="K7"/>
      <c r="L7"/>
    </row>
    <row r="8" spans="1:12">
      <c r="A8"/>
      <c r="B8"/>
      <c r="C8"/>
      <c r="D8"/>
      <c r="E8"/>
      <c r="F8"/>
      <c r="G8"/>
      <c r="H8"/>
      <c r="I8"/>
      <c r="J8"/>
      <c r="K8"/>
      <c r="L8"/>
    </row>
    <row r="9" spans="1:12" ht="43.2">
      <c r="A9" s="204" t="s">
        <v>107</v>
      </c>
      <c r="B9" s="202" t="s">
        <v>163</v>
      </c>
      <c r="C9" s="202" t="s">
        <v>164</v>
      </c>
      <c r="D9" s="202" t="s">
        <v>165</v>
      </c>
      <c r="E9" s="202" t="s">
        <v>166</v>
      </c>
      <c r="F9" s="202" t="s">
        <v>167</v>
      </c>
      <c r="G9" s="202" t="s">
        <v>168</v>
      </c>
      <c r="H9" s="202" t="s">
        <v>169</v>
      </c>
      <c r="I9" s="202" t="s">
        <v>170</v>
      </c>
      <c r="J9" s="202" t="s">
        <v>171</v>
      </c>
      <c r="K9" s="202" t="s">
        <v>172</v>
      </c>
      <c r="L9" s="202" t="s">
        <v>173</v>
      </c>
    </row>
    <row r="10" spans="1:12">
      <c r="A10" s="203" t="s">
        <v>162</v>
      </c>
      <c r="B10" s="209">
        <v>-0.15649453750137746</v>
      </c>
      <c r="C10" s="209">
        <v>2.7313625777776681E-2</v>
      </c>
      <c r="D10" s="209">
        <v>0.38149941483494437</v>
      </c>
      <c r="E10" s="209">
        <v>0.37581608112691911</v>
      </c>
      <c r="F10" s="209">
        <v>0.15089142828398819</v>
      </c>
      <c r="G10" s="209">
        <v>0.17590947732387668</v>
      </c>
      <c r="H10" s="209" t="e">
        <v>#DIV/0!</v>
      </c>
      <c r="I10" s="209" t="e">
        <v>#DIV/0!</v>
      </c>
      <c r="J10" s="209">
        <v>0</v>
      </c>
      <c r="K10" s="209">
        <v>0</v>
      </c>
      <c r="L10" s="209" t="e">
        <v>#DIV/0!</v>
      </c>
    </row>
    <row r="11" spans="1:12">
      <c r="A11" s="203" t="s">
        <v>174</v>
      </c>
      <c r="B11" s="209"/>
      <c r="C11" s="209"/>
      <c r="D11" s="209"/>
      <c r="E11" s="209"/>
      <c r="F11" s="209"/>
      <c r="G11" s="209"/>
      <c r="H11" s="209" t="e">
        <v>#DIV/0!</v>
      </c>
      <c r="I11" s="209" t="e">
        <v>#DIV/0!</v>
      </c>
      <c r="J11" s="209">
        <v>0</v>
      </c>
      <c r="K11" s="209">
        <v>0</v>
      </c>
      <c r="L11" s="209" t="e">
        <v>#DIV/0!</v>
      </c>
    </row>
    <row r="12" spans="1:12">
      <c r="A12" s="203" t="s">
        <v>175</v>
      </c>
      <c r="B12" s="209">
        <v>-0.15644606351732099</v>
      </c>
      <c r="C12" s="209">
        <v>2.4369197269796066E-2</v>
      </c>
      <c r="D12" s="209">
        <v>0.43259540220908005</v>
      </c>
      <c r="E12" s="209">
        <v>0.33918897094784695</v>
      </c>
      <c r="F12" s="209">
        <v>0.18254087117574239</v>
      </c>
      <c r="G12" s="209">
        <v>0.22931502033593532</v>
      </c>
      <c r="H12" s="209" t="e">
        <v>#DIV/0!</v>
      </c>
      <c r="I12" s="209" t="e">
        <v>#DIV/0!</v>
      </c>
      <c r="J12" s="209">
        <v>0</v>
      </c>
      <c r="K12" s="209">
        <v>0</v>
      </c>
      <c r="L12" s="209" t="e">
        <v>#DIV/0!</v>
      </c>
    </row>
    <row r="13" spans="1:12">
      <c r="A13" s="203" t="s">
        <v>176</v>
      </c>
      <c r="B13" s="209">
        <v>-0.1565187744934057</v>
      </c>
      <c r="C13" s="209">
        <v>2.8785840031766985E-2</v>
      </c>
      <c r="D13" s="209">
        <v>0.35595142114787659</v>
      </c>
      <c r="E13" s="209">
        <v>0.39412963621645519</v>
      </c>
      <c r="F13" s="209">
        <v>0.14355425903848568</v>
      </c>
      <c r="G13" s="209">
        <v>0.15734303724384482</v>
      </c>
      <c r="H13" s="209">
        <v>92.881979698624619</v>
      </c>
      <c r="I13" s="209" t="e">
        <v>#VALUE!</v>
      </c>
      <c r="J13" s="209">
        <v>0</v>
      </c>
      <c r="K13" s="209">
        <v>0</v>
      </c>
      <c r="L13" s="209" t="e">
        <v>#DIV/0!</v>
      </c>
    </row>
    <row r="14" spans="1:12">
      <c r="A14" s="203" t="s">
        <v>108</v>
      </c>
      <c r="B14" s="209">
        <v>-0.15649453750137746</v>
      </c>
      <c r="C14" s="209">
        <v>2.7313625777776681E-2</v>
      </c>
      <c r="D14" s="209">
        <v>0.38149941483494437</v>
      </c>
      <c r="E14" s="209">
        <v>0.37581608112691911</v>
      </c>
      <c r="F14" s="209">
        <v>0.15089142828398819</v>
      </c>
      <c r="G14" s="209">
        <v>0.17590947732387668</v>
      </c>
      <c r="H14" s="209" t="e">
        <v>#DIV/0!</v>
      </c>
      <c r="I14" s="209" t="e">
        <v>#DIV/0!</v>
      </c>
      <c r="J14" s="209">
        <v>0</v>
      </c>
      <c r="K14" s="209">
        <v>0</v>
      </c>
      <c r="L14" s="209" t="e">
        <v>#DIV/0!</v>
      </c>
    </row>
    <row r="15" spans="1:12" s="208" customFormat="1">
      <c r="A15" s="184"/>
      <c r="B15" s="185"/>
      <c r="C15" s="185"/>
      <c r="D15" s="185"/>
      <c r="E15" s="185"/>
      <c r="F15" s="185"/>
      <c r="G15" s="185"/>
      <c r="H15" s="185"/>
      <c r="I15" s="185"/>
      <c r="J15" s="185"/>
      <c r="K15" s="185"/>
      <c r="L15" s="185"/>
    </row>
    <row r="16" spans="1:12" s="208" customFormat="1" ht="15.6">
      <c r="A16" s="211" t="s">
        <v>179</v>
      </c>
      <c r="B16" s="200"/>
      <c r="C16" s="185"/>
      <c r="D16" s="185"/>
      <c r="E16" s="185"/>
      <c r="F16" s="185"/>
      <c r="G16" s="185"/>
      <c r="H16" s="185"/>
      <c r="I16" s="185"/>
      <c r="J16" s="185"/>
      <c r="K16" s="185"/>
      <c r="L16" s="185"/>
    </row>
    <row r="17" spans="1:12" s="208" customFormat="1">
      <c r="A17" s="181" t="s">
        <v>84</v>
      </c>
      <c r="B17" s="222" t="s">
        <v>177</v>
      </c>
      <c r="C17" s="185"/>
      <c r="D17" s="185"/>
      <c r="E17" s="185"/>
      <c r="F17" s="185"/>
      <c r="G17" s="185"/>
      <c r="H17" s="185"/>
      <c r="I17" s="185"/>
      <c r="J17" s="185"/>
      <c r="K17" s="185"/>
      <c r="L17" s="185"/>
    </row>
    <row r="18" spans="1:12">
      <c r="A18" s="181" t="s">
        <v>110</v>
      </c>
      <c r="B18" s="222" t="s">
        <v>177</v>
      </c>
      <c r="C18"/>
      <c r="D18"/>
      <c r="E18"/>
      <c r="F18"/>
      <c r="G18"/>
      <c r="H18"/>
      <c r="I18"/>
      <c r="J18"/>
      <c r="K18"/>
      <c r="L18"/>
    </row>
    <row r="19" spans="1:12">
      <c r="A19" s="181" t="s">
        <v>85</v>
      </c>
      <c r="B19" s="222" t="s">
        <v>177</v>
      </c>
      <c r="C19"/>
      <c r="D19"/>
      <c r="E19"/>
      <c r="F19"/>
      <c r="G19"/>
      <c r="H19"/>
      <c r="I19"/>
      <c r="J19"/>
      <c r="K19"/>
      <c r="L19"/>
    </row>
    <row r="20" spans="1:12">
      <c r="A20" s="181" t="s">
        <v>111</v>
      </c>
      <c r="B20" s="222" t="s">
        <v>177</v>
      </c>
      <c r="C20" s="199"/>
      <c r="D20" s="199"/>
      <c r="E20" s="199"/>
      <c r="F20" s="199"/>
      <c r="G20" s="199"/>
      <c r="H20" s="199"/>
      <c r="I20" s="199"/>
      <c r="J20" s="199"/>
      <c r="K20" s="199"/>
      <c r="L20" s="199"/>
    </row>
    <row r="21" spans="1:12">
      <c r="A21" s="181" t="s">
        <v>90</v>
      </c>
      <c r="B21" s="222" t="s">
        <v>177</v>
      </c>
      <c r="C21" s="199"/>
      <c r="D21" s="199"/>
      <c r="E21" s="199"/>
      <c r="F21" s="199"/>
      <c r="G21" s="199"/>
      <c r="H21" s="199"/>
      <c r="I21" s="199"/>
      <c r="J21" s="199"/>
      <c r="K21" s="199"/>
      <c r="L21" s="199"/>
    </row>
    <row r="22" spans="1:12">
      <c r="A22" s="181" t="s">
        <v>91</v>
      </c>
      <c r="B22" s="222" t="s">
        <v>177</v>
      </c>
      <c r="C22" s="197"/>
      <c r="D22" s="197"/>
      <c r="E22" s="197"/>
      <c r="F22" s="197"/>
      <c r="G22" s="197"/>
      <c r="H22" s="197"/>
      <c r="I22" s="197"/>
      <c r="J22" s="197"/>
      <c r="K22" s="197"/>
      <c r="L22" s="197"/>
    </row>
    <row r="23" spans="1:12">
      <c r="A23" s="181" t="s">
        <v>49</v>
      </c>
      <c r="B23" s="186" t="s">
        <v>1</v>
      </c>
      <c r="C23" s="197"/>
      <c r="D23" s="197"/>
      <c r="E23" s="197"/>
      <c r="F23" s="197"/>
      <c r="G23" s="197"/>
      <c r="H23" s="197"/>
      <c r="I23" s="197"/>
      <c r="J23" s="197"/>
      <c r="K23" s="197"/>
      <c r="L23" s="197"/>
    </row>
    <row r="24" spans="1:12">
      <c r="A24" s="181" t="s">
        <v>92</v>
      </c>
      <c r="B24" s="186" t="s">
        <v>112</v>
      </c>
      <c r="C24" s="197"/>
      <c r="D24" s="197"/>
      <c r="E24" s="197"/>
      <c r="F24" s="197"/>
      <c r="G24" s="197"/>
      <c r="H24" s="197"/>
      <c r="I24" s="197"/>
      <c r="J24" s="197"/>
      <c r="K24" s="197"/>
      <c r="L24" s="197"/>
    </row>
    <row r="25" spans="1:12">
      <c r="A25" s="181" t="s">
        <v>93</v>
      </c>
      <c r="B25" s="186" t="s">
        <v>112</v>
      </c>
      <c r="C25" s="197"/>
      <c r="D25" s="197"/>
      <c r="E25" s="197"/>
      <c r="F25" s="197"/>
      <c r="G25" s="197"/>
      <c r="H25" s="197"/>
      <c r="I25" s="197"/>
      <c r="J25" s="197"/>
      <c r="K25" s="197"/>
      <c r="L25" s="197"/>
    </row>
    <row r="26" spans="1:12">
      <c r="A26" s="197"/>
      <c r="B26" s="197"/>
      <c r="C26" s="197"/>
      <c r="D26" s="197"/>
      <c r="E26" s="197"/>
      <c r="F26" s="197"/>
      <c r="G26" s="197"/>
      <c r="H26" s="197"/>
      <c r="I26" s="197"/>
      <c r="J26" s="197"/>
      <c r="K26" s="197"/>
      <c r="L26" s="197"/>
    </row>
    <row r="27" spans="1:12" ht="43.2">
      <c r="A27" s="181" t="s">
        <v>107</v>
      </c>
      <c r="B27" s="221" t="s">
        <v>163</v>
      </c>
      <c r="C27" s="221" t="s">
        <v>164</v>
      </c>
      <c r="D27" s="221" t="s">
        <v>165</v>
      </c>
      <c r="E27" s="221" t="s">
        <v>166</v>
      </c>
      <c r="F27" s="221" t="s">
        <v>167</v>
      </c>
      <c r="G27" s="221" t="s">
        <v>168</v>
      </c>
      <c r="H27" s="221" t="s">
        <v>169</v>
      </c>
      <c r="I27" s="221" t="s">
        <v>170</v>
      </c>
      <c r="J27" s="221" t="s">
        <v>171</v>
      </c>
      <c r="K27" s="221" t="s">
        <v>172</v>
      </c>
      <c r="L27" s="221" t="s">
        <v>173</v>
      </c>
    </row>
    <row r="28" spans="1:12">
      <c r="A28" s="184" t="s">
        <v>162</v>
      </c>
      <c r="B28" s="185"/>
      <c r="C28" s="185"/>
      <c r="D28" s="185"/>
      <c r="E28" s="185"/>
      <c r="F28" s="185"/>
      <c r="G28" s="185"/>
      <c r="H28" s="185" t="e">
        <v>#DIV/0!</v>
      </c>
      <c r="I28" s="185" t="e">
        <v>#DIV/0!</v>
      </c>
      <c r="J28" s="185">
        <v>0</v>
      </c>
      <c r="K28" s="185">
        <v>0</v>
      </c>
      <c r="L28" s="185" t="e">
        <v>#DIV/0!</v>
      </c>
    </row>
    <row r="29" spans="1:12">
      <c r="A29" s="184" t="s">
        <v>175</v>
      </c>
      <c r="B29" s="185"/>
      <c r="C29" s="185"/>
      <c r="D29" s="185"/>
      <c r="E29" s="185"/>
      <c r="F29" s="185"/>
      <c r="G29" s="185"/>
      <c r="H29" s="185" t="e">
        <v>#DIV/0!</v>
      </c>
      <c r="I29" s="185" t="e">
        <v>#DIV/0!</v>
      </c>
      <c r="J29" s="185">
        <v>0</v>
      </c>
      <c r="K29" s="185">
        <v>0</v>
      </c>
      <c r="L29" s="185" t="e">
        <v>#DIV/0!</v>
      </c>
    </row>
    <row r="30" spans="1:12">
      <c r="A30" s="184" t="s">
        <v>108</v>
      </c>
      <c r="B30" s="185"/>
      <c r="C30" s="185"/>
      <c r="D30" s="185"/>
      <c r="E30" s="185"/>
      <c r="F30" s="185"/>
      <c r="G30" s="185"/>
      <c r="H30" s="185" t="e">
        <v>#DIV/0!</v>
      </c>
      <c r="I30" s="185" t="e">
        <v>#DIV/0!</v>
      </c>
      <c r="J30" s="185">
        <v>0</v>
      </c>
      <c r="K30" s="185">
        <v>0</v>
      </c>
      <c r="L30" s="185" t="e">
        <v>#DIV/0!</v>
      </c>
    </row>
    <row r="31" spans="1:12">
      <c r="A31"/>
      <c r="B31"/>
      <c r="C31"/>
      <c r="D31"/>
      <c r="E31"/>
      <c r="F31"/>
      <c r="G31"/>
      <c r="H31"/>
      <c r="I31"/>
      <c r="J31"/>
      <c r="K31"/>
      <c r="L31"/>
    </row>
    <row r="32" spans="1:12">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ht="15.6">
      <c r="A36" s="213" t="s">
        <v>180</v>
      </c>
      <c r="B36" s="194"/>
      <c r="C36"/>
      <c r="D36"/>
      <c r="E36"/>
      <c r="F36"/>
      <c r="G36"/>
      <c r="H36"/>
      <c r="I36"/>
      <c r="J36"/>
      <c r="K36"/>
      <c r="L36"/>
    </row>
    <row r="37" spans="1:12">
      <c r="A37" s="181" t="s">
        <v>84</v>
      </c>
      <c r="B37" s="222" t="s">
        <v>177</v>
      </c>
      <c r="C37" s="185"/>
      <c r="D37" s="185"/>
      <c r="E37" s="185"/>
      <c r="F37" s="185"/>
      <c r="G37" s="185"/>
      <c r="H37" s="185"/>
      <c r="I37" s="185"/>
      <c r="J37" s="185"/>
      <c r="K37" s="185"/>
      <c r="L37" s="185"/>
    </row>
    <row r="38" spans="1:12">
      <c r="A38" s="181" t="s">
        <v>110</v>
      </c>
      <c r="B38" s="222" t="s">
        <v>177</v>
      </c>
      <c r="C38" s="210"/>
      <c r="D38" s="210"/>
      <c r="E38" s="210"/>
      <c r="F38" s="210"/>
      <c r="G38" s="210"/>
      <c r="H38" s="210"/>
      <c r="I38" s="210"/>
      <c r="J38" s="210"/>
      <c r="K38" s="210"/>
      <c r="L38" s="210"/>
    </row>
    <row r="39" spans="1:12">
      <c r="A39" s="181" t="s">
        <v>85</v>
      </c>
      <c r="B39" s="222" t="s">
        <v>177</v>
      </c>
      <c r="C39" s="210"/>
      <c r="D39" s="210"/>
      <c r="E39" s="210"/>
      <c r="F39" s="210"/>
      <c r="G39" s="210"/>
      <c r="H39" s="210"/>
      <c r="I39" s="210"/>
      <c r="J39" s="210"/>
      <c r="K39" s="210"/>
      <c r="L39" s="210"/>
    </row>
    <row r="40" spans="1:12">
      <c r="A40" s="181" t="s">
        <v>111</v>
      </c>
      <c r="B40" s="222" t="s">
        <v>177</v>
      </c>
      <c r="C40" s="212"/>
      <c r="D40" s="212"/>
      <c r="E40" s="212"/>
      <c r="F40" s="212"/>
      <c r="G40" s="212"/>
      <c r="H40" s="212"/>
      <c r="I40" s="212"/>
      <c r="J40" s="212"/>
      <c r="K40" s="212"/>
      <c r="L40" s="212"/>
    </row>
    <row r="41" spans="1:12">
      <c r="A41" s="181" t="s">
        <v>90</v>
      </c>
      <c r="B41" s="222" t="s">
        <v>177</v>
      </c>
      <c r="C41" s="212"/>
      <c r="D41" s="212"/>
      <c r="E41" s="212"/>
      <c r="F41" s="212"/>
      <c r="G41" s="212"/>
      <c r="H41" s="212"/>
      <c r="I41" s="212"/>
      <c r="J41" s="212"/>
      <c r="K41" s="212"/>
      <c r="L41" s="212"/>
    </row>
    <row r="42" spans="1:12">
      <c r="A42" s="181" t="s">
        <v>91</v>
      </c>
      <c r="B42" s="222" t="s">
        <v>177</v>
      </c>
      <c r="C42" s="210"/>
      <c r="D42" s="210"/>
      <c r="E42" s="210"/>
      <c r="F42" s="210"/>
      <c r="G42" s="210"/>
      <c r="H42" s="210"/>
      <c r="I42" s="210"/>
      <c r="J42" s="210"/>
      <c r="K42" s="210"/>
      <c r="L42" s="210"/>
    </row>
    <row r="43" spans="1:12">
      <c r="A43" s="181" t="s">
        <v>49</v>
      </c>
      <c r="B43" s="186" t="s">
        <v>0</v>
      </c>
      <c r="C43" s="210"/>
      <c r="D43" s="210"/>
      <c r="E43" s="210"/>
      <c r="F43" s="210"/>
      <c r="G43" s="210"/>
      <c r="H43" s="210"/>
      <c r="I43" s="210"/>
      <c r="J43" s="210"/>
      <c r="K43" s="210"/>
      <c r="L43" s="210"/>
    </row>
    <row r="44" spans="1:12">
      <c r="A44" s="181" t="s">
        <v>92</v>
      </c>
      <c r="B44" s="186" t="s">
        <v>112</v>
      </c>
      <c r="C44" s="210"/>
      <c r="D44" s="210"/>
      <c r="E44" s="210"/>
      <c r="F44" s="210"/>
      <c r="G44" s="210"/>
      <c r="H44" s="210"/>
      <c r="I44" s="210"/>
      <c r="J44" s="210"/>
      <c r="K44" s="210"/>
      <c r="L44" s="210"/>
    </row>
    <row r="45" spans="1:12">
      <c r="A45" s="181" t="s">
        <v>93</v>
      </c>
      <c r="B45" s="186" t="s">
        <v>112</v>
      </c>
      <c r="C45" s="210"/>
      <c r="D45" s="210"/>
      <c r="E45" s="210"/>
      <c r="F45" s="210"/>
      <c r="G45" s="210"/>
      <c r="H45" s="210"/>
      <c r="I45" s="210"/>
      <c r="J45" s="210"/>
      <c r="K45" s="210"/>
      <c r="L45" s="210"/>
    </row>
    <row r="46" spans="1:12">
      <c r="A46" s="210"/>
      <c r="B46" s="210"/>
      <c r="C46" s="210"/>
      <c r="D46" s="210"/>
      <c r="E46" s="210"/>
      <c r="F46" s="210"/>
      <c r="G46" s="210"/>
      <c r="H46" s="210"/>
      <c r="I46" s="210"/>
      <c r="J46" s="210"/>
      <c r="K46" s="210"/>
      <c r="L46" s="210"/>
    </row>
    <row r="47" spans="1:12" ht="43.2">
      <c r="A47" s="181" t="s">
        <v>107</v>
      </c>
      <c r="B47" s="221" t="s">
        <v>163</v>
      </c>
      <c r="C47" s="221" t="s">
        <v>164</v>
      </c>
      <c r="D47" s="221" t="s">
        <v>165</v>
      </c>
      <c r="E47" s="221" t="s">
        <v>166</v>
      </c>
      <c r="F47" s="221" t="s">
        <v>167</v>
      </c>
      <c r="G47" s="221" t="s">
        <v>168</v>
      </c>
      <c r="H47" s="221" t="s">
        <v>169</v>
      </c>
      <c r="I47" s="221" t="s">
        <v>170</v>
      </c>
      <c r="J47" s="221" t="s">
        <v>171</v>
      </c>
      <c r="K47" s="221" t="s">
        <v>172</v>
      </c>
      <c r="L47" s="221" t="s">
        <v>173</v>
      </c>
    </row>
    <row r="48" spans="1:12">
      <c r="A48" s="184" t="s">
        <v>162</v>
      </c>
      <c r="B48" s="185">
        <v>-8.4227714688636546E-2</v>
      </c>
      <c r="C48" s="185">
        <v>-5.762784828917094E-2</v>
      </c>
      <c r="D48" s="185">
        <v>0.36956933396758795</v>
      </c>
      <c r="E48" s="185">
        <v>0.34355816718952059</v>
      </c>
      <c r="F48" s="185">
        <v>9.8164664405204341E-2</v>
      </c>
      <c r="G48" s="185">
        <v>0.23025240007053913</v>
      </c>
      <c r="H48" s="185">
        <v>95.270964957285003</v>
      </c>
      <c r="I48" s="185">
        <v>94.822548903274367</v>
      </c>
      <c r="J48" s="185">
        <v>0</v>
      </c>
      <c r="K48" s="185">
        <v>0</v>
      </c>
      <c r="L48" s="185" t="e">
        <v>#DIV/0!</v>
      </c>
    </row>
    <row r="49" spans="1:12">
      <c r="A49" s="184" t="s">
        <v>176</v>
      </c>
      <c r="B49" s="185">
        <v>-8.4227714688636546E-2</v>
      </c>
      <c r="C49" s="185">
        <v>-5.762784828917094E-2</v>
      </c>
      <c r="D49" s="185">
        <v>0.36956933396758795</v>
      </c>
      <c r="E49" s="185">
        <v>0.34355816718952059</v>
      </c>
      <c r="F49" s="185">
        <v>9.8164664405204341E-2</v>
      </c>
      <c r="G49" s="185">
        <v>0.23025240007053913</v>
      </c>
      <c r="H49" s="185">
        <v>95.270964957285003</v>
      </c>
      <c r="I49" s="185">
        <v>94.822548903274367</v>
      </c>
      <c r="J49" s="185">
        <v>0</v>
      </c>
      <c r="K49" s="185">
        <v>0</v>
      </c>
      <c r="L49" s="185" t="e">
        <v>#DIV/0!</v>
      </c>
    </row>
    <row r="50" spans="1:12">
      <c r="A50" s="184" t="s">
        <v>108</v>
      </c>
      <c r="B50" s="185">
        <v>-8.4227714688636546E-2</v>
      </c>
      <c r="C50" s="185">
        <v>-5.762784828917094E-2</v>
      </c>
      <c r="D50" s="185">
        <v>0.36956933396758795</v>
      </c>
      <c r="E50" s="185">
        <v>0.34355816718952059</v>
      </c>
      <c r="F50" s="185">
        <v>9.8164664405204341E-2</v>
      </c>
      <c r="G50" s="185">
        <v>0.23025240007053913</v>
      </c>
      <c r="H50" s="185">
        <v>95.270964957285003</v>
      </c>
      <c r="I50" s="185">
        <v>94.822548903274367</v>
      </c>
      <c r="J50" s="185">
        <v>0</v>
      </c>
      <c r="K50" s="185">
        <v>0</v>
      </c>
      <c r="L50" s="185" t="e">
        <v>#DIV/0!</v>
      </c>
    </row>
    <row r="51" spans="1:12">
      <c r="A51"/>
      <c r="B51"/>
      <c r="C51"/>
      <c r="D51"/>
      <c r="E51"/>
      <c r="F51"/>
      <c r="G51"/>
      <c r="H51"/>
      <c r="I51"/>
      <c r="J51"/>
      <c r="K51"/>
      <c r="L51"/>
    </row>
    <row r="52" spans="1:12">
      <c r="A52"/>
      <c r="B52"/>
      <c r="C52"/>
      <c r="D52"/>
      <c r="E52"/>
      <c r="F52"/>
      <c r="G52"/>
      <c r="H52"/>
      <c r="I52"/>
      <c r="J52"/>
      <c r="K52"/>
      <c r="L52"/>
    </row>
    <row r="53" spans="1:12" ht="15.6">
      <c r="A53" s="220" t="s">
        <v>181</v>
      </c>
    </row>
    <row r="54" spans="1:12">
      <c r="A54" s="181" t="s">
        <v>84</v>
      </c>
      <c r="B54" s="222" t="s">
        <v>177</v>
      </c>
      <c r="C54" s="185"/>
      <c r="D54" s="185"/>
      <c r="E54" s="185"/>
      <c r="F54" s="185"/>
      <c r="G54" s="185"/>
      <c r="H54" s="185"/>
      <c r="I54" s="185"/>
      <c r="J54" s="185"/>
      <c r="K54" s="185"/>
      <c r="L54" s="185"/>
    </row>
    <row r="55" spans="1:12">
      <c r="A55" s="181" t="s">
        <v>110</v>
      </c>
      <c r="B55" s="222" t="s">
        <v>177</v>
      </c>
      <c r="C55" s="217"/>
      <c r="D55" s="217"/>
      <c r="E55" s="217"/>
      <c r="F55" s="217"/>
      <c r="G55" s="217"/>
      <c r="H55" s="217"/>
      <c r="I55" s="217"/>
      <c r="J55" s="217"/>
      <c r="K55" s="217"/>
      <c r="L55" s="217"/>
    </row>
    <row r="56" spans="1:12">
      <c r="A56" s="181" t="s">
        <v>85</v>
      </c>
      <c r="B56" s="222" t="s">
        <v>177</v>
      </c>
      <c r="C56" s="217"/>
      <c r="D56" s="217"/>
      <c r="E56" s="217"/>
      <c r="F56" s="217"/>
      <c r="G56" s="217"/>
      <c r="H56" s="217"/>
      <c r="I56" s="217"/>
      <c r="J56" s="217"/>
      <c r="K56" s="217"/>
      <c r="L56" s="217"/>
    </row>
    <row r="57" spans="1:12">
      <c r="A57" s="181" t="s">
        <v>111</v>
      </c>
      <c r="B57" s="222" t="s">
        <v>177</v>
      </c>
      <c r="C57" s="218"/>
      <c r="D57" s="218"/>
      <c r="E57" s="218"/>
      <c r="F57" s="218"/>
      <c r="G57" s="218"/>
      <c r="H57" s="218"/>
      <c r="I57" s="218"/>
      <c r="J57" s="218"/>
      <c r="K57" s="218"/>
      <c r="L57" s="218"/>
    </row>
    <row r="58" spans="1:12">
      <c r="A58" s="181" t="s">
        <v>90</v>
      </c>
      <c r="B58" s="222" t="s">
        <v>177</v>
      </c>
      <c r="C58" s="218"/>
      <c r="D58" s="218"/>
      <c r="E58" s="218"/>
      <c r="F58" s="218"/>
      <c r="G58" s="218"/>
      <c r="H58" s="218"/>
      <c r="I58" s="218"/>
      <c r="J58" s="218"/>
      <c r="K58" s="218"/>
      <c r="L58" s="218"/>
    </row>
    <row r="59" spans="1:12">
      <c r="A59" s="181" t="s">
        <v>91</v>
      </c>
      <c r="B59" s="222" t="s">
        <v>177</v>
      </c>
      <c r="C59" s="217"/>
      <c r="D59" s="217"/>
      <c r="E59" s="217"/>
      <c r="F59" s="217"/>
      <c r="G59" s="217"/>
      <c r="H59" s="217"/>
      <c r="I59" s="217"/>
      <c r="J59" s="217"/>
      <c r="K59" s="217"/>
      <c r="L59" s="217"/>
    </row>
    <row r="60" spans="1:12">
      <c r="A60" s="181" t="s">
        <v>49</v>
      </c>
      <c r="B60" s="186" t="s">
        <v>0</v>
      </c>
      <c r="C60" s="217"/>
      <c r="D60" s="217"/>
      <c r="E60" s="217"/>
      <c r="F60" s="217"/>
      <c r="G60" s="217"/>
      <c r="H60" s="217"/>
      <c r="I60" s="217"/>
      <c r="J60" s="217"/>
      <c r="K60" s="217"/>
      <c r="L60" s="217"/>
    </row>
    <row r="61" spans="1:12">
      <c r="A61" s="181" t="s">
        <v>92</v>
      </c>
      <c r="B61" s="186" t="s">
        <v>141</v>
      </c>
      <c r="C61" s="217"/>
      <c r="D61" s="217"/>
      <c r="E61" s="217"/>
      <c r="F61" s="217"/>
      <c r="G61" s="217"/>
      <c r="H61" s="217"/>
      <c r="I61" s="217"/>
      <c r="J61" s="217"/>
      <c r="K61" s="217"/>
      <c r="L61" s="217"/>
    </row>
    <row r="62" spans="1:12">
      <c r="A62" s="181" t="s">
        <v>93</v>
      </c>
      <c r="B62" s="186" t="s">
        <v>112</v>
      </c>
      <c r="C62" s="217"/>
      <c r="D62" s="217"/>
      <c r="E62" s="217"/>
      <c r="F62" s="217"/>
      <c r="G62" s="217"/>
      <c r="H62" s="217"/>
      <c r="I62" s="217"/>
      <c r="J62" s="217"/>
      <c r="K62" s="217"/>
      <c r="L62" s="217"/>
    </row>
    <row r="63" spans="1:12">
      <c r="A63" s="217"/>
      <c r="B63" s="217"/>
      <c r="C63" s="217"/>
      <c r="D63" s="217"/>
      <c r="E63" s="217"/>
      <c r="F63" s="217"/>
      <c r="G63" s="217"/>
      <c r="H63" s="217"/>
      <c r="I63" s="217"/>
      <c r="J63" s="217"/>
      <c r="K63" s="217"/>
      <c r="L63" s="217"/>
    </row>
    <row r="64" spans="1:12" ht="43.2">
      <c r="A64" s="181" t="s">
        <v>107</v>
      </c>
      <c r="B64" s="221" t="s">
        <v>163</v>
      </c>
      <c r="C64" s="221" t="s">
        <v>164</v>
      </c>
      <c r="D64" s="221" t="s">
        <v>165</v>
      </c>
      <c r="E64" s="221" t="s">
        <v>166</v>
      </c>
      <c r="F64" s="221" t="s">
        <v>167</v>
      </c>
      <c r="G64" s="221" t="s">
        <v>168</v>
      </c>
      <c r="H64" s="221" t="s">
        <v>169</v>
      </c>
      <c r="I64" s="221" t="s">
        <v>170</v>
      </c>
      <c r="J64" s="221" t="s">
        <v>171</v>
      </c>
      <c r="K64" s="221" t="s">
        <v>172</v>
      </c>
      <c r="L64" s="221" t="s">
        <v>173</v>
      </c>
    </row>
    <row r="65" spans="1:12">
      <c r="A65" s="184" t="s">
        <v>108</v>
      </c>
      <c r="B65" s="185"/>
      <c r="C65" s="185"/>
      <c r="D65" s="185"/>
      <c r="E65" s="185"/>
      <c r="F65" s="185"/>
      <c r="G65" s="185"/>
      <c r="H65" s="185"/>
      <c r="I65" s="185"/>
      <c r="J65" s="185"/>
      <c r="K65" s="185"/>
      <c r="L65" s="18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sheetData>
  <sheetProtection password="CEE5" sheet="1" objects="1" scenarios="1"/>
  <pageMargins left="0.7" right="0.7" top="0.75" bottom="0.75" header="0.3" footer="0.3"/>
  <pageSetup paperSize="9"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V154"/>
  <sheetViews>
    <sheetView topLeftCell="A30" zoomScale="70" zoomScaleNormal="70" zoomScaleSheetLayoutView="75" workbookViewId="0">
      <selection activeCell="E121" sqref="E121"/>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50"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22" ht="33" customHeight="1">
      <c r="A1" s="135"/>
      <c r="B1" s="349" t="str">
        <f>Inputs!A1</f>
        <v>Fire name:</v>
      </c>
      <c r="C1" s="350"/>
      <c r="D1" s="350"/>
      <c r="E1" s="350"/>
      <c r="F1" s="350"/>
      <c r="G1" s="350"/>
      <c r="H1" s="350"/>
      <c r="I1" s="350"/>
      <c r="J1" s="98"/>
      <c r="K1" s="98"/>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22" ht="18.75" customHeight="1" thickBot="1">
      <c r="B2" s="3" t="str">
        <f>Inputs!A2</f>
        <v>Commander:</v>
      </c>
      <c r="C2" s="64">
        <f>Inputs!B2</f>
        <v>0</v>
      </c>
      <c r="D2" s="3" t="str">
        <f>Inputs!A3</f>
        <v xml:space="preserve">Gunner: </v>
      </c>
      <c r="E2" s="64">
        <f>Inputs!B3</f>
        <v>0</v>
      </c>
      <c r="F2" s="3" t="str">
        <f>Inputs!A4</f>
        <v xml:space="preserve">Loader: </v>
      </c>
      <c r="G2" s="63">
        <f>Inputs!B4</f>
        <v>0</v>
      </c>
      <c r="H2" s="3" t="str">
        <f>Inputs!A5</f>
        <v>Driver:</v>
      </c>
      <c r="I2" s="64">
        <f>Inputs!B5</f>
        <v>0</v>
      </c>
      <c r="J2" s="103"/>
      <c r="K2" s="103"/>
    </row>
    <row r="3" spans="1:22">
      <c r="A3" s="2" t="str">
        <f>Inputs!A11</f>
        <v>Project:</v>
      </c>
      <c r="B3" s="72">
        <f>Inputs!B11</f>
        <v>0</v>
      </c>
      <c r="C3" s="71"/>
      <c r="D3" s="71"/>
      <c r="E3" s="71"/>
      <c r="F3" s="71"/>
      <c r="G3" s="71"/>
      <c r="H3" s="71"/>
      <c r="I3" s="71"/>
      <c r="J3" s="104"/>
      <c r="K3" s="104"/>
    </row>
    <row r="4" spans="1:22" ht="18.600000000000001" thickBot="1">
      <c r="A4" s="2" t="str">
        <f>Inputs!A46</f>
        <v xml:space="preserve">Remarks: </v>
      </c>
      <c r="B4" s="380">
        <f>Inputs!B46</f>
        <v>0</v>
      </c>
      <c r="C4" s="380"/>
      <c r="D4" s="380"/>
      <c r="E4" s="380"/>
      <c r="F4" s="380"/>
      <c r="G4" s="380"/>
      <c r="H4" s="380"/>
      <c r="I4" s="380"/>
      <c r="J4" s="104"/>
      <c r="K4" s="104"/>
      <c r="V4" s="136"/>
    </row>
    <row r="5" spans="1:22" ht="18.600000000000001" thickTop="1" thickBot="1">
      <c r="A5" s="375" t="s">
        <v>6</v>
      </c>
      <c r="B5" s="376"/>
      <c r="C5" s="290"/>
      <c r="D5" s="375" t="str">
        <f>Inputs!A22</f>
        <v>Operational Conditions:</v>
      </c>
      <c r="E5" s="377"/>
      <c r="F5" s="377"/>
      <c r="G5" s="376"/>
      <c r="H5" s="290"/>
      <c r="I5" s="375" t="str">
        <f>Inputs!A34</f>
        <v>Tank/Target Status</v>
      </c>
      <c r="J5" s="377"/>
      <c r="K5" s="376"/>
    </row>
    <row r="6" spans="1:22" ht="18.600000000000001" thickTop="1" thickBot="1">
      <c r="A6" s="291" t="str">
        <f>Inputs!A12</f>
        <v>Location:</v>
      </c>
      <c r="B6" s="292" t="s">
        <v>199</v>
      </c>
      <c r="C6" s="290"/>
      <c r="D6" s="293" t="str">
        <f>Inputs!A23</f>
        <v>Turret Mode:</v>
      </c>
      <c r="E6" s="294"/>
      <c r="F6" s="378">
        <f>Inputs!B23</f>
        <v>0</v>
      </c>
      <c r="G6" s="379"/>
      <c r="H6" s="290"/>
      <c r="I6" s="281" t="str">
        <f>Inputs!A35</f>
        <v>Item:</v>
      </c>
      <c r="J6" s="282" t="s">
        <v>10</v>
      </c>
      <c r="K6" s="283" t="s">
        <v>11</v>
      </c>
    </row>
    <row r="7" spans="1:22" ht="18.600000000000001" thickTop="1" thickBot="1">
      <c r="A7" s="291" t="str">
        <f>Inputs!A13</f>
        <v>Date:</v>
      </c>
      <c r="B7" s="295">
        <f>Inputs!B13</f>
        <v>0</v>
      </c>
      <c r="C7" s="290"/>
      <c r="D7" s="293" t="str">
        <f>Inputs!A24</f>
        <v>Ammunition:</v>
      </c>
      <c r="E7" s="296"/>
      <c r="F7" s="378">
        <f>Inputs!B24</f>
        <v>0</v>
      </c>
      <c r="G7" s="379"/>
      <c r="H7" s="290"/>
      <c r="I7" s="284" t="s">
        <v>14</v>
      </c>
      <c r="J7" s="285">
        <f>Inputs!B36</f>
        <v>0</v>
      </c>
      <c r="K7" s="285">
        <f>Inputs!C36</f>
        <v>0</v>
      </c>
    </row>
    <row r="8" spans="1:22" ht="18.600000000000001" thickTop="1" thickBot="1">
      <c r="A8" s="291" t="str">
        <f>Inputs!A15</f>
        <v>Range [m]:</v>
      </c>
      <c r="B8" s="297">
        <f>Inputs!B15</f>
        <v>0</v>
      </c>
      <c r="C8" s="290"/>
      <c r="D8" s="293" t="str">
        <f>Inputs!A25</f>
        <v>Aiming Through (Camera):</v>
      </c>
      <c r="E8" s="298"/>
      <c r="F8" s="378">
        <f>Inputs!B25</f>
        <v>0</v>
      </c>
      <c r="G8" s="379"/>
      <c r="H8" s="290"/>
      <c r="I8" s="286" t="s">
        <v>16</v>
      </c>
      <c r="J8" s="285">
        <f>Inputs!B37</f>
        <v>0</v>
      </c>
      <c r="K8" s="285">
        <f>Inputs!C37</f>
        <v>0</v>
      </c>
    </row>
    <row r="9" spans="1:22" ht="18.600000000000001" thickTop="1" thickBot="1">
      <c r="A9" s="375" t="str">
        <f>Inputs!A16</f>
        <v>Target Size:</v>
      </c>
      <c r="B9" s="376"/>
      <c r="C9" s="290"/>
      <c r="D9" s="375" t="str">
        <f>Inputs!A26</f>
        <v>Environmental Conditions:</v>
      </c>
      <c r="E9" s="377"/>
      <c r="F9" s="377"/>
      <c r="G9" s="376"/>
      <c r="H9" s="299"/>
      <c r="I9" s="287" t="s">
        <v>19</v>
      </c>
      <c r="J9" s="285">
        <f>Inputs!B38</f>
        <v>0</v>
      </c>
      <c r="K9" s="285">
        <f>Inputs!C38</f>
        <v>0</v>
      </c>
    </row>
    <row r="10" spans="1:22" ht="18.600000000000001" thickTop="1" thickBot="1">
      <c r="A10" s="291" t="str">
        <f>Inputs!B16</f>
        <v>Traverse Size [m]</v>
      </c>
      <c r="B10" s="300">
        <f>Inputs!B17</f>
        <v>2.2999999999999998</v>
      </c>
      <c r="C10" s="290"/>
      <c r="D10" s="293" t="str">
        <f>Inputs!A27</f>
        <v>Air Temperature [°C]:</v>
      </c>
      <c r="E10" s="294"/>
      <c r="F10" s="367">
        <f>Inputs!B27</f>
        <v>0</v>
      </c>
      <c r="G10" s="368"/>
      <c r="H10" s="290"/>
      <c r="I10" s="375" t="str">
        <f>Inputs!A39</f>
        <v>Rounds Information:</v>
      </c>
      <c r="J10" s="377"/>
      <c r="K10" s="376"/>
    </row>
    <row r="11" spans="1:22" ht="18.600000000000001" thickTop="1" thickBot="1">
      <c r="A11" s="291" t="str">
        <f>Inputs!C16</f>
        <v>Elevation Size [m]</v>
      </c>
      <c r="B11" s="300">
        <f>Inputs!C17</f>
        <v>2.2999999999999998</v>
      </c>
      <c r="C11" s="290"/>
      <c r="D11" s="293" t="str">
        <f>Inputs!A28</f>
        <v>Altitude [m]:</v>
      </c>
      <c r="E11" s="296"/>
      <c r="F11" s="367">
        <f>Inputs!B28</f>
        <v>0</v>
      </c>
      <c r="G11" s="368"/>
      <c r="H11" s="301"/>
      <c r="I11" s="365" t="str">
        <f>Inputs!A40</f>
        <v>Rounds Type</v>
      </c>
      <c r="J11" s="366"/>
      <c r="K11" s="288" t="str">
        <f>Inputs!B40</f>
        <v>No. of Rounds</v>
      </c>
    </row>
    <row r="12" spans="1:22" ht="18.600000000000001" thickTop="1" thickBot="1">
      <c r="A12" s="291" t="str">
        <f>Inputs!B18</f>
        <v>Traverse Size [mills]</v>
      </c>
      <c r="B12" s="300" t="e">
        <f>Inputs!B19</f>
        <v>#DIV/0!</v>
      </c>
      <c r="C12" s="290"/>
      <c r="D12" s="293" t="str">
        <f>Inputs!A29</f>
        <v>Ammu. Temp. [°C]:</v>
      </c>
      <c r="E12" s="296"/>
      <c r="F12" s="367">
        <f>Inputs!B29</f>
        <v>0</v>
      </c>
      <c r="G12" s="368"/>
      <c r="H12" s="301"/>
      <c r="I12" s="365" t="str">
        <f>Inputs!A41</f>
        <v>Warm-Up</v>
      </c>
      <c r="J12" s="366"/>
      <c r="K12" s="289">
        <f>Inputs!B41</f>
        <v>0</v>
      </c>
    </row>
    <row r="13" spans="1:22" ht="18.600000000000001" thickTop="1" thickBot="1">
      <c r="A13" s="291" t="str">
        <f>Inputs!C18</f>
        <v>Elevation Size [mills]</v>
      </c>
      <c r="B13" s="300" t="e">
        <f>Inputs!C19</f>
        <v>#DIV/0!</v>
      </c>
      <c r="C13" s="290"/>
      <c r="D13" s="293" t="str">
        <f>Inputs!A30</f>
        <v>Crosswind [m/s]:</v>
      </c>
      <c r="E13" s="302"/>
      <c r="F13" s="367">
        <f>Inputs!B30</f>
        <v>0</v>
      </c>
      <c r="G13" s="368"/>
      <c r="H13" s="301"/>
      <c r="I13" s="365" t="str">
        <f>Inputs!A42</f>
        <v>Real Firing</v>
      </c>
      <c r="J13" s="366"/>
      <c r="K13" s="289"/>
    </row>
    <row r="14" spans="1:22" ht="18.600000000000001" thickTop="1" thickBot="1">
      <c r="A14" s="291" t="str">
        <f>Inputs!A20</f>
        <v>Fire Type</v>
      </c>
      <c r="B14" s="300">
        <f>Inputs!B20</f>
        <v>0</v>
      </c>
      <c r="C14" s="290"/>
      <c r="D14" s="369" t="str">
        <f>Inputs!A31</f>
        <v>Gun Jump:</v>
      </c>
      <c r="E14" s="370"/>
      <c r="F14" s="303" t="str">
        <f>Inputs!C31</f>
        <v>Traverse</v>
      </c>
      <c r="G14" s="304" t="str">
        <f>Inputs!B31</f>
        <v>Elevation</v>
      </c>
      <c r="H14" s="301"/>
      <c r="I14" s="365" t="str">
        <f>Inputs!A43</f>
        <v xml:space="preserve">Total in Target: </v>
      </c>
      <c r="J14" s="366"/>
      <c r="K14" s="289"/>
    </row>
    <row r="15" spans="1:22" ht="19.5" customHeight="1" thickTop="1" thickBot="1">
      <c r="A15" s="291" t="str">
        <f>Inputs!A14</f>
        <v>Time:</v>
      </c>
      <c r="B15" s="305">
        <f>Inputs!B14</f>
        <v>0</v>
      </c>
      <c r="C15" s="306"/>
      <c r="D15" s="371" t="str">
        <f>Inputs!A32</f>
        <v>Single</v>
      </c>
      <c r="E15" s="372"/>
      <c r="F15" s="307">
        <f>Inputs!C32</f>
        <v>0</v>
      </c>
      <c r="G15" s="307">
        <f>Inputs!B32</f>
        <v>0</v>
      </c>
      <c r="H15" s="308"/>
      <c r="I15" s="365" t="str">
        <f>Inputs!A44</f>
        <v>Missing rounds</v>
      </c>
      <c r="J15" s="366"/>
      <c r="K15" s="289">
        <f>Inputs!B44</f>
        <v>0</v>
      </c>
    </row>
    <row r="16" spans="1:22" ht="19.5" customHeight="1" thickTop="1" thickBot="1">
      <c r="A16" s="291" t="str">
        <f>Inputs!A21</f>
        <v>A0- M.Velocity</v>
      </c>
      <c r="B16" s="300">
        <f>Inputs!B21</f>
        <v>0</v>
      </c>
      <c r="C16" s="306"/>
      <c r="D16" s="373" t="str">
        <f>Inputs!A33</f>
        <v>Burst</v>
      </c>
      <c r="E16" s="374"/>
      <c r="F16" s="307">
        <f>Inputs!C33</f>
        <v>0</v>
      </c>
      <c r="G16" s="307">
        <f>Inputs!B33</f>
        <v>0</v>
      </c>
      <c r="H16" s="308"/>
      <c r="I16" s="290"/>
      <c r="J16" s="290"/>
      <c r="K16" s="290"/>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50"/>
      <c r="V18" s="2"/>
    </row>
    <row r="19" spans="1:22" ht="18.600000000000001" thickTop="1" thickBot="1">
      <c r="A19" s="359"/>
      <c r="B19" s="360"/>
      <c r="C19" s="348"/>
      <c r="D19" s="52" t="s">
        <v>33</v>
      </c>
      <c r="E19" s="12" t="s">
        <v>34</v>
      </c>
      <c r="F19" s="12" t="s">
        <v>33</v>
      </c>
      <c r="G19" s="12" t="s">
        <v>34</v>
      </c>
      <c r="H19" s="348"/>
      <c r="I19" s="348"/>
      <c r="J19" s="105"/>
      <c r="K19" s="105"/>
      <c r="U19" s="50"/>
      <c r="V19" s="2"/>
    </row>
    <row r="20" spans="1:22" ht="18.600000000000001" thickTop="1" thickBot="1">
      <c r="A20" s="51"/>
      <c r="B20" s="48">
        <f>Inputs!A52</f>
        <v>1</v>
      </c>
      <c r="C20" s="47">
        <f t="shared" ref="C20:C83" si="0">$B$8</f>
        <v>0</v>
      </c>
      <c r="D20" s="49" t="e">
        <f>IF(Inputs!B52="",NA(),Inputs!B52)</f>
        <v>#N/A</v>
      </c>
      <c r="E20" s="49" t="e">
        <f>IF(Inputs!C52="",NA(),Inputs!C52)</f>
        <v>#N/A</v>
      </c>
      <c r="F20" s="24" t="e">
        <f>IF(ISBLANK(D20*10/C20)," ",D20*10/C20)</f>
        <v>#N/A</v>
      </c>
      <c r="G20" s="24" t="e">
        <f>IF(ISBLANK(E20*10/C20)," ",E20*10/C20)</f>
        <v>#N/A</v>
      </c>
      <c r="H20" s="91">
        <f t="shared" ref="H20:H83" si="1">$B$7</f>
        <v>0</v>
      </c>
      <c r="I20" s="25">
        <f>$B$15</f>
        <v>0</v>
      </c>
      <c r="J20" s="106"/>
      <c r="K20" s="106"/>
      <c r="U20" s="50"/>
      <c r="V20" s="2"/>
    </row>
    <row r="21" spans="1:22" ht="18" thickBot="1">
      <c r="A21" s="55"/>
      <c r="B21" s="48">
        <f>Inputs!A53</f>
        <v>2</v>
      </c>
      <c r="C21" s="47">
        <f t="shared" si="0"/>
        <v>0</v>
      </c>
      <c r="D21" s="49" t="e">
        <f>IF(Inputs!B53="",NA(),Inputs!B53)</f>
        <v>#N/A</v>
      </c>
      <c r="E21" s="49" t="e">
        <f>IF(Inputs!C53="",NA(),Inputs!C53)</f>
        <v>#N/A</v>
      </c>
      <c r="F21" s="24" t="e">
        <f t="shared" ref="F21:F49" si="2">IF(ISBLANK(D21*10/C21)," ",D21*10/C21)</f>
        <v>#N/A</v>
      </c>
      <c r="G21" s="24" t="e">
        <f t="shared" ref="G21:G49" si="3">IF(ISBLANK(E21*10/C21)," ",E21*10/C21)</f>
        <v>#N/A</v>
      </c>
      <c r="H21" s="91">
        <f t="shared" si="1"/>
        <v>0</v>
      </c>
      <c r="I21" s="25">
        <f t="shared" ref="I21:I84" si="4">$B$15</f>
        <v>0</v>
      </c>
      <c r="J21" s="106"/>
      <c r="K21" s="106"/>
      <c r="U21" s="56"/>
      <c r="V21" s="2"/>
    </row>
    <row r="22" spans="1:22" ht="18" thickBot="1">
      <c r="A22" s="55"/>
      <c r="B22" s="48">
        <f>Inputs!A54</f>
        <v>3</v>
      </c>
      <c r="C22" s="47">
        <f>$B$8</f>
        <v>0</v>
      </c>
      <c r="D22" s="49" t="e">
        <f>IF(Inputs!B54="",NA(),Inputs!B54)</f>
        <v>#N/A</v>
      </c>
      <c r="E22" s="49" t="e">
        <f>IF(Inputs!C54="",NA(),Inputs!C54)</f>
        <v>#N/A</v>
      </c>
      <c r="F22" s="24" t="e">
        <f t="shared" si="2"/>
        <v>#N/A</v>
      </c>
      <c r="G22" s="24" t="e">
        <f t="shared" si="3"/>
        <v>#N/A</v>
      </c>
      <c r="H22" s="91">
        <f t="shared" si="1"/>
        <v>0</v>
      </c>
      <c r="I22" s="25">
        <f t="shared" si="4"/>
        <v>0</v>
      </c>
      <c r="J22" s="106"/>
      <c r="K22" s="106"/>
      <c r="U22" s="56"/>
      <c r="V22" s="2"/>
    </row>
    <row r="23" spans="1:22" ht="18" thickBot="1">
      <c r="A23" s="55"/>
      <c r="B23" s="48">
        <f>Inputs!A55</f>
        <v>4</v>
      </c>
      <c r="C23" s="47">
        <f t="shared" si="0"/>
        <v>0</v>
      </c>
      <c r="D23" s="49" t="e">
        <f>IF(Inputs!B55="",NA(),Inputs!B55)</f>
        <v>#N/A</v>
      </c>
      <c r="E23" s="49" t="e">
        <f>IF(Inputs!C55="",NA(),Inputs!C55)</f>
        <v>#N/A</v>
      </c>
      <c r="F23" s="24" t="e">
        <f t="shared" si="2"/>
        <v>#N/A</v>
      </c>
      <c r="G23" s="24" t="e">
        <f t="shared" si="3"/>
        <v>#N/A</v>
      </c>
      <c r="H23" s="91">
        <f t="shared" si="1"/>
        <v>0</v>
      </c>
      <c r="I23" s="25">
        <f t="shared" si="4"/>
        <v>0</v>
      </c>
      <c r="J23" s="106"/>
      <c r="K23" s="106"/>
      <c r="U23" s="56"/>
      <c r="V23" s="2"/>
    </row>
    <row r="24" spans="1:22" ht="18" thickBot="1">
      <c r="A24" s="55"/>
      <c r="B24" s="48">
        <f>Inputs!A56</f>
        <v>5</v>
      </c>
      <c r="C24" s="47">
        <f t="shared" si="0"/>
        <v>0</v>
      </c>
      <c r="D24" s="49" t="e">
        <f>IF(Inputs!B56="",NA(),Inputs!B56)</f>
        <v>#N/A</v>
      </c>
      <c r="E24" s="49" t="e">
        <f>IF(Inputs!C56="",NA(),Inputs!C56)</f>
        <v>#N/A</v>
      </c>
      <c r="F24" s="24" t="e">
        <f t="shared" si="2"/>
        <v>#N/A</v>
      </c>
      <c r="G24" s="24" t="e">
        <f t="shared" si="3"/>
        <v>#N/A</v>
      </c>
      <c r="H24" s="91">
        <f t="shared" si="1"/>
        <v>0</v>
      </c>
      <c r="I24" s="25">
        <f t="shared" si="4"/>
        <v>0</v>
      </c>
      <c r="J24" s="106"/>
      <c r="K24" s="106"/>
      <c r="U24" s="56"/>
      <c r="V24" s="2"/>
    </row>
    <row r="25" spans="1:22" ht="18" thickBot="1">
      <c r="A25" s="55"/>
      <c r="B25" s="48">
        <f>Inputs!A57</f>
        <v>6</v>
      </c>
      <c r="C25" s="47">
        <f t="shared" si="0"/>
        <v>0</v>
      </c>
      <c r="D25" s="49" t="e">
        <f>IF(Inputs!B57="",NA(),Inputs!B57)</f>
        <v>#N/A</v>
      </c>
      <c r="E25" s="49" t="e">
        <f>IF(Inputs!C57="",NA(),Inputs!C57)</f>
        <v>#N/A</v>
      </c>
      <c r="F25" s="24" t="e">
        <f t="shared" si="2"/>
        <v>#N/A</v>
      </c>
      <c r="G25" s="24" t="e">
        <f t="shared" si="3"/>
        <v>#N/A</v>
      </c>
      <c r="H25" s="91">
        <f t="shared" si="1"/>
        <v>0</v>
      </c>
      <c r="I25" s="25">
        <f t="shared" si="4"/>
        <v>0</v>
      </c>
      <c r="J25" s="106"/>
      <c r="K25" s="106"/>
      <c r="U25" s="56"/>
      <c r="V25" s="2"/>
    </row>
    <row r="26" spans="1:22" ht="18" thickBot="1">
      <c r="A26" s="55"/>
      <c r="B26" s="48">
        <f>Inputs!A58</f>
        <v>7</v>
      </c>
      <c r="C26" s="47">
        <f t="shared" si="0"/>
        <v>0</v>
      </c>
      <c r="D26" s="49" t="e">
        <f>IF(Inputs!B58="",NA(),Inputs!B58)</f>
        <v>#N/A</v>
      </c>
      <c r="E26" s="49" t="e">
        <f>IF(Inputs!C58="",NA(),Inputs!C58)</f>
        <v>#N/A</v>
      </c>
      <c r="F26" s="24" t="e">
        <f t="shared" si="2"/>
        <v>#N/A</v>
      </c>
      <c r="G26" s="24" t="e">
        <f t="shared" si="3"/>
        <v>#N/A</v>
      </c>
      <c r="H26" s="91">
        <f t="shared" si="1"/>
        <v>0</v>
      </c>
      <c r="I26" s="25">
        <f t="shared" si="4"/>
        <v>0</v>
      </c>
      <c r="J26" s="106"/>
      <c r="K26" s="106"/>
      <c r="U26" s="56"/>
      <c r="V26" s="2"/>
    </row>
    <row r="27" spans="1:22" ht="18" thickBot="1">
      <c r="A27" s="57"/>
      <c r="B27" s="48">
        <f>Inputs!A59</f>
        <v>8</v>
      </c>
      <c r="C27" s="47">
        <f t="shared" si="0"/>
        <v>0</v>
      </c>
      <c r="D27" s="49" t="e">
        <f>IF(Inputs!B59="",NA(),Inputs!B59)</f>
        <v>#N/A</v>
      </c>
      <c r="E27" s="49" t="e">
        <f>IF(Inputs!C59="",NA(),Inputs!C59)</f>
        <v>#N/A</v>
      </c>
      <c r="F27" s="24" t="e">
        <f t="shared" si="2"/>
        <v>#N/A</v>
      </c>
      <c r="G27" s="24" t="e">
        <f t="shared" si="3"/>
        <v>#N/A</v>
      </c>
      <c r="H27" s="91">
        <f t="shared" si="1"/>
        <v>0</v>
      </c>
      <c r="I27" s="25">
        <f t="shared" si="4"/>
        <v>0</v>
      </c>
      <c r="J27" s="106"/>
      <c r="K27" s="106"/>
      <c r="U27" s="58"/>
      <c r="V27" s="2"/>
    </row>
    <row r="28" spans="1:22" ht="18" thickBot="1">
      <c r="A28" s="57"/>
      <c r="B28" s="48">
        <f>Inputs!A60</f>
        <v>9</v>
      </c>
      <c r="C28" s="47">
        <f t="shared" si="0"/>
        <v>0</v>
      </c>
      <c r="D28" s="49" t="e">
        <f>IF(Inputs!B60="",NA(),Inputs!B60)</f>
        <v>#N/A</v>
      </c>
      <c r="E28" s="49" t="e">
        <f>IF(Inputs!C60="",NA(),Inputs!C60)</f>
        <v>#N/A</v>
      </c>
      <c r="F28" s="24" t="e">
        <f t="shared" si="2"/>
        <v>#N/A</v>
      </c>
      <c r="G28" s="24" t="e">
        <f t="shared" si="3"/>
        <v>#N/A</v>
      </c>
      <c r="H28" s="91">
        <f t="shared" si="1"/>
        <v>0</v>
      </c>
      <c r="I28" s="25">
        <f t="shared" si="4"/>
        <v>0</v>
      </c>
      <c r="J28" s="106"/>
      <c r="K28" s="106"/>
      <c r="U28" s="58"/>
      <c r="V28" s="2"/>
    </row>
    <row r="29" spans="1:22" ht="18" thickBot="1">
      <c r="A29" s="57"/>
      <c r="B29" s="48">
        <f>Inputs!A61</f>
        <v>10</v>
      </c>
      <c r="C29" s="47">
        <f t="shared" si="0"/>
        <v>0</v>
      </c>
      <c r="D29" s="49" t="e">
        <f>IF(Inputs!B61="",NA(),Inputs!B61)</f>
        <v>#N/A</v>
      </c>
      <c r="E29" s="49" t="e">
        <f>IF(Inputs!C61="",NA(),Inputs!C61)</f>
        <v>#N/A</v>
      </c>
      <c r="F29" s="24" t="e">
        <f t="shared" si="2"/>
        <v>#N/A</v>
      </c>
      <c r="G29" s="24" t="e">
        <f t="shared" si="3"/>
        <v>#N/A</v>
      </c>
      <c r="H29" s="91">
        <f t="shared" si="1"/>
        <v>0</v>
      </c>
      <c r="I29" s="25">
        <f t="shared" si="4"/>
        <v>0</v>
      </c>
      <c r="J29" s="106"/>
      <c r="K29" s="106"/>
      <c r="U29" s="58"/>
      <c r="V29" s="2"/>
    </row>
    <row r="30" spans="1:22" ht="18" thickBot="1">
      <c r="A30" s="57"/>
      <c r="B30" s="48">
        <f>Inputs!A62</f>
        <v>11</v>
      </c>
      <c r="C30" s="47">
        <f t="shared" si="0"/>
        <v>0</v>
      </c>
      <c r="D30" s="49" t="e">
        <f>IF(Inputs!B62="",NA(),Inputs!B62)</f>
        <v>#N/A</v>
      </c>
      <c r="E30" s="49" t="e">
        <f>IF(Inputs!C62="",NA(),Inputs!C62)</f>
        <v>#N/A</v>
      </c>
      <c r="F30" s="24" t="e">
        <f t="shared" si="2"/>
        <v>#N/A</v>
      </c>
      <c r="G30" s="24" t="e">
        <f t="shared" si="3"/>
        <v>#N/A</v>
      </c>
      <c r="H30" s="91">
        <f t="shared" si="1"/>
        <v>0</v>
      </c>
      <c r="I30" s="25">
        <f t="shared" si="4"/>
        <v>0</v>
      </c>
      <c r="J30" s="106"/>
      <c r="K30" s="106"/>
      <c r="U30" s="58"/>
      <c r="V30" s="2"/>
    </row>
    <row r="31" spans="1:22" ht="18" thickBot="1">
      <c r="A31" s="57"/>
      <c r="B31" s="48">
        <f>Inputs!A63</f>
        <v>12</v>
      </c>
      <c r="C31" s="47">
        <f t="shared" si="0"/>
        <v>0</v>
      </c>
      <c r="D31" s="49" t="e">
        <f>IF(Inputs!B63="",NA(),Inputs!B63)</f>
        <v>#N/A</v>
      </c>
      <c r="E31" s="49" t="e">
        <f>IF(Inputs!C63="",NA(),Inputs!C63)</f>
        <v>#N/A</v>
      </c>
      <c r="F31" s="24" t="e">
        <f t="shared" si="2"/>
        <v>#N/A</v>
      </c>
      <c r="G31" s="24" t="e">
        <f t="shared" si="3"/>
        <v>#N/A</v>
      </c>
      <c r="H31" s="91">
        <f t="shared" si="1"/>
        <v>0</v>
      </c>
      <c r="I31" s="25">
        <f t="shared" si="4"/>
        <v>0</v>
      </c>
      <c r="J31" s="106"/>
      <c r="K31" s="106"/>
      <c r="U31" s="58"/>
      <c r="V31" s="2"/>
    </row>
    <row r="32" spans="1:22" ht="18" thickBot="1">
      <c r="A32" s="57"/>
      <c r="B32" s="48">
        <f>Inputs!A64</f>
        <v>13</v>
      </c>
      <c r="C32" s="47">
        <f t="shared" si="0"/>
        <v>0</v>
      </c>
      <c r="D32" s="49" t="e">
        <f>IF(Inputs!B64="",NA(),Inputs!B64)</f>
        <v>#N/A</v>
      </c>
      <c r="E32" s="49" t="e">
        <f>IF(Inputs!C64="",NA(),Inputs!C64)</f>
        <v>#N/A</v>
      </c>
      <c r="F32" s="24" t="e">
        <f t="shared" si="2"/>
        <v>#N/A</v>
      </c>
      <c r="G32" s="24" t="e">
        <f t="shared" si="3"/>
        <v>#N/A</v>
      </c>
      <c r="H32" s="91">
        <f t="shared" si="1"/>
        <v>0</v>
      </c>
      <c r="I32" s="25">
        <f t="shared" si="4"/>
        <v>0</v>
      </c>
      <c r="J32" s="106"/>
      <c r="K32" s="106"/>
      <c r="U32" s="58"/>
      <c r="V32" s="2"/>
    </row>
    <row r="33" spans="1:22" ht="18" thickBot="1">
      <c r="A33" s="57"/>
      <c r="B33" s="48">
        <f>Inputs!A65</f>
        <v>14</v>
      </c>
      <c r="C33" s="47">
        <f t="shared" si="0"/>
        <v>0</v>
      </c>
      <c r="D33" s="49" t="e">
        <f>IF(Inputs!B65="",NA(),Inputs!B65)</f>
        <v>#N/A</v>
      </c>
      <c r="E33" s="49" t="e">
        <f>IF(Inputs!C65="",NA(),Inputs!C65)</f>
        <v>#N/A</v>
      </c>
      <c r="F33" s="24" t="e">
        <f t="shared" si="2"/>
        <v>#N/A</v>
      </c>
      <c r="G33" s="24" t="e">
        <f t="shared" si="3"/>
        <v>#N/A</v>
      </c>
      <c r="H33" s="91">
        <f t="shared" si="1"/>
        <v>0</v>
      </c>
      <c r="I33" s="25">
        <f t="shared" si="4"/>
        <v>0</v>
      </c>
      <c r="J33" s="106"/>
      <c r="K33" s="106"/>
      <c r="U33" s="58"/>
      <c r="V33" s="2"/>
    </row>
    <row r="34" spans="1:22" ht="18" thickBot="1">
      <c r="A34" s="57"/>
      <c r="B34" s="48">
        <f>Inputs!A66</f>
        <v>15</v>
      </c>
      <c r="C34" s="47">
        <f t="shared" si="0"/>
        <v>0</v>
      </c>
      <c r="D34" s="49" t="e">
        <f>IF(Inputs!B66="",NA(),Inputs!B66)</f>
        <v>#N/A</v>
      </c>
      <c r="E34" s="49" t="e">
        <f>IF(Inputs!C66="",NA(),Inputs!C66)</f>
        <v>#N/A</v>
      </c>
      <c r="F34" s="24" t="e">
        <f t="shared" si="2"/>
        <v>#N/A</v>
      </c>
      <c r="G34" s="24" t="e">
        <f t="shared" si="3"/>
        <v>#N/A</v>
      </c>
      <c r="H34" s="91">
        <f t="shared" si="1"/>
        <v>0</v>
      </c>
      <c r="I34" s="25">
        <f t="shared" si="4"/>
        <v>0</v>
      </c>
      <c r="J34" s="106"/>
      <c r="K34" s="106"/>
      <c r="U34" s="58"/>
      <c r="V34" s="2"/>
    </row>
    <row r="35" spans="1:22" ht="18" thickBot="1">
      <c r="A35" s="57"/>
      <c r="B35" s="48">
        <f>Inputs!A67</f>
        <v>16</v>
      </c>
      <c r="C35" s="47">
        <f t="shared" si="0"/>
        <v>0</v>
      </c>
      <c r="D35" s="49" t="e">
        <f>IF(Inputs!B67="",NA(),Inputs!B67)</f>
        <v>#N/A</v>
      </c>
      <c r="E35" s="49" t="e">
        <f>IF(Inputs!C67="",NA(),Inputs!C67)</f>
        <v>#N/A</v>
      </c>
      <c r="F35" s="24" t="e">
        <f t="shared" si="2"/>
        <v>#N/A</v>
      </c>
      <c r="G35" s="24" t="e">
        <f t="shared" si="3"/>
        <v>#N/A</v>
      </c>
      <c r="H35" s="91">
        <f t="shared" si="1"/>
        <v>0</v>
      </c>
      <c r="I35" s="25">
        <f t="shared" si="4"/>
        <v>0</v>
      </c>
      <c r="J35" s="106"/>
      <c r="K35" s="106"/>
      <c r="U35" s="58"/>
      <c r="V35" s="2"/>
    </row>
    <row r="36" spans="1:22" ht="18" thickBot="1">
      <c r="A36" s="57"/>
      <c r="B36" s="48">
        <f>Inputs!A68</f>
        <v>17</v>
      </c>
      <c r="C36" s="47">
        <f t="shared" si="0"/>
        <v>0</v>
      </c>
      <c r="D36" s="49" t="e">
        <f>IF(Inputs!B68="",NA(),Inputs!B68)</f>
        <v>#N/A</v>
      </c>
      <c r="E36" s="49" t="e">
        <f>IF(Inputs!C68="",NA(),Inputs!C68)</f>
        <v>#N/A</v>
      </c>
      <c r="F36" s="24" t="e">
        <f t="shared" si="2"/>
        <v>#N/A</v>
      </c>
      <c r="G36" s="24" t="e">
        <f t="shared" si="3"/>
        <v>#N/A</v>
      </c>
      <c r="H36" s="91">
        <f t="shared" si="1"/>
        <v>0</v>
      </c>
      <c r="I36" s="25">
        <f t="shared" si="4"/>
        <v>0</v>
      </c>
      <c r="J36" s="106"/>
      <c r="K36" s="106"/>
      <c r="U36" s="58"/>
      <c r="V36" s="2"/>
    </row>
    <row r="37" spans="1:22" ht="18" thickBot="1">
      <c r="A37" s="57"/>
      <c r="B37" s="48">
        <f>Inputs!A69</f>
        <v>18</v>
      </c>
      <c r="C37" s="47">
        <f t="shared" si="0"/>
        <v>0</v>
      </c>
      <c r="D37" s="49" t="e">
        <f>IF(Inputs!B69="",NA(),Inputs!B69)</f>
        <v>#N/A</v>
      </c>
      <c r="E37" s="49" t="e">
        <f>IF(Inputs!C69="",NA(),Inputs!C69)</f>
        <v>#N/A</v>
      </c>
      <c r="F37" s="24" t="e">
        <f t="shared" si="2"/>
        <v>#N/A</v>
      </c>
      <c r="G37" s="24" t="e">
        <f t="shared" si="3"/>
        <v>#N/A</v>
      </c>
      <c r="H37" s="91">
        <f t="shared" si="1"/>
        <v>0</v>
      </c>
      <c r="I37" s="25">
        <f t="shared" si="4"/>
        <v>0</v>
      </c>
      <c r="J37" s="106"/>
      <c r="K37" s="106"/>
      <c r="U37" s="58"/>
      <c r="V37" s="2"/>
    </row>
    <row r="38" spans="1:22" ht="18" thickBot="1">
      <c r="A38" s="81"/>
      <c r="B38" s="48">
        <f>Inputs!A70</f>
        <v>19</v>
      </c>
      <c r="C38" s="47">
        <f t="shared" si="0"/>
        <v>0</v>
      </c>
      <c r="D38" s="49" t="e">
        <f>IF(Inputs!B70="",NA(),Inputs!B70)</f>
        <v>#N/A</v>
      </c>
      <c r="E38" s="49" t="e">
        <f>IF(Inputs!C70="",NA(),Inputs!C70)</f>
        <v>#N/A</v>
      </c>
      <c r="F38" s="24" t="e">
        <f t="shared" si="2"/>
        <v>#N/A</v>
      </c>
      <c r="G38" s="24" t="e">
        <f t="shared" si="3"/>
        <v>#N/A</v>
      </c>
      <c r="H38" s="91">
        <f t="shared" si="1"/>
        <v>0</v>
      </c>
      <c r="I38" s="25">
        <f t="shared" si="4"/>
        <v>0</v>
      </c>
      <c r="J38" s="106"/>
      <c r="K38" s="106"/>
      <c r="U38" s="80"/>
      <c r="V38" s="2"/>
    </row>
    <row r="39" spans="1:22" ht="18" thickBot="1">
      <c r="A39" s="81"/>
      <c r="B39" s="48">
        <f>Inputs!A71</f>
        <v>20</v>
      </c>
      <c r="C39" s="47">
        <f t="shared" si="0"/>
        <v>0</v>
      </c>
      <c r="D39" s="49" t="e">
        <f>IF(Inputs!B71="",NA(),Inputs!B71)</f>
        <v>#N/A</v>
      </c>
      <c r="E39" s="49" t="e">
        <f>IF(Inputs!C71="",NA(),Inputs!C71)</f>
        <v>#N/A</v>
      </c>
      <c r="F39" s="24" t="e">
        <f t="shared" si="2"/>
        <v>#N/A</v>
      </c>
      <c r="G39" s="24" t="e">
        <f t="shared" si="3"/>
        <v>#N/A</v>
      </c>
      <c r="H39" s="91">
        <f t="shared" si="1"/>
        <v>0</v>
      </c>
      <c r="I39" s="25">
        <f t="shared" si="4"/>
        <v>0</v>
      </c>
      <c r="J39" s="106"/>
      <c r="K39" s="106"/>
      <c r="U39" s="80"/>
      <c r="V39" s="2"/>
    </row>
    <row r="40" spans="1:22" ht="18" thickBot="1">
      <c r="A40" s="96"/>
      <c r="B40" s="48">
        <f>Inputs!A72</f>
        <v>21</v>
      </c>
      <c r="C40" s="47">
        <f t="shared" si="0"/>
        <v>0</v>
      </c>
      <c r="D40" s="49" t="e">
        <f>IF(Inputs!B72="",NA(),Inputs!B72)</f>
        <v>#N/A</v>
      </c>
      <c r="E40" s="49" t="e">
        <f>IF(Inputs!C72="",NA(),Inputs!C72)</f>
        <v>#N/A</v>
      </c>
      <c r="F40" s="24" t="e">
        <f t="shared" si="2"/>
        <v>#N/A</v>
      </c>
      <c r="G40" s="24" t="e">
        <f t="shared" si="3"/>
        <v>#N/A</v>
      </c>
      <c r="H40" s="91">
        <f t="shared" si="1"/>
        <v>0</v>
      </c>
      <c r="I40" s="25">
        <f t="shared" si="4"/>
        <v>0</v>
      </c>
      <c r="J40" s="106"/>
      <c r="K40" s="106"/>
      <c r="U40" s="97"/>
      <c r="V40" s="2"/>
    </row>
    <row r="41" spans="1:22" ht="18" thickBot="1">
      <c r="A41" s="96"/>
      <c r="B41" s="48">
        <f>Inputs!A73</f>
        <v>22</v>
      </c>
      <c r="C41" s="47">
        <f t="shared" si="0"/>
        <v>0</v>
      </c>
      <c r="D41" s="49" t="e">
        <f>IF(Inputs!B73="",NA(),Inputs!B73)</f>
        <v>#N/A</v>
      </c>
      <c r="E41" s="49" t="e">
        <f>IF(Inputs!C73="",NA(),Inputs!C73)</f>
        <v>#N/A</v>
      </c>
      <c r="F41" s="24" t="e">
        <f t="shared" si="2"/>
        <v>#N/A</v>
      </c>
      <c r="G41" s="24" t="e">
        <f t="shared" si="3"/>
        <v>#N/A</v>
      </c>
      <c r="H41" s="91">
        <f t="shared" si="1"/>
        <v>0</v>
      </c>
      <c r="I41" s="25">
        <f t="shared" si="4"/>
        <v>0</v>
      </c>
      <c r="J41" s="106"/>
      <c r="K41" s="106"/>
      <c r="U41" s="97"/>
      <c r="V41" s="2"/>
    </row>
    <row r="42" spans="1:22" ht="18" thickBot="1">
      <c r="A42" s="96"/>
      <c r="B42" s="48">
        <f>Inputs!A74</f>
        <v>23</v>
      </c>
      <c r="C42" s="47">
        <f t="shared" si="0"/>
        <v>0</v>
      </c>
      <c r="D42" s="49" t="e">
        <f>IF(Inputs!B74="",NA(),Inputs!B74)</f>
        <v>#N/A</v>
      </c>
      <c r="E42" s="49" t="e">
        <f>IF(Inputs!C74="",NA(),Inputs!C74)</f>
        <v>#N/A</v>
      </c>
      <c r="F42" s="24" t="e">
        <f t="shared" si="2"/>
        <v>#N/A</v>
      </c>
      <c r="G42" s="24" t="e">
        <f t="shared" si="3"/>
        <v>#N/A</v>
      </c>
      <c r="H42" s="91">
        <f t="shared" si="1"/>
        <v>0</v>
      </c>
      <c r="I42" s="25">
        <f t="shared" si="4"/>
        <v>0</v>
      </c>
      <c r="J42" s="106"/>
      <c r="K42" s="106"/>
      <c r="U42" s="97"/>
      <c r="V42" s="2"/>
    </row>
    <row r="43" spans="1:22" ht="18" thickBot="1">
      <c r="A43" s="96"/>
      <c r="B43" s="48">
        <f>Inputs!A75</f>
        <v>24</v>
      </c>
      <c r="C43" s="47">
        <f t="shared" si="0"/>
        <v>0</v>
      </c>
      <c r="D43" s="49" t="e">
        <f>IF(Inputs!B75="",NA(),Inputs!B75)</f>
        <v>#N/A</v>
      </c>
      <c r="E43" s="49" t="e">
        <f>IF(Inputs!C75="",NA(),Inputs!C75)</f>
        <v>#N/A</v>
      </c>
      <c r="F43" s="24" t="e">
        <f t="shared" si="2"/>
        <v>#N/A</v>
      </c>
      <c r="G43" s="24" t="e">
        <f t="shared" si="3"/>
        <v>#N/A</v>
      </c>
      <c r="H43" s="91">
        <f t="shared" si="1"/>
        <v>0</v>
      </c>
      <c r="I43" s="25">
        <f t="shared" si="4"/>
        <v>0</v>
      </c>
      <c r="J43" s="106"/>
      <c r="K43" s="106"/>
      <c r="U43" s="97"/>
      <c r="V43" s="2"/>
    </row>
    <row r="44" spans="1:22" ht="18" thickBot="1">
      <c r="A44" s="96"/>
      <c r="B44" s="48">
        <f>Inputs!A76</f>
        <v>25</v>
      </c>
      <c r="C44" s="47">
        <f t="shared" si="0"/>
        <v>0</v>
      </c>
      <c r="D44" s="49" t="e">
        <f>IF(Inputs!B76="",NA(),Inputs!B76)</f>
        <v>#N/A</v>
      </c>
      <c r="E44" s="49" t="e">
        <f>IF(Inputs!C76="",NA(),Inputs!C76)</f>
        <v>#N/A</v>
      </c>
      <c r="F44" s="24" t="e">
        <f t="shared" si="2"/>
        <v>#N/A</v>
      </c>
      <c r="G44" s="24" t="e">
        <f t="shared" si="3"/>
        <v>#N/A</v>
      </c>
      <c r="H44" s="91">
        <f t="shared" si="1"/>
        <v>0</v>
      </c>
      <c r="I44" s="25">
        <f t="shared" si="4"/>
        <v>0</v>
      </c>
      <c r="J44" s="106"/>
      <c r="K44" s="106"/>
      <c r="U44" s="97"/>
      <c r="V44" s="2"/>
    </row>
    <row r="45" spans="1:22" ht="18" thickBot="1">
      <c r="A45" s="96"/>
      <c r="B45" s="48">
        <f>Inputs!A77</f>
        <v>26</v>
      </c>
      <c r="C45" s="47">
        <f t="shared" si="0"/>
        <v>0</v>
      </c>
      <c r="D45" s="49" t="e">
        <f>IF(Inputs!B77="",NA(),Inputs!B77)</f>
        <v>#N/A</v>
      </c>
      <c r="E45" s="49" t="e">
        <f>IF(Inputs!C77="",NA(),Inputs!C77)</f>
        <v>#N/A</v>
      </c>
      <c r="F45" s="24" t="e">
        <f t="shared" si="2"/>
        <v>#N/A</v>
      </c>
      <c r="G45" s="24" t="e">
        <f t="shared" si="3"/>
        <v>#N/A</v>
      </c>
      <c r="H45" s="91">
        <f t="shared" si="1"/>
        <v>0</v>
      </c>
      <c r="I45" s="25">
        <f t="shared" si="4"/>
        <v>0</v>
      </c>
      <c r="J45" s="106"/>
      <c r="K45" s="106"/>
      <c r="U45" s="97"/>
      <c r="V45" s="2"/>
    </row>
    <row r="46" spans="1:22" ht="18" thickBot="1">
      <c r="A46" s="96"/>
      <c r="B46" s="48">
        <f>Inputs!A78</f>
        <v>27</v>
      </c>
      <c r="C46" s="47">
        <f t="shared" si="0"/>
        <v>0</v>
      </c>
      <c r="D46" s="49" t="e">
        <f>IF(Inputs!B78="",NA(),Inputs!B78)</f>
        <v>#N/A</v>
      </c>
      <c r="E46" s="49" t="e">
        <f>IF(Inputs!C78="",NA(),Inputs!C78)</f>
        <v>#N/A</v>
      </c>
      <c r="F46" s="24" t="e">
        <f t="shared" si="2"/>
        <v>#N/A</v>
      </c>
      <c r="G46" s="24" t="e">
        <f t="shared" si="3"/>
        <v>#N/A</v>
      </c>
      <c r="H46" s="91">
        <f t="shared" si="1"/>
        <v>0</v>
      </c>
      <c r="I46" s="25">
        <f t="shared" si="4"/>
        <v>0</v>
      </c>
      <c r="J46" s="106"/>
      <c r="K46" s="106"/>
      <c r="U46" s="97"/>
      <c r="V46" s="2"/>
    </row>
    <row r="47" spans="1:22" ht="18" thickBot="1">
      <c r="A47" s="96"/>
      <c r="B47" s="48">
        <f>Inputs!A79</f>
        <v>28</v>
      </c>
      <c r="C47" s="47">
        <f t="shared" si="0"/>
        <v>0</v>
      </c>
      <c r="D47" s="49" t="e">
        <f>IF(Inputs!B79="",NA(),Inputs!B79)</f>
        <v>#N/A</v>
      </c>
      <c r="E47" s="49" t="e">
        <f>IF(Inputs!C79="",NA(),Inputs!C79)</f>
        <v>#N/A</v>
      </c>
      <c r="F47" s="24" t="e">
        <f t="shared" si="2"/>
        <v>#N/A</v>
      </c>
      <c r="G47" s="24" t="e">
        <f t="shared" si="3"/>
        <v>#N/A</v>
      </c>
      <c r="H47" s="91">
        <f t="shared" si="1"/>
        <v>0</v>
      </c>
      <c r="I47" s="25">
        <f t="shared" si="4"/>
        <v>0</v>
      </c>
      <c r="J47" s="106"/>
      <c r="K47" s="106"/>
      <c r="U47" s="97"/>
      <c r="V47" s="2"/>
    </row>
    <row r="48" spans="1:22" ht="18" thickBot="1">
      <c r="A48" s="96"/>
      <c r="B48" s="48">
        <f>Inputs!A80</f>
        <v>29</v>
      </c>
      <c r="C48" s="47">
        <f t="shared" si="0"/>
        <v>0</v>
      </c>
      <c r="D48" s="49" t="e">
        <f>IF(Inputs!B80="",NA(),Inputs!B80)</f>
        <v>#N/A</v>
      </c>
      <c r="E48" s="49" t="e">
        <f>IF(Inputs!C80="",NA(),Inputs!C80)</f>
        <v>#N/A</v>
      </c>
      <c r="F48" s="24" t="e">
        <f t="shared" si="2"/>
        <v>#N/A</v>
      </c>
      <c r="G48" s="24" t="e">
        <f t="shared" si="3"/>
        <v>#N/A</v>
      </c>
      <c r="H48" s="91">
        <f t="shared" si="1"/>
        <v>0</v>
      </c>
      <c r="I48" s="25">
        <f t="shared" si="4"/>
        <v>0</v>
      </c>
      <c r="J48" s="106"/>
      <c r="K48" s="106"/>
      <c r="U48" s="97"/>
      <c r="V48" s="2"/>
    </row>
    <row r="49" spans="1:22" ht="18" thickBot="1">
      <c r="A49" s="96"/>
      <c r="B49" s="48">
        <f>Inputs!A81</f>
        <v>30</v>
      </c>
      <c r="C49" s="47">
        <f t="shared" si="0"/>
        <v>0</v>
      </c>
      <c r="D49" s="49" t="e">
        <f>IF(Inputs!B81="",NA(),Inputs!B81)</f>
        <v>#N/A</v>
      </c>
      <c r="E49" s="49" t="e">
        <f>IF(Inputs!C81="",NA(),Inputs!C81)</f>
        <v>#N/A</v>
      </c>
      <c r="F49" s="24" t="e">
        <f t="shared" si="2"/>
        <v>#N/A</v>
      </c>
      <c r="G49" s="24" t="e">
        <f t="shared" si="3"/>
        <v>#N/A</v>
      </c>
      <c r="H49" s="91">
        <f t="shared" si="1"/>
        <v>0</v>
      </c>
      <c r="I49" s="25">
        <f t="shared" si="4"/>
        <v>0</v>
      </c>
      <c r="J49" s="106"/>
      <c r="K49" s="106"/>
      <c r="U49" s="97"/>
      <c r="V49" s="2"/>
    </row>
    <row r="50" spans="1:22" ht="18" thickBot="1">
      <c r="A50" s="256"/>
      <c r="B50" s="48">
        <f>Inputs!A82</f>
        <v>31</v>
      </c>
      <c r="C50" s="47">
        <f t="shared" si="0"/>
        <v>0</v>
      </c>
      <c r="D50" s="49" t="e">
        <f>IF(Inputs!B82="",NA(),Inputs!B82)</f>
        <v>#N/A</v>
      </c>
      <c r="E50" s="49" t="e">
        <f>IF(Inputs!C82="",NA(),Inputs!C82)</f>
        <v>#N/A</v>
      </c>
      <c r="F50" s="24" t="e">
        <f t="shared" ref="F50:F68" si="5">IF(ISBLANK(D50*10/C50)," ",D50*10/C50)</f>
        <v>#N/A</v>
      </c>
      <c r="G50" s="24" t="e">
        <f t="shared" ref="G50:G68" si="6">IF(ISBLANK(E50*10/C50)," ",E50*10/C50)</f>
        <v>#N/A</v>
      </c>
      <c r="H50" s="91">
        <f t="shared" si="1"/>
        <v>0</v>
      </c>
      <c r="I50" s="25">
        <f t="shared" si="4"/>
        <v>0</v>
      </c>
      <c r="J50" s="106"/>
      <c r="K50" s="106"/>
      <c r="U50" s="255"/>
      <c r="V50" s="2"/>
    </row>
    <row r="51" spans="1:22" ht="18" thickBot="1">
      <c r="A51" s="256"/>
      <c r="B51" s="48">
        <f>Inputs!A83</f>
        <v>32</v>
      </c>
      <c r="C51" s="47">
        <f t="shared" si="0"/>
        <v>0</v>
      </c>
      <c r="D51" s="49" t="e">
        <f>IF(Inputs!B83="",NA(),Inputs!B83)</f>
        <v>#N/A</v>
      </c>
      <c r="E51" s="49" t="e">
        <f>IF(Inputs!C83="",NA(),Inputs!C83)</f>
        <v>#N/A</v>
      </c>
      <c r="F51" s="24" t="e">
        <f t="shared" si="5"/>
        <v>#N/A</v>
      </c>
      <c r="G51" s="24" t="e">
        <f t="shared" si="6"/>
        <v>#N/A</v>
      </c>
      <c r="H51" s="91">
        <f t="shared" si="1"/>
        <v>0</v>
      </c>
      <c r="I51" s="25">
        <f t="shared" si="4"/>
        <v>0</v>
      </c>
      <c r="J51" s="106"/>
      <c r="K51" s="106"/>
      <c r="U51" s="255"/>
      <c r="V51" s="2"/>
    </row>
    <row r="52" spans="1:22" ht="18" thickBot="1">
      <c r="A52" s="256"/>
      <c r="B52" s="48">
        <f>Inputs!A84</f>
        <v>33</v>
      </c>
      <c r="C52" s="47">
        <f t="shared" si="0"/>
        <v>0</v>
      </c>
      <c r="D52" s="49" t="e">
        <f>IF(Inputs!B84="",NA(),Inputs!B84)</f>
        <v>#N/A</v>
      </c>
      <c r="E52" s="49" t="e">
        <f>IF(Inputs!C84="",NA(),Inputs!C84)</f>
        <v>#N/A</v>
      </c>
      <c r="F52" s="24" t="e">
        <f t="shared" si="5"/>
        <v>#N/A</v>
      </c>
      <c r="G52" s="24" t="e">
        <f t="shared" si="6"/>
        <v>#N/A</v>
      </c>
      <c r="H52" s="91">
        <f t="shared" si="1"/>
        <v>0</v>
      </c>
      <c r="I52" s="25">
        <f t="shared" si="4"/>
        <v>0</v>
      </c>
      <c r="J52" s="106"/>
      <c r="K52" s="106"/>
      <c r="U52" s="255"/>
      <c r="V52" s="2"/>
    </row>
    <row r="53" spans="1:22" ht="18" thickBot="1">
      <c r="A53" s="256"/>
      <c r="B53" s="48">
        <f>Inputs!A85</f>
        <v>34</v>
      </c>
      <c r="C53" s="47">
        <f t="shared" si="0"/>
        <v>0</v>
      </c>
      <c r="D53" s="49" t="e">
        <f>IF(Inputs!B85="",NA(),Inputs!B85)</f>
        <v>#N/A</v>
      </c>
      <c r="E53" s="49" t="e">
        <f>IF(Inputs!C85="",NA(),Inputs!C85)</f>
        <v>#N/A</v>
      </c>
      <c r="F53" s="24" t="e">
        <f t="shared" si="5"/>
        <v>#N/A</v>
      </c>
      <c r="G53" s="24" t="e">
        <f t="shared" si="6"/>
        <v>#N/A</v>
      </c>
      <c r="H53" s="91">
        <f t="shared" si="1"/>
        <v>0</v>
      </c>
      <c r="I53" s="25">
        <f t="shared" si="4"/>
        <v>0</v>
      </c>
      <c r="J53" s="106"/>
      <c r="K53" s="106"/>
      <c r="U53" s="255"/>
      <c r="V53" s="2"/>
    </row>
    <row r="54" spans="1:22" ht="18" thickBot="1">
      <c r="A54" s="256"/>
      <c r="B54" s="48">
        <f>Inputs!A86</f>
        <v>35</v>
      </c>
      <c r="C54" s="47">
        <f t="shared" si="0"/>
        <v>0</v>
      </c>
      <c r="D54" s="49" t="e">
        <f>IF(Inputs!B86="",NA(),Inputs!B86)</f>
        <v>#N/A</v>
      </c>
      <c r="E54" s="49" t="e">
        <f>IF(Inputs!C86="",NA(),Inputs!C86)</f>
        <v>#N/A</v>
      </c>
      <c r="F54" s="24" t="e">
        <f t="shared" si="5"/>
        <v>#N/A</v>
      </c>
      <c r="G54" s="24" t="e">
        <f t="shared" si="6"/>
        <v>#N/A</v>
      </c>
      <c r="H54" s="91">
        <f t="shared" si="1"/>
        <v>0</v>
      </c>
      <c r="I54" s="25">
        <f t="shared" si="4"/>
        <v>0</v>
      </c>
      <c r="J54" s="106"/>
      <c r="K54" s="106"/>
      <c r="U54" s="255"/>
      <c r="V54" s="2"/>
    </row>
    <row r="55" spans="1:22" ht="18" thickBot="1">
      <c r="A55" s="256"/>
      <c r="B55" s="48">
        <f>Inputs!A87</f>
        <v>36</v>
      </c>
      <c r="C55" s="47">
        <f t="shared" si="0"/>
        <v>0</v>
      </c>
      <c r="D55" s="49" t="e">
        <f>IF(Inputs!B87="",NA(),Inputs!B87)</f>
        <v>#N/A</v>
      </c>
      <c r="E55" s="49" t="e">
        <f>IF(Inputs!C87="",NA(),Inputs!C87)</f>
        <v>#N/A</v>
      </c>
      <c r="F55" s="24" t="e">
        <f t="shared" si="5"/>
        <v>#N/A</v>
      </c>
      <c r="G55" s="24" t="e">
        <f t="shared" si="6"/>
        <v>#N/A</v>
      </c>
      <c r="H55" s="91">
        <f t="shared" si="1"/>
        <v>0</v>
      </c>
      <c r="I55" s="25">
        <f t="shared" si="4"/>
        <v>0</v>
      </c>
      <c r="J55" s="106"/>
      <c r="K55" s="106"/>
      <c r="U55" s="255"/>
      <c r="V55" s="2"/>
    </row>
    <row r="56" spans="1:22" ht="18" thickBot="1">
      <c r="A56" s="256"/>
      <c r="B56" s="48">
        <f>Inputs!A88</f>
        <v>37</v>
      </c>
      <c r="C56" s="47">
        <f t="shared" si="0"/>
        <v>0</v>
      </c>
      <c r="D56" s="49" t="e">
        <f>IF(Inputs!B88="",NA(),Inputs!B88)</f>
        <v>#N/A</v>
      </c>
      <c r="E56" s="49" t="e">
        <f>IF(Inputs!C88="",NA(),Inputs!C88)</f>
        <v>#N/A</v>
      </c>
      <c r="F56" s="24" t="e">
        <f t="shared" si="5"/>
        <v>#N/A</v>
      </c>
      <c r="G56" s="24" t="e">
        <f t="shared" si="6"/>
        <v>#N/A</v>
      </c>
      <c r="H56" s="91">
        <f t="shared" si="1"/>
        <v>0</v>
      </c>
      <c r="I56" s="25">
        <f t="shared" si="4"/>
        <v>0</v>
      </c>
      <c r="J56" s="106"/>
      <c r="K56" s="106"/>
      <c r="U56" s="255"/>
      <c r="V56" s="2"/>
    </row>
    <row r="57" spans="1:22" ht="18" thickBot="1">
      <c r="A57" s="256"/>
      <c r="B57" s="48">
        <f>Inputs!A89</f>
        <v>38</v>
      </c>
      <c r="C57" s="47">
        <f t="shared" si="0"/>
        <v>0</v>
      </c>
      <c r="D57" s="49" t="e">
        <f>IF(Inputs!B89="",NA(),Inputs!B89)</f>
        <v>#N/A</v>
      </c>
      <c r="E57" s="49" t="e">
        <f>IF(Inputs!C89="",NA(),Inputs!C89)</f>
        <v>#N/A</v>
      </c>
      <c r="F57" s="24" t="e">
        <f t="shared" si="5"/>
        <v>#N/A</v>
      </c>
      <c r="G57" s="24" t="e">
        <f t="shared" si="6"/>
        <v>#N/A</v>
      </c>
      <c r="H57" s="91">
        <f t="shared" si="1"/>
        <v>0</v>
      </c>
      <c r="I57" s="25">
        <f t="shared" si="4"/>
        <v>0</v>
      </c>
      <c r="J57" s="106"/>
      <c r="K57" s="106"/>
      <c r="U57" s="255"/>
      <c r="V57" s="2"/>
    </row>
    <row r="58" spans="1:22" ht="18" thickBot="1">
      <c r="A58" s="256"/>
      <c r="B58" s="48">
        <f>Inputs!A90</f>
        <v>39</v>
      </c>
      <c r="C58" s="47">
        <f t="shared" si="0"/>
        <v>0</v>
      </c>
      <c r="D58" s="49" t="e">
        <f>IF(Inputs!B90="",NA(),Inputs!B90)</f>
        <v>#N/A</v>
      </c>
      <c r="E58" s="49" t="e">
        <f>IF(Inputs!C90="",NA(),Inputs!C90)</f>
        <v>#N/A</v>
      </c>
      <c r="F58" s="24" t="e">
        <f t="shared" si="5"/>
        <v>#N/A</v>
      </c>
      <c r="G58" s="24" t="e">
        <f t="shared" si="6"/>
        <v>#N/A</v>
      </c>
      <c r="H58" s="91">
        <f t="shared" si="1"/>
        <v>0</v>
      </c>
      <c r="I58" s="25">
        <f t="shared" si="4"/>
        <v>0</v>
      </c>
      <c r="J58" s="106"/>
      <c r="K58" s="106"/>
      <c r="U58" s="255"/>
      <c r="V58" s="2"/>
    </row>
    <row r="59" spans="1:22" ht="18" thickBot="1">
      <c r="A59" s="256"/>
      <c r="B59" s="48">
        <f>Inputs!A91</f>
        <v>40</v>
      </c>
      <c r="C59" s="47">
        <f t="shared" si="0"/>
        <v>0</v>
      </c>
      <c r="D59" s="49" t="e">
        <f>IF(Inputs!B91="",NA(),Inputs!B91)</f>
        <v>#N/A</v>
      </c>
      <c r="E59" s="49" t="e">
        <f>IF(Inputs!C91="",NA(),Inputs!C91)</f>
        <v>#N/A</v>
      </c>
      <c r="F59" s="24" t="e">
        <f t="shared" si="5"/>
        <v>#N/A</v>
      </c>
      <c r="G59" s="24" t="e">
        <f t="shared" si="6"/>
        <v>#N/A</v>
      </c>
      <c r="H59" s="91">
        <f t="shared" si="1"/>
        <v>0</v>
      </c>
      <c r="I59" s="25">
        <f t="shared" si="4"/>
        <v>0</v>
      </c>
      <c r="J59" s="106"/>
      <c r="K59" s="106"/>
      <c r="U59" s="255"/>
      <c r="V59" s="2"/>
    </row>
    <row r="60" spans="1:22" ht="18" thickBot="1">
      <c r="A60" s="256"/>
      <c r="B60" s="48">
        <f>Inputs!A92</f>
        <v>41</v>
      </c>
      <c r="C60" s="47">
        <f t="shared" si="0"/>
        <v>0</v>
      </c>
      <c r="D60" s="49" t="e">
        <f>IF(Inputs!B92="",NA(),Inputs!B92)</f>
        <v>#N/A</v>
      </c>
      <c r="E60" s="49" t="e">
        <f>IF(Inputs!C92="",NA(),Inputs!C92)</f>
        <v>#N/A</v>
      </c>
      <c r="F60" s="24" t="e">
        <f t="shared" si="5"/>
        <v>#N/A</v>
      </c>
      <c r="G60" s="24" t="e">
        <f t="shared" si="6"/>
        <v>#N/A</v>
      </c>
      <c r="H60" s="91">
        <f t="shared" si="1"/>
        <v>0</v>
      </c>
      <c r="I60" s="25">
        <f t="shared" si="4"/>
        <v>0</v>
      </c>
      <c r="J60" s="106"/>
      <c r="K60" s="106"/>
      <c r="U60" s="255"/>
      <c r="V60" s="2"/>
    </row>
    <row r="61" spans="1:22" ht="18" thickBot="1">
      <c r="A61" s="256"/>
      <c r="B61" s="48">
        <f>Inputs!A93</f>
        <v>42</v>
      </c>
      <c r="C61" s="47">
        <f t="shared" si="0"/>
        <v>0</v>
      </c>
      <c r="D61" s="49" t="e">
        <f>IF(Inputs!B93="",NA(),Inputs!B93)</f>
        <v>#N/A</v>
      </c>
      <c r="E61" s="49" t="e">
        <f>IF(Inputs!C93="",NA(),Inputs!C93)</f>
        <v>#N/A</v>
      </c>
      <c r="F61" s="24" t="e">
        <f t="shared" si="5"/>
        <v>#N/A</v>
      </c>
      <c r="G61" s="24" t="e">
        <f t="shared" si="6"/>
        <v>#N/A</v>
      </c>
      <c r="H61" s="91">
        <f t="shared" si="1"/>
        <v>0</v>
      </c>
      <c r="I61" s="25">
        <f t="shared" si="4"/>
        <v>0</v>
      </c>
      <c r="J61" s="106"/>
      <c r="K61" s="106"/>
      <c r="U61" s="255"/>
      <c r="V61" s="2"/>
    </row>
    <row r="62" spans="1:22" ht="18" thickBot="1">
      <c r="A62" s="256"/>
      <c r="B62" s="48">
        <f>Inputs!A94</f>
        <v>43</v>
      </c>
      <c r="C62" s="47">
        <f t="shared" si="0"/>
        <v>0</v>
      </c>
      <c r="D62" s="49" t="e">
        <f>IF(Inputs!B94="",NA(),Inputs!B94)</f>
        <v>#N/A</v>
      </c>
      <c r="E62" s="49" t="e">
        <f>IF(Inputs!C94="",NA(),Inputs!C94)</f>
        <v>#N/A</v>
      </c>
      <c r="F62" s="24" t="e">
        <f t="shared" si="5"/>
        <v>#N/A</v>
      </c>
      <c r="G62" s="24" t="e">
        <f t="shared" si="6"/>
        <v>#N/A</v>
      </c>
      <c r="H62" s="91">
        <f t="shared" si="1"/>
        <v>0</v>
      </c>
      <c r="I62" s="25">
        <f t="shared" si="4"/>
        <v>0</v>
      </c>
      <c r="J62" s="106"/>
      <c r="K62" s="106"/>
      <c r="U62" s="255"/>
      <c r="V62" s="2"/>
    </row>
    <row r="63" spans="1:22" ht="18" thickBot="1">
      <c r="A63" s="256"/>
      <c r="B63" s="48">
        <f>Inputs!A95</f>
        <v>44</v>
      </c>
      <c r="C63" s="47">
        <f t="shared" si="0"/>
        <v>0</v>
      </c>
      <c r="D63" s="49" t="e">
        <f>IF(Inputs!B95="",NA(),Inputs!B95)</f>
        <v>#N/A</v>
      </c>
      <c r="E63" s="49" t="e">
        <f>IF(Inputs!C95="",NA(),Inputs!C95)</f>
        <v>#N/A</v>
      </c>
      <c r="F63" s="24" t="e">
        <f t="shared" si="5"/>
        <v>#N/A</v>
      </c>
      <c r="G63" s="24" t="e">
        <f t="shared" si="6"/>
        <v>#N/A</v>
      </c>
      <c r="H63" s="91">
        <f t="shared" si="1"/>
        <v>0</v>
      </c>
      <c r="I63" s="25">
        <f t="shared" si="4"/>
        <v>0</v>
      </c>
      <c r="J63" s="106"/>
      <c r="K63" s="106"/>
      <c r="U63" s="255"/>
      <c r="V63" s="2"/>
    </row>
    <row r="64" spans="1:22" ht="18" thickBot="1">
      <c r="A64" s="256"/>
      <c r="B64" s="48">
        <f>Inputs!A96</f>
        <v>45</v>
      </c>
      <c r="C64" s="47">
        <f t="shared" si="0"/>
        <v>0</v>
      </c>
      <c r="D64" s="49" t="e">
        <f>IF(Inputs!B96="",NA(),Inputs!B96)</f>
        <v>#N/A</v>
      </c>
      <c r="E64" s="49" t="e">
        <f>IF(Inputs!C96="",NA(),Inputs!C96)</f>
        <v>#N/A</v>
      </c>
      <c r="F64" s="24" t="e">
        <f t="shared" si="5"/>
        <v>#N/A</v>
      </c>
      <c r="G64" s="24" t="e">
        <f t="shared" si="6"/>
        <v>#N/A</v>
      </c>
      <c r="H64" s="91">
        <f t="shared" si="1"/>
        <v>0</v>
      </c>
      <c r="I64" s="25">
        <f t="shared" si="4"/>
        <v>0</v>
      </c>
      <c r="J64" s="106"/>
      <c r="K64" s="106"/>
      <c r="U64" s="255"/>
      <c r="V64" s="2"/>
    </row>
    <row r="65" spans="1:22" ht="18" thickBot="1">
      <c r="A65" s="256"/>
      <c r="B65" s="48">
        <f>Inputs!A97</f>
        <v>46</v>
      </c>
      <c r="C65" s="47">
        <f t="shared" si="0"/>
        <v>0</v>
      </c>
      <c r="D65" s="49" t="e">
        <f>IF(Inputs!B97="",NA(),Inputs!B97)</f>
        <v>#N/A</v>
      </c>
      <c r="E65" s="49" t="e">
        <f>IF(Inputs!C97="",NA(),Inputs!C97)</f>
        <v>#N/A</v>
      </c>
      <c r="F65" s="24" t="e">
        <f t="shared" si="5"/>
        <v>#N/A</v>
      </c>
      <c r="G65" s="24" t="e">
        <f t="shared" si="6"/>
        <v>#N/A</v>
      </c>
      <c r="H65" s="91">
        <f t="shared" si="1"/>
        <v>0</v>
      </c>
      <c r="I65" s="25">
        <f t="shared" si="4"/>
        <v>0</v>
      </c>
      <c r="J65" s="106"/>
      <c r="K65" s="106"/>
      <c r="U65" s="255"/>
      <c r="V65" s="2"/>
    </row>
    <row r="66" spans="1:22" ht="18" thickBot="1">
      <c r="A66" s="256"/>
      <c r="B66" s="48">
        <f>Inputs!A98</f>
        <v>47</v>
      </c>
      <c r="C66" s="47">
        <f t="shared" si="0"/>
        <v>0</v>
      </c>
      <c r="D66" s="49" t="e">
        <f>IF(Inputs!B98="",NA(),Inputs!B98)</f>
        <v>#N/A</v>
      </c>
      <c r="E66" s="49" t="e">
        <f>IF(Inputs!C98="",NA(),Inputs!C98)</f>
        <v>#N/A</v>
      </c>
      <c r="F66" s="24" t="e">
        <f t="shared" si="5"/>
        <v>#N/A</v>
      </c>
      <c r="G66" s="24" t="e">
        <f t="shared" si="6"/>
        <v>#N/A</v>
      </c>
      <c r="H66" s="91">
        <f t="shared" si="1"/>
        <v>0</v>
      </c>
      <c r="I66" s="25">
        <f t="shared" si="4"/>
        <v>0</v>
      </c>
      <c r="J66" s="106"/>
      <c r="K66" s="106"/>
      <c r="U66" s="255"/>
      <c r="V66" s="2"/>
    </row>
    <row r="67" spans="1:22" ht="18" thickBot="1">
      <c r="A67" s="256"/>
      <c r="B67" s="48">
        <f>Inputs!A99</f>
        <v>48</v>
      </c>
      <c r="C67" s="47">
        <f t="shared" si="0"/>
        <v>0</v>
      </c>
      <c r="D67" s="49" t="e">
        <f>IF(Inputs!B99="",NA(),Inputs!B99)</f>
        <v>#N/A</v>
      </c>
      <c r="E67" s="49" t="e">
        <f>IF(Inputs!C99="",NA(),Inputs!C99)</f>
        <v>#N/A</v>
      </c>
      <c r="F67" s="24" t="e">
        <f t="shared" si="5"/>
        <v>#N/A</v>
      </c>
      <c r="G67" s="24" t="e">
        <f t="shared" si="6"/>
        <v>#N/A</v>
      </c>
      <c r="H67" s="91">
        <f t="shared" si="1"/>
        <v>0</v>
      </c>
      <c r="I67" s="25">
        <f t="shared" si="4"/>
        <v>0</v>
      </c>
      <c r="J67" s="106"/>
      <c r="K67" s="106"/>
      <c r="U67" s="255"/>
      <c r="V67" s="2"/>
    </row>
    <row r="68" spans="1:22" ht="18" thickBot="1">
      <c r="A68" s="256"/>
      <c r="B68" s="48">
        <f>Inputs!A100</f>
        <v>49</v>
      </c>
      <c r="C68" s="47">
        <f t="shared" si="0"/>
        <v>0</v>
      </c>
      <c r="D68" s="49" t="e">
        <f>IF(Inputs!B100="",NA(),Inputs!B100)</f>
        <v>#N/A</v>
      </c>
      <c r="E68" s="49" t="e">
        <f>IF(Inputs!C100="",NA(),Inputs!C100)</f>
        <v>#N/A</v>
      </c>
      <c r="F68" s="24" t="e">
        <f t="shared" si="5"/>
        <v>#N/A</v>
      </c>
      <c r="G68" s="24" t="e">
        <f t="shared" si="6"/>
        <v>#N/A</v>
      </c>
      <c r="H68" s="91">
        <f t="shared" si="1"/>
        <v>0</v>
      </c>
      <c r="I68" s="25">
        <f t="shared" si="4"/>
        <v>0</v>
      </c>
      <c r="J68" s="106"/>
      <c r="K68" s="106"/>
      <c r="U68" s="255"/>
      <c r="V68" s="2"/>
    </row>
    <row r="69" spans="1:22" ht="18" thickBot="1">
      <c r="A69" s="279"/>
      <c r="B69" s="48">
        <f>Inputs!A101</f>
        <v>50</v>
      </c>
      <c r="C69" s="47">
        <f t="shared" si="0"/>
        <v>0</v>
      </c>
      <c r="D69" s="49" t="e">
        <f>IF(Inputs!B101="",NA(),Inputs!B101)</f>
        <v>#N/A</v>
      </c>
      <c r="E69" s="49" t="e">
        <f>IF(Inputs!C101="",NA(),Inputs!C101)</f>
        <v>#N/A</v>
      </c>
      <c r="F69" s="24" t="e">
        <f>IF(ISBLANK(D69*10/C69)," ",D69*10/C69)</f>
        <v>#N/A</v>
      </c>
      <c r="G69" s="24" t="e">
        <f>IF(ISBLANK(E69*10/C69)," ",E69*10/C69)</f>
        <v>#N/A</v>
      </c>
      <c r="H69" s="91">
        <f t="shared" si="1"/>
        <v>0</v>
      </c>
      <c r="I69" s="25">
        <f t="shared" si="4"/>
        <v>0</v>
      </c>
      <c r="J69" s="106"/>
      <c r="K69" s="106"/>
      <c r="U69" s="280"/>
      <c r="V69" s="2"/>
    </row>
    <row r="70" spans="1:22" ht="18" thickBot="1">
      <c r="A70" s="279"/>
      <c r="B70" s="48">
        <f>Inputs!A102</f>
        <v>51</v>
      </c>
      <c r="C70" s="47">
        <f t="shared" si="0"/>
        <v>0</v>
      </c>
      <c r="D70" s="49" t="e">
        <f>IF(Inputs!B102="",NA(),Inputs!B102)</f>
        <v>#N/A</v>
      </c>
      <c r="E70" s="49" t="e">
        <f>IF(Inputs!C102="",NA(),Inputs!C102)</f>
        <v>#N/A</v>
      </c>
      <c r="F70" s="24" t="e">
        <f t="shared" ref="F70:F119" si="7">IF(ISBLANK(D70*10/C70)," ",D70*10/C70)</f>
        <v>#N/A</v>
      </c>
      <c r="G70" s="24" t="e">
        <f t="shared" ref="G70:G119" si="8">IF(ISBLANK(E70*10/C70)," ",E70*10/C70)</f>
        <v>#N/A</v>
      </c>
      <c r="H70" s="91">
        <f t="shared" si="1"/>
        <v>0</v>
      </c>
      <c r="I70" s="25">
        <f t="shared" si="4"/>
        <v>0</v>
      </c>
      <c r="J70" s="106"/>
      <c r="K70" s="106"/>
      <c r="U70" s="280"/>
      <c r="V70" s="2"/>
    </row>
    <row r="71" spans="1:22" ht="18" thickBot="1">
      <c r="A71" s="279"/>
      <c r="B71" s="48">
        <f>Inputs!A103</f>
        <v>52</v>
      </c>
      <c r="C71" s="47">
        <f t="shared" si="0"/>
        <v>0</v>
      </c>
      <c r="D71" s="49" t="e">
        <f>IF(Inputs!B103="",NA(),Inputs!B103)</f>
        <v>#N/A</v>
      </c>
      <c r="E71" s="49" t="e">
        <f>IF(Inputs!C103="",NA(),Inputs!C103)</f>
        <v>#N/A</v>
      </c>
      <c r="F71" s="24" t="e">
        <f t="shared" si="7"/>
        <v>#N/A</v>
      </c>
      <c r="G71" s="24" t="e">
        <f t="shared" si="8"/>
        <v>#N/A</v>
      </c>
      <c r="H71" s="91">
        <f t="shared" si="1"/>
        <v>0</v>
      </c>
      <c r="I71" s="25">
        <f t="shared" si="4"/>
        <v>0</v>
      </c>
      <c r="J71" s="106"/>
      <c r="K71" s="106"/>
      <c r="U71" s="280"/>
      <c r="V71" s="2"/>
    </row>
    <row r="72" spans="1:22" ht="18" thickBot="1">
      <c r="A72" s="279"/>
      <c r="B72" s="48">
        <f>Inputs!A104</f>
        <v>53</v>
      </c>
      <c r="C72" s="47">
        <f t="shared" si="0"/>
        <v>0</v>
      </c>
      <c r="D72" s="49" t="e">
        <f>IF(Inputs!B104="",NA(),Inputs!B104)</f>
        <v>#N/A</v>
      </c>
      <c r="E72" s="49" t="e">
        <f>IF(Inputs!C104="",NA(),Inputs!C104)</f>
        <v>#N/A</v>
      </c>
      <c r="F72" s="24" t="e">
        <f t="shared" si="7"/>
        <v>#N/A</v>
      </c>
      <c r="G72" s="24" t="e">
        <f t="shared" si="8"/>
        <v>#N/A</v>
      </c>
      <c r="H72" s="91">
        <f t="shared" si="1"/>
        <v>0</v>
      </c>
      <c r="I72" s="25">
        <f t="shared" si="4"/>
        <v>0</v>
      </c>
      <c r="J72" s="106"/>
      <c r="K72" s="106"/>
      <c r="U72" s="280"/>
      <c r="V72" s="2"/>
    </row>
    <row r="73" spans="1:22" ht="18" thickBot="1">
      <c r="A73" s="279"/>
      <c r="B73" s="48">
        <f>Inputs!A105</f>
        <v>54</v>
      </c>
      <c r="C73" s="47">
        <f t="shared" si="0"/>
        <v>0</v>
      </c>
      <c r="D73" s="49" t="e">
        <f>IF(Inputs!B105="",NA(),Inputs!B105)</f>
        <v>#N/A</v>
      </c>
      <c r="E73" s="49" t="e">
        <f>IF(Inputs!C105="",NA(),Inputs!C105)</f>
        <v>#N/A</v>
      </c>
      <c r="F73" s="24" t="e">
        <f t="shared" si="7"/>
        <v>#N/A</v>
      </c>
      <c r="G73" s="24" t="e">
        <f t="shared" si="8"/>
        <v>#N/A</v>
      </c>
      <c r="H73" s="91">
        <f t="shared" si="1"/>
        <v>0</v>
      </c>
      <c r="I73" s="25">
        <f t="shared" si="4"/>
        <v>0</v>
      </c>
      <c r="J73" s="106"/>
      <c r="K73" s="106"/>
      <c r="U73" s="280"/>
      <c r="V73" s="2"/>
    </row>
    <row r="74" spans="1:22" ht="18" thickBot="1">
      <c r="A74" s="279"/>
      <c r="B74" s="48">
        <f>Inputs!A106</f>
        <v>55</v>
      </c>
      <c r="C74" s="47">
        <f t="shared" si="0"/>
        <v>0</v>
      </c>
      <c r="D74" s="49" t="e">
        <f>IF(Inputs!B106="",NA(),Inputs!B106)</f>
        <v>#N/A</v>
      </c>
      <c r="E74" s="49" t="e">
        <f>IF(Inputs!C106="",NA(),Inputs!C106)</f>
        <v>#N/A</v>
      </c>
      <c r="F74" s="24" t="e">
        <f t="shared" si="7"/>
        <v>#N/A</v>
      </c>
      <c r="G74" s="24" t="e">
        <f t="shared" si="8"/>
        <v>#N/A</v>
      </c>
      <c r="H74" s="91">
        <f t="shared" si="1"/>
        <v>0</v>
      </c>
      <c r="I74" s="25">
        <f t="shared" si="4"/>
        <v>0</v>
      </c>
      <c r="J74" s="106"/>
      <c r="K74" s="106"/>
      <c r="U74" s="280"/>
      <c r="V74" s="2"/>
    </row>
    <row r="75" spans="1:22" ht="18" thickBot="1">
      <c r="A75" s="279"/>
      <c r="B75" s="48">
        <f>Inputs!A107</f>
        <v>56</v>
      </c>
      <c r="C75" s="47">
        <f t="shared" si="0"/>
        <v>0</v>
      </c>
      <c r="D75" s="49" t="e">
        <f>IF(Inputs!B107="",NA(),Inputs!B107)</f>
        <v>#N/A</v>
      </c>
      <c r="E75" s="49" t="e">
        <f>IF(Inputs!C107="",NA(),Inputs!C107)</f>
        <v>#N/A</v>
      </c>
      <c r="F75" s="24" t="e">
        <f t="shared" si="7"/>
        <v>#N/A</v>
      </c>
      <c r="G75" s="24" t="e">
        <f t="shared" si="8"/>
        <v>#N/A</v>
      </c>
      <c r="H75" s="91">
        <f t="shared" si="1"/>
        <v>0</v>
      </c>
      <c r="I75" s="25">
        <f t="shared" si="4"/>
        <v>0</v>
      </c>
      <c r="J75" s="106"/>
      <c r="K75" s="106"/>
      <c r="U75" s="280"/>
      <c r="V75" s="2"/>
    </row>
    <row r="76" spans="1:22" ht="18" thickBot="1">
      <c r="A76" s="279"/>
      <c r="B76" s="48">
        <f>Inputs!A108</f>
        <v>57</v>
      </c>
      <c r="C76" s="47">
        <f t="shared" si="0"/>
        <v>0</v>
      </c>
      <c r="D76" s="49" t="e">
        <f>IF(Inputs!B108="",NA(),Inputs!B108)</f>
        <v>#N/A</v>
      </c>
      <c r="E76" s="49" t="e">
        <f>IF(Inputs!C108="",NA(),Inputs!C108)</f>
        <v>#N/A</v>
      </c>
      <c r="F76" s="24" t="e">
        <f t="shared" si="7"/>
        <v>#N/A</v>
      </c>
      <c r="G76" s="24" t="e">
        <f t="shared" si="8"/>
        <v>#N/A</v>
      </c>
      <c r="H76" s="91">
        <f t="shared" si="1"/>
        <v>0</v>
      </c>
      <c r="I76" s="25">
        <f t="shared" si="4"/>
        <v>0</v>
      </c>
      <c r="J76" s="106"/>
      <c r="K76" s="106"/>
      <c r="U76" s="280"/>
      <c r="V76" s="2"/>
    </row>
    <row r="77" spans="1:22" ht="18" thickBot="1">
      <c r="A77" s="279"/>
      <c r="B77" s="48">
        <f>Inputs!A109</f>
        <v>58</v>
      </c>
      <c r="C77" s="47">
        <f t="shared" si="0"/>
        <v>0</v>
      </c>
      <c r="D77" s="49" t="e">
        <f>IF(Inputs!B109="",NA(),Inputs!B109)</f>
        <v>#N/A</v>
      </c>
      <c r="E77" s="49" t="e">
        <f>IF(Inputs!C109="",NA(),Inputs!C109)</f>
        <v>#N/A</v>
      </c>
      <c r="F77" s="24" t="e">
        <f t="shared" si="7"/>
        <v>#N/A</v>
      </c>
      <c r="G77" s="24" t="e">
        <f t="shared" si="8"/>
        <v>#N/A</v>
      </c>
      <c r="H77" s="91">
        <f t="shared" si="1"/>
        <v>0</v>
      </c>
      <c r="I77" s="25">
        <f t="shared" si="4"/>
        <v>0</v>
      </c>
      <c r="J77" s="106"/>
      <c r="K77" s="106"/>
      <c r="U77" s="280"/>
      <c r="V77" s="2"/>
    </row>
    <row r="78" spans="1:22" ht="18" thickBot="1">
      <c r="A78" s="279"/>
      <c r="B78" s="48">
        <f>Inputs!A110</f>
        <v>59</v>
      </c>
      <c r="C78" s="47">
        <f t="shared" si="0"/>
        <v>0</v>
      </c>
      <c r="D78" s="49" t="e">
        <f>IF(Inputs!B110="",NA(),Inputs!B110)</f>
        <v>#N/A</v>
      </c>
      <c r="E78" s="49" t="e">
        <f>IF(Inputs!C110="",NA(),Inputs!C110)</f>
        <v>#N/A</v>
      </c>
      <c r="F78" s="24" t="e">
        <f t="shared" si="7"/>
        <v>#N/A</v>
      </c>
      <c r="G78" s="24" t="e">
        <f t="shared" si="8"/>
        <v>#N/A</v>
      </c>
      <c r="H78" s="91">
        <f t="shared" si="1"/>
        <v>0</v>
      </c>
      <c r="I78" s="25">
        <f t="shared" si="4"/>
        <v>0</v>
      </c>
      <c r="J78" s="106"/>
      <c r="K78" s="106"/>
      <c r="U78" s="280"/>
      <c r="V78" s="2"/>
    </row>
    <row r="79" spans="1:22" ht="18" thickBot="1">
      <c r="A79" s="279"/>
      <c r="B79" s="48">
        <f>Inputs!A111</f>
        <v>60</v>
      </c>
      <c r="C79" s="47">
        <f t="shared" si="0"/>
        <v>0</v>
      </c>
      <c r="D79" s="49" t="e">
        <f>IF(Inputs!B111="",NA(),Inputs!B111)</f>
        <v>#N/A</v>
      </c>
      <c r="E79" s="49" t="e">
        <f>IF(Inputs!C111="",NA(),Inputs!C111)</f>
        <v>#N/A</v>
      </c>
      <c r="F79" s="24" t="e">
        <f t="shared" si="7"/>
        <v>#N/A</v>
      </c>
      <c r="G79" s="24" t="e">
        <f t="shared" si="8"/>
        <v>#N/A</v>
      </c>
      <c r="H79" s="91">
        <f t="shared" si="1"/>
        <v>0</v>
      </c>
      <c r="I79" s="25">
        <f t="shared" si="4"/>
        <v>0</v>
      </c>
      <c r="J79" s="106"/>
      <c r="K79" s="106"/>
      <c r="U79" s="280"/>
      <c r="V79" s="2"/>
    </row>
    <row r="80" spans="1:22" ht="18" thickBot="1">
      <c r="A80" s="279"/>
      <c r="B80" s="48">
        <f>Inputs!A112</f>
        <v>61</v>
      </c>
      <c r="C80" s="47">
        <f t="shared" si="0"/>
        <v>0</v>
      </c>
      <c r="D80" s="49" t="e">
        <f>IF(Inputs!B112="",NA(),Inputs!B112)</f>
        <v>#N/A</v>
      </c>
      <c r="E80" s="49" t="e">
        <f>IF(Inputs!C112="",NA(),Inputs!C112)</f>
        <v>#N/A</v>
      </c>
      <c r="F80" s="24" t="e">
        <f t="shared" si="7"/>
        <v>#N/A</v>
      </c>
      <c r="G80" s="24" t="e">
        <f t="shared" si="8"/>
        <v>#N/A</v>
      </c>
      <c r="H80" s="91">
        <f t="shared" si="1"/>
        <v>0</v>
      </c>
      <c r="I80" s="25">
        <f t="shared" si="4"/>
        <v>0</v>
      </c>
      <c r="J80" s="106"/>
      <c r="K80" s="106"/>
      <c r="U80" s="280"/>
      <c r="V80" s="2"/>
    </row>
    <row r="81" spans="1:22" ht="18" thickBot="1">
      <c r="A81" s="279"/>
      <c r="B81" s="48">
        <f>Inputs!A113</f>
        <v>62</v>
      </c>
      <c r="C81" s="47">
        <f t="shared" si="0"/>
        <v>0</v>
      </c>
      <c r="D81" s="49" t="e">
        <f>IF(Inputs!B113="",NA(),Inputs!B113)</f>
        <v>#N/A</v>
      </c>
      <c r="E81" s="49" t="e">
        <f>IF(Inputs!C113="",NA(),Inputs!C113)</f>
        <v>#N/A</v>
      </c>
      <c r="F81" s="24" t="e">
        <f t="shared" si="7"/>
        <v>#N/A</v>
      </c>
      <c r="G81" s="24" t="e">
        <f t="shared" si="8"/>
        <v>#N/A</v>
      </c>
      <c r="H81" s="91">
        <f t="shared" si="1"/>
        <v>0</v>
      </c>
      <c r="I81" s="25">
        <f t="shared" si="4"/>
        <v>0</v>
      </c>
      <c r="J81" s="106"/>
      <c r="K81" s="106"/>
      <c r="U81" s="280"/>
      <c r="V81" s="2"/>
    </row>
    <row r="82" spans="1:22" ht="18" thickBot="1">
      <c r="A82" s="279"/>
      <c r="B82" s="48">
        <f>Inputs!A114</f>
        <v>63</v>
      </c>
      <c r="C82" s="47">
        <f t="shared" si="0"/>
        <v>0</v>
      </c>
      <c r="D82" s="49" t="e">
        <f>IF(Inputs!B114="",NA(),Inputs!B114)</f>
        <v>#N/A</v>
      </c>
      <c r="E82" s="49" t="e">
        <f>IF(Inputs!C114="",NA(),Inputs!C114)</f>
        <v>#N/A</v>
      </c>
      <c r="F82" s="24" t="e">
        <f t="shared" si="7"/>
        <v>#N/A</v>
      </c>
      <c r="G82" s="24" t="e">
        <f t="shared" si="8"/>
        <v>#N/A</v>
      </c>
      <c r="H82" s="91">
        <f t="shared" si="1"/>
        <v>0</v>
      </c>
      <c r="I82" s="25">
        <f t="shared" si="4"/>
        <v>0</v>
      </c>
      <c r="J82" s="106"/>
      <c r="K82" s="106"/>
      <c r="U82" s="280"/>
      <c r="V82" s="2"/>
    </row>
    <row r="83" spans="1:22" ht="18" thickBot="1">
      <c r="A83" s="279"/>
      <c r="B83" s="48">
        <f>Inputs!A115</f>
        <v>64</v>
      </c>
      <c r="C83" s="47">
        <f t="shared" si="0"/>
        <v>0</v>
      </c>
      <c r="D83" s="49" t="e">
        <f>IF(Inputs!B115="",NA(),Inputs!B115)</f>
        <v>#N/A</v>
      </c>
      <c r="E83" s="49" t="e">
        <f>IF(Inputs!C115="",NA(),Inputs!C115)</f>
        <v>#N/A</v>
      </c>
      <c r="F83" s="24" t="e">
        <f t="shared" si="7"/>
        <v>#N/A</v>
      </c>
      <c r="G83" s="24" t="e">
        <f t="shared" si="8"/>
        <v>#N/A</v>
      </c>
      <c r="H83" s="91">
        <f t="shared" si="1"/>
        <v>0</v>
      </c>
      <c r="I83" s="25">
        <f t="shared" si="4"/>
        <v>0</v>
      </c>
      <c r="J83" s="106"/>
      <c r="K83" s="106"/>
      <c r="U83" s="280"/>
      <c r="V83" s="2"/>
    </row>
    <row r="84" spans="1:22" ht="18" thickBot="1">
      <c r="A84" s="279"/>
      <c r="B84" s="48">
        <f>Inputs!A116</f>
        <v>65</v>
      </c>
      <c r="C84" s="47">
        <f t="shared" ref="C84:C119" si="9">$B$8</f>
        <v>0</v>
      </c>
      <c r="D84" s="49" t="e">
        <f>IF(Inputs!B116="",NA(),Inputs!B116)</f>
        <v>#N/A</v>
      </c>
      <c r="E84" s="49" t="e">
        <f>IF(Inputs!C116="",NA(),Inputs!C116)</f>
        <v>#N/A</v>
      </c>
      <c r="F84" s="24" t="e">
        <f t="shared" si="7"/>
        <v>#N/A</v>
      </c>
      <c r="G84" s="24" t="e">
        <f t="shared" si="8"/>
        <v>#N/A</v>
      </c>
      <c r="H84" s="91">
        <f t="shared" ref="H84:H119" si="10">$B$7</f>
        <v>0</v>
      </c>
      <c r="I84" s="25">
        <f t="shared" si="4"/>
        <v>0</v>
      </c>
      <c r="J84" s="106"/>
      <c r="K84" s="106"/>
      <c r="U84" s="280"/>
      <c r="V84" s="2"/>
    </row>
    <row r="85" spans="1:22" ht="18" thickBot="1">
      <c r="A85" s="279"/>
      <c r="B85" s="48">
        <f>Inputs!A117</f>
        <v>66</v>
      </c>
      <c r="C85" s="47">
        <f t="shared" si="9"/>
        <v>0</v>
      </c>
      <c r="D85" s="49" t="e">
        <f>IF(Inputs!B117="",NA(),Inputs!B117)</f>
        <v>#N/A</v>
      </c>
      <c r="E85" s="49" t="e">
        <f>IF(Inputs!C117="",NA(),Inputs!C117)</f>
        <v>#N/A</v>
      </c>
      <c r="F85" s="24" t="e">
        <f t="shared" si="7"/>
        <v>#N/A</v>
      </c>
      <c r="G85" s="24" t="e">
        <f t="shared" si="8"/>
        <v>#N/A</v>
      </c>
      <c r="H85" s="91">
        <f t="shared" si="10"/>
        <v>0</v>
      </c>
      <c r="I85" s="25">
        <f t="shared" ref="I85:I119" si="11">$B$15</f>
        <v>0</v>
      </c>
      <c r="J85" s="106"/>
      <c r="K85" s="106"/>
      <c r="U85" s="280"/>
      <c r="V85" s="2"/>
    </row>
    <row r="86" spans="1:22" ht="18" thickBot="1">
      <c r="A86" s="279"/>
      <c r="B86" s="48">
        <f>Inputs!A118</f>
        <v>67</v>
      </c>
      <c r="C86" s="47">
        <f t="shared" si="9"/>
        <v>0</v>
      </c>
      <c r="D86" s="49" t="e">
        <f>IF(Inputs!B118="",NA(),Inputs!B118)</f>
        <v>#N/A</v>
      </c>
      <c r="E86" s="49" t="e">
        <f>IF(Inputs!C118="",NA(),Inputs!C118)</f>
        <v>#N/A</v>
      </c>
      <c r="F86" s="24" t="e">
        <f t="shared" si="7"/>
        <v>#N/A</v>
      </c>
      <c r="G86" s="24" t="e">
        <f t="shared" si="8"/>
        <v>#N/A</v>
      </c>
      <c r="H86" s="91">
        <f t="shared" si="10"/>
        <v>0</v>
      </c>
      <c r="I86" s="25">
        <f t="shared" si="11"/>
        <v>0</v>
      </c>
      <c r="J86" s="106"/>
      <c r="K86" s="106"/>
      <c r="U86" s="280"/>
      <c r="V86" s="2"/>
    </row>
    <row r="87" spans="1:22" ht="18" thickBot="1">
      <c r="A87" s="279"/>
      <c r="B87" s="48">
        <f>Inputs!A119</f>
        <v>68</v>
      </c>
      <c r="C87" s="47">
        <f t="shared" si="9"/>
        <v>0</v>
      </c>
      <c r="D87" s="49" t="e">
        <f>IF(Inputs!B119="",NA(),Inputs!B119)</f>
        <v>#N/A</v>
      </c>
      <c r="E87" s="49" t="e">
        <f>IF(Inputs!C119="",NA(),Inputs!C119)</f>
        <v>#N/A</v>
      </c>
      <c r="F87" s="24" t="e">
        <f t="shared" si="7"/>
        <v>#N/A</v>
      </c>
      <c r="G87" s="24" t="e">
        <f t="shared" si="8"/>
        <v>#N/A</v>
      </c>
      <c r="H87" s="91">
        <f t="shared" si="10"/>
        <v>0</v>
      </c>
      <c r="I87" s="25">
        <f t="shared" si="11"/>
        <v>0</v>
      </c>
      <c r="J87" s="106"/>
      <c r="K87" s="106"/>
      <c r="U87" s="280"/>
      <c r="V87" s="2"/>
    </row>
    <row r="88" spans="1:22" ht="18" thickBot="1">
      <c r="A88" s="279"/>
      <c r="B88" s="48">
        <f>Inputs!A120</f>
        <v>69</v>
      </c>
      <c r="C88" s="47">
        <f t="shared" si="9"/>
        <v>0</v>
      </c>
      <c r="D88" s="49" t="e">
        <f>IF(Inputs!B120="",NA(),Inputs!B120)</f>
        <v>#N/A</v>
      </c>
      <c r="E88" s="49" t="e">
        <f>IF(Inputs!C120="",NA(),Inputs!C120)</f>
        <v>#N/A</v>
      </c>
      <c r="F88" s="24" t="e">
        <f t="shared" si="7"/>
        <v>#N/A</v>
      </c>
      <c r="G88" s="24" t="e">
        <f t="shared" si="8"/>
        <v>#N/A</v>
      </c>
      <c r="H88" s="91">
        <f t="shared" si="10"/>
        <v>0</v>
      </c>
      <c r="I88" s="25">
        <f t="shared" si="11"/>
        <v>0</v>
      </c>
      <c r="J88" s="106"/>
      <c r="K88" s="106"/>
      <c r="U88" s="280"/>
      <c r="V88" s="2"/>
    </row>
    <row r="89" spans="1:22" ht="18" thickBot="1">
      <c r="A89" s="279"/>
      <c r="B89" s="48">
        <f>Inputs!A121</f>
        <v>70</v>
      </c>
      <c r="C89" s="47">
        <f t="shared" si="9"/>
        <v>0</v>
      </c>
      <c r="D89" s="49" t="e">
        <f>IF(Inputs!B121="",NA(),Inputs!B121)</f>
        <v>#N/A</v>
      </c>
      <c r="E89" s="49" t="e">
        <f>IF(Inputs!C121="",NA(),Inputs!C121)</f>
        <v>#N/A</v>
      </c>
      <c r="F89" s="24" t="e">
        <f t="shared" si="7"/>
        <v>#N/A</v>
      </c>
      <c r="G89" s="24" t="e">
        <f t="shared" si="8"/>
        <v>#N/A</v>
      </c>
      <c r="H89" s="91">
        <f t="shared" si="10"/>
        <v>0</v>
      </c>
      <c r="I89" s="25">
        <f t="shared" si="11"/>
        <v>0</v>
      </c>
      <c r="J89" s="106"/>
      <c r="K89" s="106"/>
      <c r="U89" s="280"/>
      <c r="V89" s="2"/>
    </row>
    <row r="90" spans="1:22" ht="18" thickBot="1">
      <c r="A90" s="279"/>
      <c r="B90" s="48">
        <f>Inputs!A122</f>
        <v>71</v>
      </c>
      <c r="C90" s="47">
        <f t="shared" si="9"/>
        <v>0</v>
      </c>
      <c r="D90" s="49" t="e">
        <f>IF(Inputs!B122="",NA(),Inputs!B122)</f>
        <v>#N/A</v>
      </c>
      <c r="E90" s="49" t="e">
        <f>IF(Inputs!C122="",NA(),Inputs!C122)</f>
        <v>#N/A</v>
      </c>
      <c r="F90" s="24" t="e">
        <f t="shared" si="7"/>
        <v>#N/A</v>
      </c>
      <c r="G90" s="24" t="e">
        <f t="shared" si="8"/>
        <v>#N/A</v>
      </c>
      <c r="H90" s="91">
        <f t="shared" si="10"/>
        <v>0</v>
      </c>
      <c r="I90" s="25">
        <f t="shared" si="11"/>
        <v>0</v>
      </c>
      <c r="J90" s="106"/>
      <c r="K90" s="106"/>
      <c r="U90" s="280"/>
      <c r="V90" s="2"/>
    </row>
    <row r="91" spans="1:22" ht="18" thickBot="1">
      <c r="A91" s="279"/>
      <c r="B91" s="48">
        <f>Inputs!A123</f>
        <v>72</v>
      </c>
      <c r="C91" s="47">
        <f t="shared" si="9"/>
        <v>0</v>
      </c>
      <c r="D91" s="49" t="e">
        <f>IF(Inputs!B123="",NA(),Inputs!B123)</f>
        <v>#N/A</v>
      </c>
      <c r="E91" s="49" t="e">
        <f>IF(Inputs!C123="",NA(),Inputs!C123)</f>
        <v>#N/A</v>
      </c>
      <c r="F91" s="24" t="e">
        <f t="shared" si="7"/>
        <v>#N/A</v>
      </c>
      <c r="G91" s="24" t="e">
        <f t="shared" si="8"/>
        <v>#N/A</v>
      </c>
      <c r="H91" s="91">
        <f t="shared" si="10"/>
        <v>0</v>
      </c>
      <c r="I91" s="25">
        <f t="shared" si="11"/>
        <v>0</v>
      </c>
      <c r="J91" s="106"/>
      <c r="K91" s="106"/>
      <c r="U91" s="280"/>
      <c r="V91" s="2"/>
    </row>
    <row r="92" spans="1:22" ht="18" thickBot="1">
      <c r="A92" s="279"/>
      <c r="B92" s="48">
        <f>Inputs!A124</f>
        <v>73</v>
      </c>
      <c r="C92" s="47">
        <f t="shared" si="9"/>
        <v>0</v>
      </c>
      <c r="D92" s="49" t="e">
        <f>IF(Inputs!B124="",NA(),Inputs!B124)</f>
        <v>#N/A</v>
      </c>
      <c r="E92" s="49" t="e">
        <f>IF(Inputs!C124="",NA(),Inputs!C124)</f>
        <v>#N/A</v>
      </c>
      <c r="F92" s="24" t="e">
        <f t="shared" si="7"/>
        <v>#N/A</v>
      </c>
      <c r="G92" s="24" t="e">
        <f t="shared" si="8"/>
        <v>#N/A</v>
      </c>
      <c r="H92" s="91">
        <f t="shared" si="10"/>
        <v>0</v>
      </c>
      <c r="I92" s="25">
        <f t="shared" si="11"/>
        <v>0</v>
      </c>
      <c r="J92" s="106"/>
      <c r="K92" s="106"/>
      <c r="U92" s="280"/>
      <c r="V92" s="2"/>
    </row>
    <row r="93" spans="1:22" ht="18" thickBot="1">
      <c r="A93" s="279"/>
      <c r="B93" s="48">
        <f>Inputs!A125</f>
        <v>74</v>
      </c>
      <c r="C93" s="47">
        <f t="shared" si="9"/>
        <v>0</v>
      </c>
      <c r="D93" s="49" t="e">
        <f>IF(Inputs!B125="",NA(),Inputs!B125)</f>
        <v>#N/A</v>
      </c>
      <c r="E93" s="49" t="e">
        <f>IF(Inputs!C125="",NA(),Inputs!C125)</f>
        <v>#N/A</v>
      </c>
      <c r="F93" s="24" t="e">
        <f t="shared" si="7"/>
        <v>#N/A</v>
      </c>
      <c r="G93" s="24" t="e">
        <f t="shared" si="8"/>
        <v>#N/A</v>
      </c>
      <c r="H93" s="91">
        <f t="shared" si="10"/>
        <v>0</v>
      </c>
      <c r="I93" s="25">
        <f t="shared" si="11"/>
        <v>0</v>
      </c>
      <c r="J93" s="106"/>
      <c r="K93" s="106"/>
      <c r="U93" s="280"/>
      <c r="V93" s="2"/>
    </row>
    <row r="94" spans="1:22" ht="18" thickBot="1">
      <c r="A94" s="279"/>
      <c r="B94" s="48">
        <f>Inputs!A126</f>
        <v>75</v>
      </c>
      <c r="C94" s="47">
        <f t="shared" si="9"/>
        <v>0</v>
      </c>
      <c r="D94" s="49" t="e">
        <f>IF(Inputs!B126="",NA(),Inputs!B126)</f>
        <v>#N/A</v>
      </c>
      <c r="E94" s="49" t="e">
        <f>IF(Inputs!C126="",NA(),Inputs!C126)</f>
        <v>#N/A</v>
      </c>
      <c r="F94" s="24" t="e">
        <f t="shared" si="7"/>
        <v>#N/A</v>
      </c>
      <c r="G94" s="24" t="e">
        <f t="shared" si="8"/>
        <v>#N/A</v>
      </c>
      <c r="H94" s="91">
        <f t="shared" si="10"/>
        <v>0</v>
      </c>
      <c r="I94" s="25">
        <f t="shared" si="11"/>
        <v>0</v>
      </c>
      <c r="J94" s="106"/>
      <c r="K94" s="106"/>
      <c r="U94" s="280"/>
      <c r="V94" s="2"/>
    </row>
    <row r="95" spans="1:22" ht="18" thickBot="1">
      <c r="A95" s="279"/>
      <c r="B95" s="48">
        <f>Inputs!A127</f>
        <v>76</v>
      </c>
      <c r="C95" s="47">
        <f t="shared" si="9"/>
        <v>0</v>
      </c>
      <c r="D95" s="49" t="e">
        <f>IF(Inputs!B127="",NA(),Inputs!B127)</f>
        <v>#N/A</v>
      </c>
      <c r="E95" s="49" t="e">
        <f>IF(Inputs!C127="",NA(),Inputs!C127)</f>
        <v>#N/A</v>
      </c>
      <c r="F95" s="24" t="e">
        <f t="shared" si="7"/>
        <v>#N/A</v>
      </c>
      <c r="G95" s="24" t="e">
        <f t="shared" si="8"/>
        <v>#N/A</v>
      </c>
      <c r="H95" s="91">
        <f t="shared" si="10"/>
        <v>0</v>
      </c>
      <c r="I95" s="25">
        <f t="shared" si="11"/>
        <v>0</v>
      </c>
      <c r="J95" s="106"/>
      <c r="K95" s="106"/>
      <c r="U95" s="280"/>
      <c r="V95" s="2"/>
    </row>
    <row r="96" spans="1:22" ht="18" thickBot="1">
      <c r="A96" s="279"/>
      <c r="B96" s="48">
        <f>Inputs!A128</f>
        <v>77</v>
      </c>
      <c r="C96" s="47">
        <f t="shared" si="9"/>
        <v>0</v>
      </c>
      <c r="D96" s="49" t="e">
        <f>IF(Inputs!B128="",NA(),Inputs!B128)</f>
        <v>#N/A</v>
      </c>
      <c r="E96" s="49" t="e">
        <f>IF(Inputs!C128="",NA(),Inputs!C128)</f>
        <v>#N/A</v>
      </c>
      <c r="F96" s="24" t="e">
        <f t="shared" si="7"/>
        <v>#N/A</v>
      </c>
      <c r="G96" s="24" t="e">
        <f t="shared" si="8"/>
        <v>#N/A</v>
      </c>
      <c r="H96" s="91">
        <f t="shared" si="10"/>
        <v>0</v>
      </c>
      <c r="I96" s="25">
        <f t="shared" si="11"/>
        <v>0</v>
      </c>
      <c r="J96" s="106"/>
      <c r="K96" s="106"/>
      <c r="U96" s="280"/>
      <c r="V96" s="2"/>
    </row>
    <row r="97" spans="1:22" ht="18" thickBot="1">
      <c r="A97" s="279"/>
      <c r="B97" s="48">
        <f>Inputs!A129</f>
        <v>78</v>
      </c>
      <c r="C97" s="47">
        <f t="shared" si="9"/>
        <v>0</v>
      </c>
      <c r="D97" s="49" t="e">
        <f>IF(Inputs!B129="",NA(),Inputs!B129)</f>
        <v>#N/A</v>
      </c>
      <c r="E97" s="49" t="e">
        <f>IF(Inputs!C129="",NA(),Inputs!C129)</f>
        <v>#N/A</v>
      </c>
      <c r="F97" s="24" t="e">
        <f t="shared" si="7"/>
        <v>#N/A</v>
      </c>
      <c r="G97" s="24" t="e">
        <f t="shared" si="8"/>
        <v>#N/A</v>
      </c>
      <c r="H97" s="91">
        <f t="shared" si="10"/>
        <v>0</v>
      </c>
      <c r="I97" s="25">
        <f t="shared" si="11"/>
        <v>0</v>
      </c>
      <c r="J97" s="106"/>
      <c r="K97" s="106"/>
      <c r="U97" s="280"/>
      <c r="V97" s="2"/>
    </row>
    <row r="98" spans="1:22" ht="18" thickBot="1">
      <c r="A98" s="279"/>
      <c r="B98" s="48">
        <f>Inputs!A130</f>
        <v>79</v>
      </c>
      <c r="C98" s="47">
        <f t="shared" si="9"/>
        <v>0</v>
      </c>
      <c r="D98" s="49" t="e">
        <f>IF(Inputs!B130="",NA(),Inputs!B130)</f>
        <v>#N/A</v>
      </c>
      <c r="E98" s="49" t="e">
        <f>IF(Inputs!C130="",NA(),Inputs!C130)</f>
        <v>#N/A</v>
      </c>
      <c r="F98" s="24" t="e">
        <f t="shared" si="7"/>
        <v>#N/A</v>
      </c>
      <c r="G98" s="24" t="e">
        <f t="shared" si="8"/>
        <v>#N/A</v>
      </c>
      <c r="H98" s="91">
        <f t="shared" si="10"/>
        <v>0</v>
      </c>
      <c r="I98" s="25">
        <f t="shared" si="11"/>
        <v>0</v>
      </c>
      <c r="J98" s="106"/>
      <c r="K98" s="106"/>
      <c r="U98" s="280"/>
      <c r="V98" s="2"/>
    </row>
    <row r="99" spans="1:22" ht="18" thickBot="1">
      <c r="A99" s="279"/>
      <c r="B99" s="48">
        <f>Inputs!A131</f>
        <v>80</v>
      </c>
      <c r="C99" s="47">
        <f t="shared" si="9"/>
        <v>0</v>
      </c>
      <c r="D99" s="49" t="e">
        <f>IF(Inputs!B131="",NA(),Inputs!B131)</f>
        <v>#N/A</v>
      </c>
      <c r="E99" s="49" t="e">
        <f>IF(Inputs!C131="",NA(),Inputs!C131)</f>
        <v>#N/A</v>
      </c>
      <c r="F99" s="24" t="e">
        <f t="shared" si="7"/>
        <v>#N/A</v>
      </c>
      <c r="G99" s="24" t="e">
        <f t="shared" si="8"/>
        <v>#N/A</v>
      </c>
      <c r="H99" s="91">
        <f t="shared" si="10"/>
        <v>0</v>
      </c>
      <c r="I99" s="25">
        <f t="shared" si="11"/>
        <v>0</v>
      </c>
      <c r="J99" s="106"/>
      <c r="K99" s="106"/>
      <c r="U99" s="280"/>
      <c r="V99" s="2"/>
    </row>
    <row r="100" spans="1:22" ht="18" thickBot="1">
      <c r="A100" s="279"/>
      <c r="B100" s="48">
        <f>Inputs!A132</f>
        <v>81</v>
      </c>
      <c r="C100" s="47">
        <f t="shared" si="9"/>
        <v>0</v>
      </c>
      <c r="D100" s="49" t="e">
        <f>IF(Inputs!B132="",NA(),Inputs!B132)</f>
        <v>#N/A</v>
      </c>
      <c r="E100" s="49" t="e">
        <f>IF(Inputs!C132="",NA(),Inputs!C132)</f>
        <v>#N/A</v>
      </c>
      <c r="F100" s="24" t="e">
        <f t="shared" si="7"/>
        <v>#N/A</v>
      </c>
      <c r="G100" s="24" t="e">
        <f t="shared" si="8"/>
        <v>#N/A</v>
      </c>
      <c r="H100" s="91">
        <f t="shared" si="10"/>
        <v>0</v>
      </c>
      <c r="I100" s="25">
        <f t="shared" si="11"/>
        <v>0</v>
      </c>
      <c r="J100" s="106"/>
      <c r="K100" s="106"/>
      <c r="U100" s="280"/>
      <c r="V100" s="2"/>
    </row>
    <row r="101" spans="1:22" ht="18" thickBot="1">
      <c r="A101" s="279"/>
      <c r="B101" s="48">
        <f>Inputs!A133</f>
        <v>82</v>
      </c>
      <c r="C101" s="47">
        <f t="shared" si="9"/>
        <v>0</v>
      </c>
      <c r="D101" s="49" t="e">
        <f>IF(Inputs!B133="",NA(),Inputs!B133)</f>
        <v>#N/A</v>
      </c>
      <c r="E101" s="49" t="e">
        <f>IF(Inputs!C133="",NA(),Inputs!C133)</f>
        <v>#N/A</v>
      </c>
      <c r="F101" s="24" t="e">
        <f t="shared" si="7"/>
        <v>#N/A</v>
      </c>
      <c r="G101" s="24" t="e">
        <f t="shared" si="8"/>
        <v>#N/A</v>
      </c>
      <c r="H101" s="91">
        <f t="shared" si="10"/>
        <v>0</v>
      </c>
      <c r="I101" s="25">
        <f t="shared" si="11"/>
        <v>0</v>
      </c>
      <c r="J101" s="106"/>
      <c r="K101" s="106"/>
      <c r="U101" s="280"/>
      <c r="V101" s="2"/>
    </row>
    <row r="102" spans="1:22" ht="18" thickBot="1">
      <c r="A102" s="279"/>
      <c r="B102" s="48">
        <f>Inputs!A134</f>
        <v>83</v>
      </c>
      <c r="C102" s="47">
        <f t="shared" si="9"/>
        <v>0</v>
      </c>
      <c r="D102" s="49" t="e">
        <f>IF(Inputs!B134="",NA(),Inputs!B134)</f>
        <v>#N/A</v>
      </c>
      <c r="E102" s="49" t="e">
        <f>IF(Inputs!C134="",NA(),Inputs!C134)</f>
        <v>#N/A</v>
      </c>
      <c r="F102" s="24" t="e">
        <f t="shared" si="7"/>
        <v>#N/A</v>
      </c>
      <c r="G102" s="24" t="e">
        <f t="shared" si="8"/>
        <v>#N/A</v>
      </c>
      <c r="H102" s="91">
        <f t="shared" si="10"/>
        <v>0</v>
      </c>
      <c r="I102" s="25">
        <f t="shared" si="11"/>
        <v>0</v>
      </c>
      <c r="J102" s="106"/>
      <c r="K102" s="106"/>
      <c r="U102" s="280"/>
      <c r="V102" s="2"/>
    </row>
    <row r="103" spans="1:22" ht="18" thickBot="1">
      <c r="A103" s="279"/>
      <c r="B103" s="48">
        <f>Inputs!A135</f>
        <v>84</v>
      </c>
      <c r="C103" s="47">
        <f t="shared" si="9"/>
        <v>0</v>
      </c>
      <c r="D103" s="49" t="e">
        <f>IF(Inputs!B135="",NA(),Inputs!B135)</f>
        <v>#N/A</v>
      </c>
      <c r="E103" s="49" t="e">
        <f>IF(Inputs!C135="",NA(),Inputs!C135)</f>
        <v>#N/A</v>
      </c>
      <c r="F103" s="24" t="e">
        <f t="shared" si="7"/>
        <v>#N/A</v>
      </c>
      <c r="G103" s="24" t="e">
        <f t="shared" si="8"/>
        <v>#N/A</v>
      </c>
      <c r="H103" s="91">
        <f t="shared" si="10"/>
        <v>0</v>
      </c>
      <c r="I103" s="25">
        <f t="shared" si="11"/>
        <v>0</v>
      </c>
      <c r="J103" s="106"/>
      <c r="K103" s="106"/>
      <c r="U103" s="280"/>
      <c r="V103" s="2"/>
    </row>
    <row r="104" spans="1:22" ht="18" thickBot="1">
      <c r="A104" s="279"/>
      <c r="B104" s="48">
        <f>Inputs!A136</f>
        <v>85</v>
      </c>
      <c r="C104" s="47">
        <f t="shared" si="9"/>
        <v>0</v>
      </c>
      <c r="D104" s="49" t="e">
        <f>IF(Inputs!B136="",NA(),Inputs!B136)</f>
        <v>#N/A</v>
      </c>
      <c r="E104" s="49" t="e">
        <f>IF(Inputs!C136="",NA(),Inputs!C136)</f>
        <v>#N/A</v>
      </c>
      <c r="F104" s="24" t="e">
        <f t="shared" si="7"/>
        <v>#N/A</v>
      </c>
      <c r="G104" s="24" t="e">
        <f t="shared" si="8"/>
        <v>#N/A</v>
      </c>
      <c r="H104" s="91">
        <f t="shared" si="10"/>
        <v>0</v>
      </c>
      <c r="I104" s="25">
        <f t="shared" si="11"/>
        <v>0</v>
      </c>
      <c r="J104" s="106"/>
      <c r="K104" s="106"/>
      <c r="U104" s="280"/>
      <c r="V104" s="2"/>
    </row>
    <row r="105" spans="1:22" ht="18" thickBot="1">
      <c r="A105" s="279"/>
      <c r="B105" s="48">
        <f>Inputs!A137</f>
        <v>86</v>
      </c>
      <c r="C105" s="47">
        <f t="shared" si="9"/>
        <v>0</v>
      </c>
      <c r="D105" s="49" t="e">
        <f>IF(Inputs!B137="",NA(),Inputs!B137)</f>
        <v>#N/A</v>
      </c>
      <c r="E105" s="49" t="e">
        <f>IF(Inputs!C137="",NA(),Inputs!C137)</f>
        <v>#N/A</v>
      </c>
      <c r="F105" s="24" t="e">
        <f t="shared" si="7"/>
        <v>#N/A</v>
      </c>
      <c r="G105" s="24" t="e">
        <f t="shared" si="8"/>
        <v>#N/A</v>
      </c>
      <c r="H105" s="91">
        <f t="shared" si="10"/>
        <v>0</v>
      </c>
      <c r="I105" s="25">
        <f t="shared" si="11"/>
        <v>0</v>
      </c>
      <c r="J105" s="106"/>
      <c r="K105" s="106"/>
      <c r="U105" s="280"/>
      <c r="V105" s="2"/>
    </row>
    <row r="106" spans="1:22" ht="18" thickBot="1">
      <c r="A106" s="279"/>
      <c r="B106" s="48">
        <f>Inputs!A138</f>
        <v>87</v>
      </c>
      <c r="C106" s="47">
        <f t="shared" si="9"/>
        <v>0</v>
      </c>
      <c r="D106" s="49" t="e">
        <f>IF(Inputs!B138="",NA(),Inputs!B138)</f>
        <v>#N/A</v>
      </c>
      <c r="E106" s="49" t="e">
        <f>IF(Inputs!C138="",NA(),Inputs!C138)</f>
        <v>#N/A</v>
      </c>
      <c r="F106" s="24" t="e">
        <f t="shared" si="7"/>
        <v>#N/A</v>
      </c>
      <c r="G106" s="24" t="e">
        <f t="shared" si="8"/>
        <v>#N/A</v>
      </c>
      <c r="H106" s="91">
        <f t="shared" si="10"/>
        <v>0</v>
      </c>
      <c r="I106" s="25">
        <f t="shared" si="11"/>
        <v>0</v>
      </c>
      <c r="J106" s="106"/>
      <c r="K106" s="106"/>
      <c r="U106" s="280"/>
      <c r="V106" s="2"/>
    </row>
    <row r="107" spans="1:22" ht="18" thickBot="1">
      <c r="A107" s="279"/>
      <c r="B107" s="48">
        <f>Inputs!A139</f>
        <v>88</v>
      </c>
      <c r="C107" s="47">
        <f t="shared" si="9"/>
        <v>0</v>
      </c>
      <c r="D107" s="49" t="e">
        <f>IF(Inputs!B139="",NA(),Inputs!B139)</f>
        <v>#N/A</v>
      </c>
      <c r="E107" s="49" t="e">
        <f>IF(Inputs!C139="",NA(),Inputs!C139)</f>
        <v>#N/A</v>
      </c>
      <c r="F107" s="24" t="e">
        <f t="shared" si="7"/>
        <v>#N/A</v>
      </c>
      <c r="G107" s="24" t="e">
        <f t="shared" si="8"/>
        <v>#N/A</v>
      </c>
      <c r="H107" s="91">
        <f t="shared" si="10"/>
        <v>0</v>
      </c>
      <c r="I107" s="25">
        <f t="shared" si="11"/>
        <v>0</v>
      </c>
      <c r="J107" s="106"/>
      <c r="K107" s="106"/>
      <c r="U107" s="280"/>
      <c r="V107" s="2"/>
    </row>
    <row r="108" spans="1:22" ht="18" thickBot="1">
      <c r="A108" s="279"/>
      <c r="B108" s="48">
        <f>Inputs!A140</f>
        <v>89</v>
      </c>
      <c r="C108" s="47">
        <f t="shared" si="9"/>
        <v>0</v>
      </c>
      <c r="D108" s="49" t="e">
        <f>IF(Inputs!B140="",NA(),Inputs!B140)</f>
        <v>#N/A</v>
      </c>
      <c r="E108" s="49" t="e">
        <f>IF(Inputs!C140="",NA(),Inputs!C140)</f>
        <v>#N/A</v>
      </c>
      <c r="F108" s="24" t="e">
        <f t="shared" si="7"/>
        <v>#N/A</v>
      </c>
      <c r="G108" s="24" t="e">
        <f t="shared" si="8"/>
        <v>#N/A</v>
      </c>
      <c r="H108" s="91">
        <f t="shared" si="10"/>
        <v>0</v>
      </c>
      <c r="I108" s="25">
        <f t="shared" si="11"/>
        <v>0</v>
      </c>
      <c r="J108" s="106"/>
      <c r="K108" s="106"/>
      <c r="U108" s="280"/>
      <c r="V108" s="2"/>
    </row>
    <row r="109" spans="1:22" ht="18" thickBot="1">
      <c r="A109" s="279"/>
      <c r="B109" s="48">
        <f>Inputs!A141</f>
        <v>90</v>
      </c>
      <c r="C109" s="47">
        <f t="shared" si="9"/>
        <v>0</v>
      </c>
      <c r="D109" s="49" t="e">
        <f>IF(Inputs!B141="",NA(),Inputs!B141)</f>
        <v>#N/A</v>
      </c>
      <c r="E109" s="49" t="e">
        <f>IF(Inputs!C141="",NA(),Inputs!C141)</f>
        <v>#N/A</v>
      </c>
      <c r="F109" s="24" t="e">
        <f t="shared" si="7"/>
        <v>#N/A</v>
      </c>
      <c r="G109" s="24" t="e">
        <f t="shared" si="8"/>
        <v>#N/A</v>
      </c>
      <c r="H109" s="91">
        <f t="shared" si="10"/>
        <v>0</v>
      </c>
      <c r="I109" s="25">
        <f t="shared" si="11"/>
        <v>0</v>
      </c>
      <c r="J109" s="106"/>
      <c r="K109" s="106"/>
      <c r="U109" s="280"/>
      <c r="V109" s="2"/>
    </row>
    <row r="110" spans="1:22" ht="18" thickBot="1">
      <c r="A110" s="279"/>
      <c r="B110" s="48">
        <f>Inputs!A142</f>
        <v>91</v>
      </c>
      <c r="C110" s="47">
        <f t="shared" si="9"/>
        <v>0</v>
      </c>
      <c r="D110" s="49" t="e">
        <f>IF(Inputs!B142="",NA(),Inputs!B142)</f>
        <v>#N/A</v>
      </c>
      <c r="E110" s="49" t="e">
        <f>IF(Inputs!C142="",NA(),Inputs!C142)</f>
        <v>#N/A</v>
      </c>
      <c r="F110" s="24" t="e">
        <f t="shared" si="7"/>
        <v>#N/A</v>
      </c>
      <c r="G110" s="24" t="e">
        <f t="shared" si="8"/>
        <v>#N/A</v>
      </c>
      <c r="H110" s="91">
        <f t="shared" si="10"/>
        <v>0</v>
      </c>
      <c r="I110" s="25">
        <f t="shared" si="11"/>
        <v>0</v>
      </c>
      <c r="J110" s="106"/>
      <c r="K110" s="106"/>
      <c r="U110" s="280"/>
      <c r="V110" s="2"/>
    </row>
    <row r="111" spans="1:22" ht="18" thickBot="1">
      <c r="A111" s="279"/>
      <c r="B111" s="48">
        <f>Inputs!A143</f>
        <v>92</v>
      </c>
      <c r="C111" s="47">
        <f t="shared" si="9"/>
        <v>0</v>
      </c>
      <c r="D111" s="49" t="e">
        <f>IF(Inputs!B143="",NA(),Inputs!B143)</f>
        <v>#N/A</v>
      </c>
      <c r="E111" s="49" t="e">
        <f>IF(Inputs!C143="",NA(),Inputs!C143)</f>
        <v>#N/A</v>
      </c>
      <c r="F111" s="24" t="e">
        <f t="shared" si="7"/>
        <v>#N/A</v>
      </c>
      <c r="G111" s="24" t="e">
        <f t="shared" si="8"/>
        <v>#N/A</v>
      </c>
      <c r="H111" s="91">
        <f t="shared" si="10"/>
        <v>0</v>
      </c>
      <c r="I111" s="25">
        <f t="shared" si="11"/>
        <v>0</v>
      </c>
      <c r="J111" s="106"/>
      <c r="K111" s="106"/>
      <c r="U111" s="280"/>
      <c r="V111" s="2"/>
    </row>
    <row r="112" spans="1:22" ht="18" thickBot="1">
      <c r="A112" s="279"/>
      <c r="B112" s="48">
        <f>Inputs!A144</f>
        <v>93</v>
      </c>
      <c r="C112" s="47">
        <f t="shared" si="9"/>
        <v>0</v>
      </c>
      <c r="D112" s="49" t="e">
        <f>IF(Inputs!B144="",NA(),Inputs!B144)</f>
        <v>#N/A</v>
      </c>
      <c r="E112" s="49" t="e">
        <f>IF(Inputs!C144="",NA(),Inputs!C144)</f>
        <v>#N/A</v>
      </c>
      <c r="F112" s="24" t="e">
        <f t="shared" si="7"/>
        <v>#N/A</v>
      </c>
      <c r="G112" s="24" t="e">
        <f t="shared" si="8"/>
        <v>#N/A</v>
      </c>
      <c r="H112" s="91">
        <f t="shared" si="10"/>
        <v>0</v>
      </c>
      <c r="I112" s="25">
        <f t="shared" si="11"/>
        <v>0</v>
      </c>
      <c r="J112" s="106"/>
      <c r="K112" s="106"/>
      <c r="U112" s="280"/>
      <c r="V112" s="2"/>
    </row>
    <row r="113" spans="1:22" ht="18" thickBot="1">
      <c r="A113" s="279"/>
      <c r="B113" s="48">
        <f>Inputs!A145</f>
        <v>94</v>
      </c>
      <c r="C113" s="47">
        <f t="shared" si="9"/>
        <v>0</v>
      </c>
      <c r="D113" s="49" t="e">
        <f>IF(Inputs!B145="",NA(),Inputs!B145)</f>
        <v>#N/A</v>
      </c>
      <c r="E113" s="49" t="e">
        <f>IF(Inputs!C145="",NA(),Inputs!C145)</f>
        <v>#N/A</v>
      </c>
      <c r="F113" s="24" t="e">
        <f t="shared" si="7"/>
        <v>#N/A</v>
      </c>
      <c r="G113" s="24" t="e">
        <f t="shared" si="8"/>
        <v>#N/A</v>
      </c>
      <c r="H113" s="91">
        <f t="shared" si="10"/>
        <v>0</v>
      </c>
      <c r="I113" s="25">
        <f t="shared" si="11"/>
        <v>0</v>
      </c>
      <c r="J113" s="106"/>
      <c r="K113" s="106"/>
      <c r="U113" s="280"/>
      <c r="V113" s="2"/>
    </row>
    <row r="114" spans="1:22" ht="18" thickBot="1">
      <c r="A114" s="279"/>
      <c r="B114" s="48">
        <f>Inputs!A146</f>
        <v>95</v>
      </c>
      <c r="C114" s="47">
        <f t="shared" si="9"/>
        <v>0</v>
      </c>
      <c r="D114" s="49" t="e">
        <f>IF(Inputs!B146="",NA(),Inputs!B146)</f>
        <v>#N/A</v>
      </c>
      <c r="E114" s="49" t="e">
        <f>IF(Inputs!C146="",NA(),Inputs!C146)</f>
        <v>#N/A</v>
      </c>
      <c r="F114" s="24" t="e">
        <f t="shared" si="7"/>
        <v>#N/A</v>
      </c>
      <c r="G114" s="24" t="e">
        <f t="shared" si="8"/>
        <v>#N/A</v>
      </c>
      <c r="H114" s="91">
        <f t="shared" si="10"/>
        <v>0</v>
      </c>
      <c r="I114" s="25">
        <f t="shared" si="11"/>
        <v>0</v>
      </c>
      <c r="J114" s="106"/>
      <c r="K114" s="106"/>
      <c r="U114" s="280"/>
      <c r="V114" s="2"/>
    </row>
    <row r="115" spans="1:22" ht="18" thickBot="1">
      <c r="A115" s="279"/>
      <c r="B115" s="48">
        <f>Inputs!A147</f>
        <v>96</v>
      </c>
      <c r="C115" s="47">
        <f t="shared" si="9"/>
        <v>0</v>
      </c>
      <c r="D115" s="49" t="e">
        <f>IF(Inputs!B147="",NA(),Inputs!B147)</f>
        <v>#N/A</v>
      </c>
      <c r="E115" s="49" t="e">
        <f>IF(Inputs!C147="",NA(),Inputs!C147)</f>
        <v>#N/A</v>
      </c>
      <c r="F115" s="24" t="e">
        <f t="shared" si="7"/>
        <v>#N/A</v>
      </c>
      <c r="G115" s="24" t="e">
        <f t="shared" si="8"/>
        <v>#N/A</v>
      </c>
      <c r="H115" s="91">
        <f t="shared" si="10"/>
        <v>0</v>
      </c>
      <c r="I115" s="25">
        <f t="shared" si="11"/>
        <v>0</v>
      </c>
      <c r="J115" s="106"/>
      <c r="K115" s="106"/>
      <c r="U115" s="280"/>
      <c r="V115" s="2"/>
    </row>
    <row r="116" spans="1:22" ht="18" thickBot="1">
      <c r="A116" s="279"/>
      <c r="B116" s="48">
        <f>Inputs!A148</f>
        <v>97</v>
      </c>
      <c r="C116" s="47">
        <f t="shared" si="9"/>
        <v>0</v>
      </c>
      <c r="D116" s="49" t="e">
        <f>IF(Inputs!B148="",NA(),Inputs!B148)</f>
        <v>#N/A</v>
      </c>
      <c r="E116" s="49" t="e">
        <f>IF(Inputs!C148="",NA(),Inputs!C148)</f>
        <v>#N/A</v>
      </c>
      <c r="F116" s="24" t="e">
        <f t="shared" si="7"/>
        <v>#N/A</v>
      </c>
      <c r="G116" s="24" t="e">
        <f t="shared" si="8"/>
        <v>#N/A</v>
      </c>
      <c r="H116" s="91">
        <f t="shared" si="10"/>
        <v>0</v>
      </c>
      <c r="I116" s="25">
        <f t="shared" si="11"/>
        <v>0</v>
      </c>
      <c r="J116" s="106"/>
      <c r="K116" s="106"/>
      <c r="U116" s="280"/>
      <c r="V116" s="2"/>
    </row>
    <row r="117" spans="1:22" ht="18" thickBot="1">
      <c r="A117" s="279"/>
      <c r="B117" s="48">
        <f>Inputs!A149</f>
        <v>98</v>
      </c>
      <c r="C117" s="47">
        <f t="shared" si="9"/>
        <v>0</v>
      </c>
      <c r="D117" s="49" t="e">
        <f>IF(Inputs!B149="",NA(),Inputs!B149)</f>
        <v>#N/A</v>
      </c>
      <c r="E117" s="49" t="e">
        <f>IF(Inputs!C149="",NA(),Inputs!C149)</f>
        <v>#N/A</v>
      </c>
      <c r="F117" s="24" t="e">
        <f t="shared" si="7"/>
        <v>#N/A</v>
      </c>
      <c r="G117" s="24" t="e">
        <f t="shared" si="8"/>
        <v>#N/A</v>
      </c>
      <c r="H117" s="91">
        <f t="shared" si="10"/>
        <v>0</v>
      </c>
      <c r="I117" s="25">
        <f t="shared" si="11"/>
        <v>0</v>
      </c>
      <c r="J117" s="106"/>
      <c r="K117" s="106"/>
      <c r="U117" s="280"/>
      <c r="V117" s="2"/>
    </row>
    <row r="118" spans="1:22" ht="18" thickBot="1">
      <c r="A118" s="279"/>
      <c r="B118" s="48">
        <f>Inputs!A150</f>
        <v>99</v>
      </c>
      <c r="C118" s="47">
        <f t="shared" si="9"/>
        <v>0</v>
      </c>
      <c r="D118" s="49" t="e">
        <f>IF(Inputs!B150="",NA(),Inputs!B150)</f>
        <v>#N/A</v>
      </c>
      <c r="E118" s="49" t="e">
        <f>IF(Inputs!C150="",NA(),Inputs!C150)</f>
        <v>#N/A</v>
      </c>
      <c r="F118" s="24" t="e">
        <f t="shared" si="7"/>
        <v>#N/A</v>
      </c>
      <c r="G118" s="24" t="e">
        <f t="shared" si="8"/>
        <v>#N/A</v>
      </c>
      <c r="H118" s="91">
        <f t="shared" si="10"/>
        <v>0</v>
      </c>
      <c r="I118" s="25">
        <f t="shared" si="11"/>
        <v>0</v>
      </c>
      <c r="J118" s="106"/>
      <c r="K118" s="106"/>
      <c r="U118" s="280"/>
      <c r="V118" s="2"/>
    </row>
    <row r="119" spans="1:22" ht="18" thickBot="1">
      <c r="A119" s="256"/>
      <c r="B119" s="48">
        <f>Inputs!A151</f>
        <v>100</v>
      </c>
      <c r="C119" s="47">
        <f t="shared" si="9"/>
        <v>0</v>
      </c>
      <c r="D119" s="49" t="e">
        <f>IF(Inputs!B151="",NA(),Inputs!B151)</f>
        <v>#N/A</v>
      </c>
      <c r="E119" s="49" t="e">
        <f>IF(Inputs!C151="",NA(),Inputs!C151)</f>
        <v>#N/A</v>
      </c>
      <c r="F119" s="24" t="e">
        <f t="shared" si="7"/>
        <v>#N/A</v>
      </c>
      <c r="G119" s="24" t="e">
        <f t="shared" si="8"/>
        <v>#N/A</v>
      </c>
      <c r="H119" s="91">
        <f t="shared" si="10"/>
        <v>0</v>
      </c>
      <c r="I119" s="25">
        <f t="shared" si="11"/>
        <v>0</v>
      </c>
      <c r="J119" s="106"/>
      <c r="K119" s="106"/>
      <c r="U119" s="255"/>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160">
        <f t="array" ref="F123">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(B10/2)*100</f>
        <v>114.99999999999999</v>
      </c>
      <c r="I134" s="137">
        <f>(B11/2)*100</f>
        <v>114.99999999999999</v>
      </c>
      <c r="J134" s="40"/>
      <c r="K134" s="40"/>
      <c r="L134" s="43"/>
      <c r="M134" s="44">
        <f>M128</f>
        <v>0</v>
      </c>
      <c r="N134" s="44">
        <f>N129</f>
        <v>0</v>
      </c>
      <c r="V134" s="2"/>
    </row>
    <row r="135" spans="8:22">
      <c r="H135" s="137">
        <v>115</v>
      </c>
      <c r="I135" s="137">
        <f>(B11/2)*-100</f>
        <v>-114.99999999999999</v>
      </c>
      <c r="J135" s="40"/>
      <c r="K135" s="40"/>
      <c r="L135" s="43"/>
      <c r="M135" s="44">
        <f>M129</f>
        <v>0</v>
      </c>
      <c r="N135" s="44">
        <f>N129</f>
        <v>0</v>
      </c>
      <c r="V135" s="2"/>
    </row>
    <row r="136" spans="8:22">
      <c r="H136" s="137">
        <f>(B10/2)*-100</f>
        <v>-114.99999999999999</v>
      </c>
      <c r="I136" s="137">
        <f>(B11/2)*-100</f>
        <v>-114.99999999999999</v>
      </c>
      <c r="J136" s="40"/>
      <c r="K136" s="40"/>
      <c r="V136" s="2"/>
    </row>
    <row r="137" spans="8:22">
      <c r="H137" s="137">
        <f>(B10/2)*-100</f>
        <v>-114.99999999999999</v>
      </c>
      <c r="I137" s="137">
        <f>(B11/2)*100</f>
        <v>114.99999999999999</v>
      </c>
      <c r="J137" s="40"/>
      <c r="K137" s="40"/>
      <c r="V137" s="2"/>
    </row>
    <row r="138" spans="8:22">
      <c r="H138" s="137">
        <f>(B10/2)*100</f>
        <v>114.99999999999999</v>
      </c>
      <c r="I138" s="137">
        <f>(B11/2)*100</f>
        <v>114.99999999999999</v>
      </c>
      <c r="J138" s="40"/>
      <c r="K138" s="40"/>
      <c r="V138" s="2"/>
    </row>
    <row r="154" spans="5:22">
      <c r="E154" s="2" t="s">
        <v>47</v>
      </c>
      <c r="V154" s="2"/>
    </row>
  </sheetData>
  <mergeCells count="36">
    <mergeCell ref="F12:G12"/>
    <mergeCell ref="B1:I1"/>
    <mergeCell ref="A5:B5"/>
    <mergeCell ref="D5:G5"/>
    <mergeCell ref="F6:G6"/>
    <mergeCell ref="F7:G7"/>
    <mergeCell ref="F8:G8"/>
    <mergeCell ref="A9:B9"/>
    <mergeCell ref="D9:G9"/>
    <mergeCell ref="F10:G10"/>
    <mergeCell ref="F11:G11"/>
    <mergeCell ref="I5:K5"/>
    <mergeCell ref="I10:K10"/>
    <mergeCell ref="I11:J11"/>
    <mergeCell ref="I12:J12"/>
    <mergeCell ref="B4:I4"/>
    <mergeCell ref="A18:A19"/>
    <mergeCell ref="B18:B19"/>
    <mergeCell ref="C18:C19"/>
    <mergeCell ref="D18:E18"/>
    <mergeCell ref="F18:G18"/>
    <mergeCell ref="I13:J13"/>
    <mergeCell ref="I15:J15"/>
    <mergeCell ref="I14:J14"/>
    <mergeCell ref="B123:C123"/>
    <mergeCell ref="B124:C124"/>
    <mergeCell ref="H18:H19"/>
    <mergeCell ref="I18:I19"/>
    <mergeCell ref="B120:G120"/>
    <mergeCell ref="H120:I120"/>
    <mergeCell ref="B121:C121"/>
    <mergeCell ref="B122:C122"/>
    <mergeCell ref="F13:G13"/>
    <mergeCell ref="D14:E14"/>
    <mergeCell ref="D15:E15"/>
    <mergeCell ref="D16:E16"/>
  </mergeCells>
  <printOptions horizontalCentered="1"/>
  <pageMargins left="0" right="0" top="0" bottom="0" header="0" footer="0"/>
  <pageSetup scale="57"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19" zoomScale="60" zoomScaleNormal="60" zoomScaleSheetLayoutView="75" workbookViewId="0">
      <selection activeCell="K26" sqref="K26"/>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0.8867187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02"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22" ht="33" customHeight="1">
      <c r="A1" s="1"/>
      <c r="B1" s="349" t="str">
        <f>Inputs!A1</f>
        <v>Fire name:</v>
      </c>
      <c r="C1" s="350"/>
      <c r="D1" s="350"/>
      <c r="E1" s="350"/>
      <c r="F1" s="350"/>
      <c r="G1" s="350"/>
      <c r="H1" s="350"/>
      <c r="I1" s="350"/>
      <c r="J1" s="102"/>
      <c r="K1" s="102"/>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22" ht="18.75" customHeight="1" thickBot="1">
      <c r="B2" s="3" t="str">
        <f>Inputs!A2</f>
        <v>Commander:</v>
      </c>
      <c r="C2" s="64">
        <f>Inputs!D2</f>
        <v>0</v>
      </c>
      <c r="D2" s="3" t="str">
        <f>Inputs!A3</f>
        <v xml:space="preserve">Gunner: </v>
      </c>
      <c r="E2" s="64">
        <f>Inputs!D3</f>
        <v>0</v>
      </c>
      <c r="F2" s="3" t="str">
        <f>Inputs!A4</f>
        <v xml:space="preserve">Loader: </v>
      </c>
      <c r="G2" s="63">
        <f>Inputs!D4</f>
        <v>0</v>
      </c>
      <c r="H2" s="3" t="str">
        <f>Inputs!A5</f>
        <v>Driver:</v>
      </c>
      <c r="I2" s="64">
        <f>Inputs!D5</f>
        <v>0</v>
      </c>
      <c r="J2" s="103"/>
      <c r="K2" s="103"/>
    </row>
    <row r="3" spans="1:22">
      <c r="A3" s="2" t="str">
        <f>Inputs!A11</f>
        <v>Project:</v>
      </c>
      <c r="B3" s="72">
        <f>Inputs!D11</f>
        <v>0</v>
      </c>
      <c r="C3" s="71"/>
      <c r="D3" s="71"/>
      <c r="E3" s="71"/>
      <c r="F3" s="71"/>
      <c r="G3" s="71"/>
      <c r="H3" s="71"/>
      <c r="I3" s="71"/>
      <c r="J3" s="104"/>
      <c r="K3" s="104"/>
    </row>
    <row r="4" spans="1:22" ht="18.600000000000001" thickBot="1">
      <c r="A4" s="2" t="str">
        <f>Inputs!A46</f>
        <v xml:space="preserve">Remarks: </v>
      </c>
      <c r="B4" s="380">
        <f>Inputs!D46</f>
        <v>0</v>
      </c>
      <c r="C4" s="380"/>
      <c r="D4" s="380"/>
      <c r="E4" s="380"/>
      <c r="F4" s="380"/>
      <c r="G4" s="380"/>
      <c r="H4" s="380"/>
      <c r="I4" s="380"/>
      <c r="J4" s="104"/>
      <c r="K4" s="104"/>
      <c r="V4" s="136"/>
    </row>
    <row r="5" spans="1:22" ht="18.600000000000001" thickTop="1" thickBot="1">
      <c r="A5" s="375" t="s">
        <v>6</v>
      </c>
      <c r="B5" s="376"/>
      <c r="C5" s="290"/>
      <c r="D5" s="375" t="str">
        <f>Inputs!A22</f>
        <v>Operational Conditions:</v>
      </c>
      <c r="E5" s="377"/>
      <c r="F5" s="377"/>
      <c r="G5" s="376"/>
      <c r="H5" s="290"/>
      <c r="I5" s="375" t="str">
        <f>Inputs!A34</f>
        <v>Tank/Target Status</v>
      </c>
      <c r="J5" s="377"/>
      <c r="K5" s="376"/>
    </row>
    <row r="6" spans="1:22" ht="18.600000000000001" thickTop="1" thickBot="1">
      <c r="A6" s="291" t="str">
        <f>Inputs!A12</f>
        <v>Location:</v>
      </c>
      <c r="B6" s="292">
        <f>Inputs!D12</f>
        <v>0</v>
      </c>
      <c r="C6" s="290"/>
      <c r="D6" s="293" t="str">
        <f>Inputs!A23</f>
        <v>Turret Mode:</v>
      </c>
      <c r="E6" s="294"/>
      <c r="F6" s="378">
        <f>Inputs!D23</f>
        <v>0</v>
      </c>
      <c r="G6" s="379"/>
      <c r="H6" s="290"/>
      <c r="I6" s="281" t="str">
        <f>Inputs!A35</f>
        <v>Item:</v>
      </c>
      <c r="J6" s="282" t="s">
        <v>10</v>
      </c>
      <c r="K6" s="283" t="s">
        <v>11</v>
      </c>
    </row>
    <row r="7" spans="1:22" ht="18.600000000000001" thickTop="1" thickBot="1">
      <c r="A7" s="291" t="str">
        <f>Inputs!A13</f>
        <v>Date:</v>
      </c>
      <c r="B7" s="295">
        <f>Inputs!D13</f>
        <v>0</v>
      </c>
      <c r="C7" s="290"/>
      <c r="D7" s="293" t="str">
        <f>Inputs!A24</f>
        <v>Ammunition:</v>
      </c>
      <c r="E7" s="296"/>
      <c r="F7" s="378">
        <f>Inputs!D24</f>
        <v>0</v>
      </c>
      <c r="G7" s="379"/>
      <c r="H7" s="290"/>
      <c r="I7" s="284" t="s">
        <v>14</v>
      </c>
      <c r="J7" s="285">
        <f>Inputs!D36</f>
        <v>0</v>
      </c>
      <c r="K7" s="285">
        <f>Inputs!E36</f>
        <v>0</v>
      </c>
    </row>
    <row r="8" spans="1:22" ht="18.600000000000001" thickTop="1" thickBot="1">
      <c r="A8" s="291" t="str">
        <f>Inputs!A15</f>
        <v>Range [m]:</v>
      </c>
      <c r="B8" s="297">
        <f>Inputs!D15</f>
        <v>0</v>
      </c>
      <c r="C8" s="290"/>
      <c r="D8" s="293" t="str">
        <f>Inputs!A25</f>
        <v>Aiming Through (Camera):</v>
      </c>
      <c r="E8" s="298"/>
      <c r="F8" s="378">
        <f>Inputs!D25</f>
        <v>0</v>
      </c>
      <c r="G8" s="379"/>
      <c r="H8" s="290"/>
      <c r="I8" s="286" t="s">
        <v>16</v>
      </c>
      <c r="J8" s="285">
        <f>Inputs!D37</f>
        <v>0</v>
      </c>
      <c r="K8" s="285">
        <f>Inputs!E37</f>
        <v>0</v>
      </c>
    </row>
    <row r="9" spans="1:22" ht="18.600000000000001" thickTop="1" thickBot="1">
      <c r="A9" s="375" t="str">
        <f>Inputs!A16</f>
        <v>Target Size:</v>
      </c>
      <c r="B9" s="376"/>
      <c r="C9" s="290"/>
      <c r="D9" s="375" t="str">
        <f>Inputs!A26</f>
        <v>Environmental Conditions:</v>
      </c>
      <c r="E9" s="377"/>
      <c r="F9" s="377"/>
      <c r="G9" s="376"/>
      <c r="H9" s="299"/>
      <c r="I9" s="287" t="s">
        <v>19</v>
      </c>
      <c r="J9" s="285">
        <f>Inputs!D38</f>
        <v>0</v>
      </c>
      <c r="K9" s="285">
        <f>Inputs!E38</f>
        <v>0</v>
      </c>
    </row>
    <row r="10" spans="1:22" ht="18.600000000000001" thickTop="1" thickBot="1">
      <c r="A10" s="291" t="str">
        <f>Inputs!D16</f>
        <v>Traverse Size [m]</v>
      </c>
      <c r="B10" s="300">
        <f>Inputs!D17</f>
        <v>2.2999999999999998</v>
      </c>
      <c r="C10" s="290"/>
      <c r="D10" s="293" t="str">
        <f>Inputs!A27</f>
        <v>Air Temperature [°C]:</v>
      </c>
      <c r="E10" s="294"/>
      <c r="F10" s="367">
        <f>Inputs!D27</f>
        <v>0</v>
      </c>
      <c r="G10" s="368"/>
      <c r="H10" s="290"/>
      <c r="I10" s="375" t="str">
        <f>Inputs!A39</f>
        <v>Rounds Information:</v>
      </c>
      <c r="J10" s="377"/>
      <c r="K10" s="376"/>
    </row>
    <row r="11" spans="1:22" ht="18.600000000000001" thickTop="1" thickBot="1">
      <c r="A11" s="291" t="str">
        <f>Inputs!E16</f>
        <v>Elevation Size [m]</v>
      </c>
      <c r="B11" s="300">
        <f>Inputs!E17</f>
        <v>2.2999999999999998</v>
      </c>
      <c r="C11" s="290"/>
      <c r="D11" s="293" t="str">
        <f>Inputs!A28</f>
        <v>Altitude [m]:</v>
      </c>
      <c r="E11" s="296"/>
      <c r="F11" s="367">
        <f>Inputs!D28</f>
        <v>0</v>
      </c>
      <c r="G11" s="368"/>
      <c r="H11" s="301"/>
      <c r="I11" s="365" t="str">
        <f>Inputs!A40</f>
        <v>Rounds Type</v>
      </c>
      <c r="J11" s="366"/>
      <c r="K11" s="288" t="str">
        <f>Inputs!D40</f>
        <v>No. of Rounds</v>
      </c>
    </row>
    <row r="12" spans="1:22" ht="18.600000000000001" thickTop="1" thickBot="1">
      <c r="A12" s="291" t="str">
        <f>Inputs!D18</f>
        <v>Traverse Size [mills]</v>
      </c>
      <c r="B12" s="300" t="e">
        <f>Inputs!D19</f>
        <v>#DIV/0!</v>
      </c>
      <c r="C12" s="290"/>
      <c r="D12" s="293" t="str">
        <f>Inputs!A29</f>
        <v>Ammu. Temp. [°C]:</v>
      </c>
      <c r="E12" s="296"/>
      <c r="F12" s="367">
        <f>Inputs!D29</f>
        <v>0</v>
      </c>
      <c r="G12" s="368"/>
      <c r="H12" s="301"/>
      <c r="I12" s="365" t="str">
        <f>Inputs!A41</f>
        <v>Warm-Up</v>
      </c>
      <c r="J12" s="366"/>
      <c r="K12" s="289">
        <f>Inputs!D41</f>
        <v>0</v>
      </c>
    </row>
    <row r="13" spans="1:22" ht="18.600000000000001" thickTop="1" thickBot="1">
      <c r="A13" s="291" t="str">
        <f>Inputs!E18</f>
        <v>Elevation Size [mills]</v>
      </c>
      <c r="B13" s="300" t="e">
        <f>Inputs!E19</f>
        <v>#DIV/0!</v>
      </c>
      <c r="C13" s="290"/>
      <c r="D13" s="293" t="str">
        <f>Inputs!A30</f>
        <v>Crosswind [m/s]:</v>
      </c>
      <c r="E13" s="302"/>
      <c r="F13" s="367">
        <f>Inputs!D30</f>
        <v>0</v>
      </c>
      <c r="G13" s="368"/>
      <c r="H13" s="301"/>
      <c r="I13" s="365" t="str">
        <f>Inputs!A42</f>
        <v>Real Firing</v>
      </c>
      <c r="J13" s="366"/>
      <c r="K13" s="289">
        <f>Inputs!D42</f>
        <v>0</v>
      </c>
    </row>
    <row r="14" spans="1:22" ht="18.600000000000001" thickTop="1" thickBot="1">
      <c r="A14" s="291" t="str">
        <f>Inputs!A20</f>
        <v>Fire Type</v>
      </c>
      <c r="B14" s="300">
        <f>Inputs!D20</f>
        <v>0</v>
      </c>
      <c r="C14" s="290"/>
      <c r="D14" s="369" t="str">
        <f>Inputs!A31</f>
        <v>Gun Jump:</v>
      </c>
      <c r="E14" s="370"/>
      <c r="F14" s="303" t="str">
        <f>Inputs!E31</f>
        <v>Traverse</v>
      </c>
      <c r="G14" s="304" t="str">
        <f>Inputs!D31</f>
        <v>Elevation</v>
      </c>
      <c r="H14" s="301"/>
      <c r="I14" s="365" t="str">
        <f>Inputs!A43</f>
        <v xml:space="preserve">Total in Target: </v>
      </c>
      <c r="J14" s="366"/>
      <c r="K14" s="289">
        <f>Inputs!D43</f>
        <v>0</v>
      </c>
    </row>
    <row r="15" spans="1:22" ht="19.5" customHeight="1" thickTop="1" thickBot="1">
      <c r="A15" s="291" t="str">
        <f>Inputs!A14</f>
        <v>Time:</v>
      </c>
      <c r="B15" s="305">
        <f>Inputs!D14</f>
        <v>0</v>
      </c>
      <c r="C15" s="306"/>
      <c r="D15" s="371" t="str">
        <f>Inputs!A32</f>
        <v>Single</v>
      </c>
      <c r="E15" s="372"/>
      <c r="F15" s="307">
        <f>Inputs!E32</f>
        <v>0</v>
      </c>
      <c r="G15" s="307">
        <f>Inputs!D32</f>
        <v>0</v>
      </c>
      <c r="H15" s="308"/>
      <c r="I15" s="365" t="str">
        <f>Inputs!A44</f>
        <v>Missing rounds</v>
      </c>
      <c r="J15" s="366"/>
      <c r="K15" s="289">
        <f>Inputs!D44</f>
        <v>0</v>
      </c>
    </row>
    <row r="16" spans="1:22" ht="19.5" customHeight="1" thickTop="1" thickBot="1">
      <c r="A16" s="291" t="str">
        <f>Inputs!A21</f>
        <v>A0- M.Velocity</v>
      </c>
      <c r="B16" s="300">
        <f>Inputs!D21</f>
        <v>0</v>
      </c>
      <c r="C16" s="306"/>
      <c r="D16" s="373" t="str">
        <f>Inputs!A33</f>
        <v>Burst</v>
      </c>
      <c r="E16" s="374"/>
      <c r="F16" s="307">
        <f>Inputs!E33</f>
        <v>0</v>
      </c>
      <c r="G16" s="307">
        <f>Inputs!D33</f>
        <v>0</v>
      </c>
      <c r="H16" s="308"/>
      <c r="I16" s="290"/>
      <c r="J16" s="290"/>
      <c r="K16" s="290"/>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02"/>
      <c r="V18" s="2"/>
    </row>
    <row r="19" spans="1:22" ht="18.600000000000001" thickTop="1" thickBot="1">
      <c r="A19" s="359"/>
      <c r="B19" s="360"/>
      <c r="C19" s="348"/>
      <c r="D19" s="101" t="s">
        <v>33</v>
      </c>
      <c r="E19" s="12" t="s">
        <v>34</v>
      </c>
      <c r="F19" s="12" t="s">
        <v>33</v>
      </c>
      <c r="G19" s="12" t="s">
        <v>34</v>
      </c>
      <c r="H19" s="348"/>
      <c r="I19" s="348"/>
      <c r="J19" s="105"/>
      <c r="K19" s="105"/>
      <c r="U19" s="102"/>
      <c r="V19" s="2"/>
    </row>
    <row r="20" spans="1:22" ht="18.600000000000001" thickTop="1" thickBot="1">
      <c r="A20" s="100"/>
      <c r="B20" s="48">
        <f>Inputs!A52</f>
        <v>1</v>
      </c>
      <c r="C20" s="47">
        <f t="shared" ref="C20:C83" si="0">$B$8</f>
        <v>0</v>
      </c>
      <c r="D20" s="49" t="e">
        <f>IF(Inputs!D52="",NA(),Inputs!D52)</f>
        <v>#N/A</v>
      </c>
      <c r="E20" s="49" t="e">
        <f>IF(Inputs!E52="",NA(),Inputs!E52)</f>
        <v>#N/A</v>
      </c>
      <c r="F20" s="24" t="e">
        <f>IF(ISBLANK(D20*10/C20)," ",D20*10/C20)</f>
        <v>#N/A</v>
      </c>
      <c r="G20" s="24" t="e">
        <f>IF(ISBLANK(E20*10/C20)," ",E20*10/C20)</f>
        <v>#N/A</v>
      </c>
      <c r="H20" s="91">
        <f t="shared" ref="H20:H83" si="1">$B$7</f>
        <v>0</v>
      </c>
      <c r="I20" s="25">
        <f>$B$15</f>
        <v>0</v>
      </c>
      <c r="J20" s="106"/>
      <c r="K20" s="106"/>
      <c r="U20" s="102"/>
      <c r="V20" s="2"/>
    </row>
    <row r="21" spans="1:22" ht="18" thickBot="1">
      <c r="A21" s="100"/>
      <c r="B21" s="48">
        <f>Inputs!A53</f>
        <v>2</v>
      </c>
      <c r="C21" s="47">
        <f t="shared" si="0"/>
        <v>0</v>
      </c>
      <c r="D21" s="49" t="e">
        <f>IF(Inputs!D53="",NA(),Inputs!D53)</f>
        <v>#N/A</v>
      </c>
      <c r="E21" s="49" t="e">
        <f>IF(Inputs!E53="",NA(),Inputs!E53)</f>
        <v>#N/A</v>
      </c>
      <c r="F21" s="24" t="e">
        <f t="shared" ref="F21:F49" si="2">IF(ISBLANK(D21*10/C21)," ",D21*10/C21)</f>
        <v>#N/A</v>
      </c>
      <c r="G21" s="24" t="e">
        <f t="shared" ref="G21:G49" si="3">IF(ISBLANK(E21*10/C21)," ",E21*10/C21)</f>
        <v>#N/A</v>
      </c>
      <c r="H21" s="91">
        <f t="shared" si="1"/>
        <v>0</v>
      </c>
      <c r="I21" s="25">
        <f t="shared" ref="I21:I84" si="4">$B$15</f>
        <v>0</v>
      </c>
      <c r="J21" s="106"/>
      <c r="K21" s="106"/>
      <c r="U21" s="102"/>
      <c r="V21" s="2"/>
    </row>
    <row r="22" spans="1:22" ht="18" thickBot="1">
      <c r="A22" s="100"/>
      <c r="B22" s="48">
        <f>Inputs!A54</f>
        <v>3</v>
      </c>
      <c r="C22" s="47">
        <f>$B$8</f>
        <v>0</v>
      </c>
      <c r="D22" s="49" t="e">
        <f>IF(Inputs!D54="",NA(),Inputs!D54)</f>
        <v>#N/A</v>
      </c>
      <c r="E22" s="49" t="e">
        <f>IF(Inputs!E54="",NA(),Inputs!E54)</f>
        <v>#N/A</v>
      </c>
      <c r="F22" s="24" t="e">
        <f t="shared" si="2"/>
        <v>#N/A</v>
      </c>
      <c r="G22" s="24" t="e">
        <f t="shared" si="3"/>
        <v>#N/A</v>
      </c>
      <c r="H22" s="91">
        <f t="shared" si="1"/>
        <v>0</v>
      </c>
      <c r="I22" s="25">
        <f t="shared" si="4"/>
        <v>0</v>
      </c>
      <c r="J22" s="106"/>
      <c r="K22" s="106"/>
      <c r="U22" s="102"/>
      <c r="V22" s="2"/>
    </row>
    <row r="23" spans="1:22" ht="18" thickBot="1">
      <c r="A23" s="100"/>
      <c r="B23" s="48">
        <f>Inputs!A55</f>
        <v>4</v>
      </c>
      <c r="C23" s="47">
        <f t="shared" si="0"/>
        <v>0</v>
      </c>
      <c r="D23" s="49" t="e">
        <f>IF(Inputs!D55="",NA(),Inputs!D55)</f>
        <v>#N/A</v>
      </c>
      <c r="E23" s="49" t="e">
        <f>IF(Inputs!E55="",NA(),Inputs!E55)</f>
        <v>#N/A</v>
      </c>
      <c r="F23" s="24" t="e">
        <f t="shared" si="2"/>
        <v>#N/A</v>
      </c>
      <c r="G23" s="24" t="e">
        <f t="shared" si="3"/>
        <v>#N/A</v>
      </c>
      <c r="H23" s="91">
        <f t="shared" si="1"/>
        <v>0</v>
      </c>
      <c r="I23" s="25">
        <f t="shared" si="4"/>
        <v>0</v>
      </c>
      <c r="J23" s="106"/>
      <c r="K23" s="106"/>
      <c r="U23" s="102"/>
      <c r="V23" s="2"/>
    </row>
    <row r="24" spans="1:22" ht="18" thickBot="1">
      <c r="A24" s="100"/>
      <c r="B24" s="48">
        <f>Inputs!A56</f>
        <v>5</v>
      </c>
      <c r="C24" s="47">
        <f t="shared" si="0"/>
        <v>0</v>
      </c>
      <c r="D24" s="49" t="e">
        <f>IF(Inputs!D56="",NA(),Inputs!D56)</f>
        <v>#N/A</v>
      </c>
      <c r="E24" s="49" t="e">
        <f>IF(Inputs!E56="",NA(),Inputs!E56)</f>
        <v>#N/A</v>
      </c>
      <c r="F24" s="24" t="e">
        <f t="shared" si="2"/>
        <v>#N/A</v>
      </c>
      <c r="G24" s="24" t="e">
        <f t="shared" si="3"/>
        <v>#N/A</v>
      </c>
      <c r="H24" s="91">
        <f t="shared" si="1"/>
        <v>0</v>
      </c>
      <c r="I24" s="25">
        <f t="shared" si="4"/>
        <v>0</v>
      </c>
      <c r="J24" s="106"/>
      <c r="K24" s="106"/>
      <c r="U24" s="102"/>
      <c r="V24" s="2"/>
    </row>
    <row r="25" spans="1:22" ht="18" thickBot="1">
      <c r="A25" s="100"/>
      <c r="B25" s="48">
        <f>Inputs!A57</f>
        <v>6</v>
      </c>
      <c r="C25" s="47">
        <f t="shared" si="0"/>
        <v>0</v>
      </c>
      <c r="D25" s="49" t="e">
        <f>IF(Inputs!D57="",NA(),Inputs!D57)</f>
        <v>#N/A</v>
      </c>
      <c r="E25" s="49" t="e">
        <f>IF(Inputs!E57="",NA(),Inputs!E57)</f>
        <v>#N/A</v>
      </c>
      <c r="F25" s="24" t="e">
        <f t="shared" si="2"/>
        <v>#N/A</v>
      </c>
      <c r="G25" s="24" t="e">
        <f t="shared" si="3"/>
        <v>#N/A</v>
      </c>
      <c r="H25" s="91">
        <f t="shared" si="1"/>
        <v>0</v>
      </c>
      <c r="I25" s="25">
        <f t="shared" si="4"/>
        <v>0</v>
      </c>
      <c r="J25" s="106"/>
      <c r="K25" s="106"/>
      <c r="U25" s="102"/>
      <c r="V25" s="2"/>
    </row>
    <row r="26" spans="1:22" ht="18" thickBot="1">
      <c r="A26" s="100"/>
      <c r="B26" s="48">
        <f>Inputs!A58</f>
        <v>7</v>
      </c>
      <c r="C26" s="47">
        <f t="shared" si="0"/>
        <v>0</v>
      </c>
      <c r="D26" s="49" t="e">
        <f>IF(Inputs!D58="",NA(),Inputs!D58)</f>
        <v>#N/A</v>
      </c>
      <c r="E26" s="49" t="e">
        <f>IF(Inputs!E58="",NA(),Inputs!E58)</f>
        <v>#N/A</v>
      </c>
      <c r="F26" s="24" t="e">
        <f t="shared" si="2"/>
        <v>#N/A</v>
      </c>
      <c r="G26" s="24" t="e">
        <f t="shared" si="3"/>
        <v>#N/A</v>
      </c>
      <c r="H26" s="91">
        <f t="shared" si="1"/>
        <v>0</v>
      </c>
      <c r="I26" s="25">
        <f t="shared" si="4"/>
        <v>0</v>
      </c>
      <c r="J26" s="106"/>
      <c r="K26" s="106"/>
      <c r="U26" s="102"/>
      <c r="V26" s="2"/>
    </row>
    <row r="27" spans="1:22" ht="18" thickBot="1">
      <c r="A27" s="100"/>
      <c r="B27" s="48">
        <f>Inputs!A59</f>
        <v>8</v>
      </c>
      <c r="C27" s="47">
        <f t="shared" si="0"/>
        <v>0</v>
      </c>
      <c r="D27" s="49" t="e">
        <f>IF(Inputs!D59="",NA(),Inputs!D59)</f>
        <v>#N/A</v>
      </c>
      <c r="E27" s="49" t="e">
        <f>IF(Inputs!E59="",NA(),Inputs!E59)</f>
        <v>#N/A</v>
      </c>
      <c r="F27" s="24" t="e">
        <f t="shared" si="2"/>
        <v>#N/A</v>
      </c>
      <c r="G27" s="24" t="e">
        <f t="shared" si="3"/>
        <v>#N/A</v>
      </c>
      <c r="H27" s="91">
        <f t="shared" si="1"/>
        <v>0</v>
      </c>
      <c r="I27" s="25">
        <f t="shared" si="4"/>
        <v>0</v>
      </c>
      <c r="J27" s="106"/>
      <c r="K27" s="106"/>
      <c r="U27" s="102"/>
      <c r="V27" s="2"/>
    </row>
    <row r="28" spans="1:22" ht="18" thickBot="1">
      <c r="A28" s="100"/>
      <c r="B28" s="48">
        <f>Inputs!A60</f>
        <v>9</v>
      </c>
      <c r="C28" s="47">
        <f t="shared" si="0"/>
        <v>0</v>
      </c>
      <c r="D28" s="49" t="e">
        <f>IF(Inputs!D60="",NA(),Inputs!D60)</f>
        <v>#N/A</v>
      </c>
      <c r="E28" s="49" t="e">
        <f>IF(Inputs!E60="",NA(),Inputs!E60)</f>
        <v>#N/A</v>
      </c>
      <c r="F28" s="24" t="e">
        <f t="shared" si="2"/>
        <v>#N/A</v>
      </c>
      <c r="G28" s="24" t="e">
        <f t="shared" si="3"/>
        <v>#N/A</v>
      </c>
      <c r="H28" s="91">
        <f t="shared" si="1"/>
        <v>0</v>
      </c>
      <c r="I28" s="25">
        <f t="shared" si="4"/>
        <v>0</v>
      </c>
      <c r="J28" s="106"/>
      <c r="K28" s="106"/>
      <c r="U28" s="102"/>
      <c r="V28" s="2"/>
    </row>
    <row r="29" spans="1:22" ht="18" thickBot="1">
      <c r="A29" s="100"/>
      <c r="B29" s="48">
        <f>Inputs!A61</f>
        <v>10</v>
      </c>
      <c r="C29" s="47">
        <f t="shared" si="0"/>
        <v>0</v>
      </c>
      <c r="D29" s="49" t="e">
        <f>IF(Inputs!D61="",NA(),Inputs!D61)</f>
        <v>#N/A</v>
      </c>
      <c r="E29" s="49" t="e">
        <f>IF(Inputs!E61="",NA(),Inputs!E61)</f>
        <v>#N/A</v>
      </c>
      <c r="F29" s="24" t="e">
        <f t="shared" si="2"/>
        <v>#N/A</v>
      </c>
      <c r="G29" s="24" t="e">
        <f t="shared" si="3"/>
        <v>#N/A</v>
      </c>
      <c r="H29" s="91">
        <f t="shared" si="1"/>
        <v>0</v>
      </c>
      <c r="I29" s="25">
        <f t="shared" si="4"/>
        <v>0</v>
      </c>
      <c r="J29" s="106"/>
      <c r="K29" s="106"/>
      <c r="U29" s="102"/>
      <c r="V29" s="2"/>
    </row>
    <row r="30" spans="1:22" ht="18" thickBot="1">
      <c r="A30" s="100"/>
      <c r="B30" s="48">
        <f>Inputs!A62</f>
        <v>11</v>
      </c>
      <c r="C30" s="47">
        <f t="shared" si="0"/>
        <v>0</v>
      </c>
      <c r="D30" s="49" t="e">
        <f>IF(Inputs!D62="",NA(),Inputs!D62)</f>
        <v>#N/A</v>
      </c>
      <c r="E30" s="49" t="e">
        <f>IF(Inputs!E62="",NA(),Inputs!E62)</f>
        <v>#N/A</v>
      </c>
      <c r="F30" s="24" t="e">
        <f t="shared" si="2"/>
        <v>#N/A</v>
      </c>
      <c r="G30" s="24" t="e">
        <f t="shared" si="3"/>
        <v>#N/A</v>
      </c>
      <c r="H30" s="91">
        <f t="shared" si="1"/>
        <v>0</v>
      </c>
      <c r="I30" s="25">
        <f t="shared" si="4"/>
        <v>0</v>
      </c>
      <c r="J30" s="106"/>
      <c r="K30" s="106"/>
      <c r="U30" s="102"/>
      <c r="V30" s="2"/>
    </row>
    <row r="31" spans="1:22" ht="18" thickBot="1">
      <c r="A31" s="100"/>
      <c r="B31" s="48">
        <f>Inputs!A63</f>
        <v>12</v>
      </c>
      <c r="C31" s="47">
        <f t="shared" si="0"/>
        <v>0</v>
      </c>
      <c r="D31" s="49" t="e">
        <f>IF(Inputs!D63="",NA(),Inputs!D63)</f>
        <v>#N/A</v>
      </c>
      <c r="E31" s="49" t="e">
        <f>IF(Inputs!E63="",NA(),Inputs!E63)</f>
        <v>#N/A</v>
      </c>
      <c r="F31" s="24" t="e">
        <f t="shared" si="2"/>
        <v>#N/A</v>
      </c>
      <c r="G31" s="24" t="e">
        <f t="shared" si="3"/>
        <v>#N/A</v>
      </c>
      <c r="H31" s="91">
        <f t="shared" si="1"/>
        <v>0</v>
      </c>
      <c r="I31" s="25">
        <f t="shared" si="4"/>
        <v>0</v>
      </c>
      <c r="J31" s="106"/>
      <c r="K31" s="106"/>
      <c r="U31" s="102"/>
      <c r="V31" s="2"/>
    </row>
    <row r="32" spans="1:22" ht="18" thickBot="1">
      <c r="A32" s="100"/>
      <c r="B32" s="48">
        <f>Inputs!A64</f>
        <v>13</v>
      </c>
      <c r="C32" s="47">
        <f t="shared" si="0"/>
        <v>0</v>
      </c>
      <c r="D32" s="49" t="e">
        <f>IF(Inputs!D64="",NA(),Inputs!D64)</f>
        <v>#N/A</v>
      </c>
      <c r="E32" s="49" t="e">
        <f>IF(Inputs!E64="",NA(),Inputs!E64)</f>
        <v>#N/A</v>
      </c>
      <c r="F32" s="24" t="e">
        <f t="shared" si="2"/>
        <v>#N/A</v>
      </c>
      <c r="G32" s="24" t="e">
        <f t="shared" si="3"/>
        <v>#N/A</v>
      </c>
      <c r="H32" s="91">
        <f t="shared" si="1"/>
        <v>0</v>
      </c>
      <c r="I32" s="25">
        <f t="shared" si="4"/>
        <v>0</v>
      </c>
      <c r="J32" s="106"/>
      <c r="K32" s="106"/>
      <c r="U32" s="102"/>
      <c r="V32" s="2"/>
    </row>
    <row r="33" spans="1:22" ht="18" thickBot="1">
      <c r="A33" s="100"/>
      <c r="B33" s="48">
        <f>Inputs!A65</f>
        <v>14</v>
      </c>
      <c r="C33" s="47">
        <f t="shared" si="0"/>
        <v>0</v>
      </c>
      <c r="D33" s="49" t="e">
        <f>IF(Inputs!D65="",NA(),Inputs!D65)</f>
        <v>#N/A</v>
      </c>
      <c r="E33" s="49" t="e">
        <f>IF(Inputs!E65="",NA(),Inputs!E65)</f>
        <v>#N/A</v>
      </c>
      <c r="F33" s="24" t="e">
        <f t="shared" si="2"/>
        <v>#N/A</v>
      </c>
      <c r="G33" s="24" t="e">
        <f t="shared" si="3"/>
        <v>#N/A</v>
      </c>
      <c r="H33" s="91">
        <f t="shared" si="1"/>
        <v>0</v>
      </c>
      <c r="I33" s="25">
        <f t="shared" si="4"/>
        <v>0</v>
      </c>
      <c r="J33" s="106"/>
      <c r="K33" s="106"/>
      <c r="U33" s="102"/>
      <c r="V33" s="2"/>
    </row>
    <row r="34" spans="1:22" ht="18" thickBot="1">
      <c r="A34" s="100"/>
      <c r="B34" s="48">
        <f>Inputs!A66</f>
        <v>15</v>
      </c>
      <c r="C34" s="47">
        <f t="shared" si="0"/>
        <v>0</v>
      </c>
      <c r="D34" s="49" t="e">
        <f>IF(Inputs!D66="",NA(),Inputs!D66)</f>
        <v>#N/A</v>
      </c>
      <c r="E34" s="49" t="e">
        <f>IF(Inputs!E66="",NA(),Inputs!E66)</f>
        <v>#N/A</v>
      </c>
      <c r="F34" s="24" t="e">
        <f t="shared" si="2"/>
        <v>#N/A</v>
      </c>
      <c r="G34" s="24" t="e">
        <f t="shared" si="3"/>
        <v>#N/A</v>
      </c>
      <c r="H34" s="91">
        <f t="shared" si="1"/>
        <v>0</v>
      </c>
      <c r="I34" s="25">
        <f t="shared" si="4"/>
        <v>0</v>
      </c>
      <c r="J34" s="106"/>
      <c r="K34" s="106"/>
      <c r="U34" s="102"/>
      <c r="V34" s="2"/>
    </row>
    <row r="35" spans="1:22" ht="18" thickBot="1">
      <c r="A35" s="100"/>
      <c r="B35" s="48">
        <f>Inputs!A67</f>
        <v>16</v>
      </c>
      <c r="C35" s="47">
        <f t="shared" si="0"/>
        <v>0</v>
      </c>
      <c r="D35" s="49" t="e">
        <f>IF(Inputs!D67="",NA(),Inputs!D67)</f>
        <v>#N/A</v>
      </c>
      <c r="E35" s="49" t="e">
        <f>IF(Inputs!E67="",NA(),Inputs!E67)</f>
        <v>#N/A</v>
      </c>
      <c r="F35" s="24" t="e">
        <f t="shared" si="2"/>
        <v>#N/A</v>
      </c>
      <c r="G35" s="24" t="e">
        <f t="shared" si="3"/>
        <v>#N/A</v>
      </c>
      <c r="H35" s="91">
        <f t="shared" si="1"/>
        <v>0</v>
      </c>
      <c r="I35" s="25">
        <f t="shared" si="4"/>
        <v>0</v>
      </c>
      <c r="J35" s="106"/>
      <c r="K35" s="106"/>
      <c r="U35" s="102"/>
      <c r="V35" s="2"/>
    </row>
    <row r="36" spans="1:22" ht="18" thickBot="1">
      <c r="A36" s="100"/>
      <c r="B36" s="48">
        <f>Inputs!A68</f>
        <v>17</v>
      </c>
      <c r="C36" s="47">
        <f t="shared" si="0"/>
        <v>0</v>
      </c>
      <c r="D36" s="49" t="e">
        <f>IF(Inputs!D68="",NA(),Inputs!D68)</f>
        <v>#N/A</v>
      </c>
      <c r="E36" s="49" t="e">
        <f>IF(Inputs!E68="",NA(),Inputs!E68)</f>
        <v>#N/A</v>
      </c>
      <c r="F36" s="24" t="e">
        <f t="shared" si="2"/>
        <v>#N/A</v>
      </c>
      <c r="G36" s="24" t="e">
        <f t="shared" si="3"/>
        <v>#N/A</v>
      </c>
      <c r="H36" s="91">
        <f t="shared" si="1"/>
        <v>0</v>
      </c>
      <c r="I36" s="25">
        <f t="shared" si="4"/>
        <v>0</v>
      </c>
      <c r="J36" s="106"/>
      <c r="K36" s="106"/>
      <c r="U36" s="102"/>
      <c r="V36" s="2"/>
    </row>
    <row r="37" spans="1:22" ht="18" thickBot="1">
      <c r="A37" s="100"/>
      <c r="B37" s="48">
        <f>Inputs!A69</f>
        <v>18</v>
      </c>
      <c r="C37" s="47">
        <f t="shared" si="0"/>
        <v>0</v>
      </c>
      <c r="D37" s="49" t="e">
        <f>IF(Inputs!D69="",NA(),Inputs!D69)</f>
        <v>#N/A</v>
      </c>
      <c r="E37" s="49" t="e">
        <f>IF(Inputs!E69="",NA(),Inputs!E69)</f>
        <v>#N/A</v>
      </c>
      <c r="F37" s="24" t="e">
        <f t="shared" si="2"/>
        <v>#N/A</v>
      </c>
      <c r="G37" s="24" t="e">
        <f t="shared" si="3"/>
        <v>#N/A</v>
      </c>
      <c r="H37" s="91">
        <f t="shared" si="1"/>
        <v>0</v>
      </c>
      <c r="I37" s="25">
        <f t="shared" si="4"/>
        <v>0</v>
      </c>
      <c r="J37" s="106"/>
      <c r="K37" s="106"/>
      <c r="U37" s="102"/>
      <c r="V37" s="2"/>
    </row>
    <row r="38" spans="1:22" ht="18" thickBot="1">
      <c r="A38" s="100"/>
      <c r="B38" s="48">
        <f>Inputs!A70</f>
        <v>19</v>
      </c>
      <c r="C38" s="47">
        <f t="shared" si="0"/>
        <v>0</v>
      </c>
      <c r="D38" s="49" t="e">
        <f>IF(Inputs!D70="",NA(),Inputs!D70)</f>
        <v>#N/A</v>
      </c>
      <c r="E38" s="49" t="e">
        <f>IF(Inputs!E70="",NA(),Inputs!E70)</f>
        <v>#N/A</v>
      </c>
      <c r="F38" s="24" t="e">
        <f t="shared" si="2"/>
        <v>#N/A</v>
      </c>
      <c r="G38" s="24" t="e">
        <f t="shared" si="3"/>
        <v>#N/A</v>
      </c>
      <c r="H38" s="91">
        <f t="shared" si="1"/>
        <v>0</v>
      </c>
      <c r="I38" s="25">
        <f t="shared" si="4"/>
        <v>0</v>
      </c>
      <c r="J38" s="106"/>
      <c r="K38" s="106"/>
      <c r="U38" s="102"/>
      <c r="V38" s="2"/>
    </row>
    <row r="39" spans="1:22" ht="18" thickBot="1">
      <c r="A39" s="100"/>
      <c r="B39" s="48">
        <f>Inputs!A71</f>
        <v>20</v>
      </c>
      <c r="C39" s="47">
        <f t="shared" si="0"/>
        <v>0</v>
      </c>
      <c r="D39" s="49" t="e">
        <f>IF(Inputs!D71="",NA(),Inputs!D71)</f>
        <v>#N/A</v>
      </c>
      <c r="E39" s="49" t="e">
        <f>IF(Inputs!E71="",NA(),Inputs!E71)</f>
        <v>#N/A</v>
      </c>
      <c r="F39" s="24" t="e">
        <f t="shared" si="2"/>
        <v>#N/A</v>
      </c>
      <c r="G39" s="24" t="e">
        <f t="shared" si="3"/>
        <v>#N/A</v>
      </c>
      <c r="H39" s="91">
        <f t="shared" si="1"/>
        <v>0</v>
      </c>
      <c r="I39" s="25">
        <f t="shared" si="4"/>
        <v>0</v>
      </c>
      <c r="J39" s="106"/>
      <c r="K39" s="106"/>
      <c r="U39" s="102"/>
      <c r="V39" s="2"/>
    </row>
    <row r="40" spans="1:22" ht="18" thickBot="1">
      <c r="A40" s="100"/>
      <c r="B40" s="48">
        <f>Inputs!A72</f>
        <v>21</v>
      </c>
      <c r="C40" s="47">
        <f t="shared" si="0"/>
        <v>0</v>
      </c>
      <c r="D40" s="49" t="e">
        <f>IF(Inputs!D72="",NA(),Inputs!D72)</f>
        <v>#N/A</v>
      </c>
      <c r="E40" s="49" t="e">
        <f>IF(Inputs!E72="",NA(),Inputs!E72)</f>
        <v>#N/A</v>
      </c>
      <c r="F40" s="24" t="e">
        <f t="shared" si="2"/>
        <v>#N/A</v>
      </c>
      <c r="G40" s="24" t="e">
        <f t="shared" si="3"/>
        <v>#N/A</v>
      </c>
      <c r="H40" s="91">
        <f t="shared" si="1"/>
        <v>0</v>
      </c>
      <c r="I40" s="25">
        <f t="shared" si="4"/>
        <v>0</v>
      </c>
      <c r="J40" s="106"/>
      <c r="K40" s="106"/>
      <c r="U40" s="102"/>
      <c r="V40" s="2"/>
    </row>
    <row r="41" spans="1:22" ht="18" thickBot="1">
      <c r="A41" s="100"/>
      <c r="B41" s="48">
        <f>Inputs!A73</f>
        <v>22</v>
      </c>
      <c r="C41" s="47">
        <f t="shared" si="0"/>
        <v>0</v>
      </c>
      <c r="D41" s="49" t="e">
        <f>IF(Inputs!D73="",NA(),Inputs!D73)</f>
        <v>#N/A</v>
      </c>
      <c r="E41" s="49" t="e">
        <f>IF(Inputs!E73="",NA(),Inputs!E73)</f>
        <v>#N/A</v>
      </c>
      <c r="F41" s="24" t="e">
        <f t="shared" si="2"/>
        <v>#N/A</v>
      </c>
      <c r="G41" s="24" t="e">
        <f t="shared" si="3"/>
        <v>#N/A</v>
      </c>
      <c r="H41" s="91">
        <f t="shared" si="1"/>
        <v>0</v>
      </c>
      <c r="I41" s="25">
        <f t="shared" si="4"/>
        <v>0</v>
      </c>
      <c r="J41" s="106"/>
      <c r="K41" s="106"/>
      <c r="U41" s="102"/>
      <c r="V41" s="2"/>
    </row>
    <row r="42" spans="1:22" ht="18" thickBot="1">
      <c r="A42" s="100"/>
      <c r="B42" s="48">
        <f>Inputs!A74</f>
        <v>23</v>
      </c>
      <c r="C42" s="47">
        <f t="shared" si="0"/>
        <v>0</v>
      </c>
      <c r="D42" s="49" t="e">
        <f>IF(Inputs!D74="",NA(),Inputs!D74)</f>
        <v>#N/A</v>
      </c>
      <c r="E42" s="49" t="e">
        <f>IF(Inputs!E74="",NA(),Inputs!E74)</f>
        <v>#N/A</v>
      </c>
      <c r="F42" s="24" t="e">
        <f t="shared" si="2"/>
        <v>#N/A</v>
      </c>
      <c r="G42" s="24" t="e">
        <f t="shared" si="3"/>
        <v>#N/A</v>
      </c>
      <c r="H42" s="91">
        <f t="shared" si="1"/>
        <v>0</v>
      </c>
      <c r="I42" s="25">
        <f t="shared" si="4"/>
        <v>0</v>
      </c>
      <c r="J42" s="106"/>
      <c r="K42" s="106"/>
      <c r="U42" s="102"/>
      <c r="V42" s="2"/>
    </row>
    <row r="43" spans="1:22" ht="18" thickBot="1">
      <c r="A43" s="100"/>
      <c r="B43" s="48">
        <f>Inputs!A75</f>
        <v>24</v>
      </c>
      <c r="C43" s="47">
        <f t="shared" si="0"/>
        <v>0</v>
      </c>
      <c r="D43" s="49" t="e">
        <f>IF(Inputs!D75="",NA(),Inputs!D75)</f>
        <v>#N/A</v>
      </c>
      <c r="E43" s="49" t="e">
        <f>IF(Inputs!E75="",NA(),Inputs!E75)</f>
        <v>#N/A</v>
      </c>
      <c r="F43" s="24" t="e">
        <f t="shared" si="2"/>
        <v>#N/A</v>
      </c>
      <c r="G43" s="24" t="e">
        <f t="shared" si="3"/>
        <v>#N/A</v>
      </c>
      <c r="H43" s="91">
        <f t="shared" si="1"/>
        <v>0</v>
      </c>
      <c r="I43" s="25">
        <f t="shared" si="4"/>
        <v>0</v>
      </c>
      <c r="J43" s="106"/>
      <c r="K43" s="106"/>
      <c r="U43" s="102"/>
      <c r="V43" s="2"/>
    </row>
    <row r="44" spans="1:22" ht="18" thickBot="1">
      <c r="A44" s="100"/>
      <c r="B44" s="48">
        <f>Inputs!A76</f>
        <v>25</v>
      </c>
      <c r="C44" s="47">
        <f t="shared" si="0"/>
        <v>0</v>
      </c>
      <c r="D44" s="49" t="e">
        <f>IF(Inputs!D76="",NA(),Inputs!D76)</f>
        <v>#N/A</v>
      </c>
      <c r="E44" s="49" t="e">
        <f>IF(Inputs!E76="",NA(),Inputs!E76)</f>
        <v>#N/A</v>
      </c>
      <c r="F44" s="24" t="e">
        <f t="shared" si="2"/>
        <v>#N/A</v>
      </c>
      <c r="G44" s="24" t="e">
        <f t="shared" si="3"/>
        <v>#N/A</v>
      </c>
      <c r="H44" s="91">
        <f t="shared" si="1"/>
        <v>0</v>
      </c>
      <c r="I44" s="25">
        <f t="shared" si="4"/>
        <v>0</v>
      </c>
      <c r="J44" s="106"/>
      <c r="K44" s="106"/>
      <c r="U44" s="102"/>
      <c r="V44" s="2"/>
    </row>
    <row r="45" spans="1:22" ht="18" thickBot="1">
      <c r="A45" s="100"/>
      <c r="B45" s="48">
        <f>Inputs!A77</f>
        <v>26</v>
      </c>
      <c r="C45" s="47">
        <f t="shared" si="0"/>
        <v>0</v>
      </c>
      <c r="D45" s="49" t="e">
        <f>IF(Inputs!D77="",NA(),Inputs!D77)</f>
        <v>#N/A</v>
      </c>
      <c r="E45" s="49" t="e">
        <f>IF(Inputs!E77="",NA(),Inputs!E77)</f>
        <v>#N/A</v>
      </c>
      <c r="F45" s="24" t="e">
        <f t="shared" si="2"/>
        <v>#N/A</v>
      </c>
      <c r="G45" s="24" t="e">
        <f t="shared" si="3"/>
        <v>#N/A</v>
      </c>
      <c r="H45" s="91">
        <f t="shared" si="1"/>
        <v>0</v>
      </c>
      <c r="I45" s="25">
        <f t="shared" si="4"/>
        <v>0</v>
      </c>
      <c r="J45" s="106"/>
      <c r="K45" s="106"/>
      <c r="U45" s="102"/>
      <c r="V45" s="2"/>
    </row>
    <row r="46" spans="1:22" ht="18" thickBot="1">
      <c r="A46" s="100"/>
      <c r="B46" s="48">
        <f>Inputs!A78</f>
        <v>27</v>
      </c>
      <c r="C46" s="47">
        <f t="shared" si="0"/>
        <v>0</v>
      </c>
      <c r="D46" s="49" t="e">
        <f>IF(Inputs!D78="",NA(),Inputs!D78)</f>
        <v>#N/A</v>
      </c>
      <c r="E46" s="49" t="e">
        <f>IF(Inputs!E78="",NA(),Inputs!E78)</f>
        <v>#N/A</v>
      </c>
      <c r="F46" s="24" t="e">
        <f t="shared" si="2"/>
        <v>#N/A</v>
      </c>
      <c r="G46" s="24" t="e">
        <f t="shared" si="3"/>
        <v>#N/A</v>
      </c>
      <c r="H46" s="91">
        <f t="shared" si="1"/>
        <v>0</v>
      </c>
      <c r="I46" s="25">
        <f t="shared" si="4"/>
        <v>0</v>
      </c>
      <c r="J46" s="106"/>
      <c r="K46" s="106"/>
      <c r="U46" s="102"/>
      <c r="V46" s="2"/>
    </row>
    <row r="47" spans="1:22" ht="18" thickBot="1">
      <c r="A47" s="100"/>
      <c r="B47" s="48">
        <f>Inputs!A79</f>
        <v>28</v>
      </c>
      <c r="C47" s="47">
        <f t="shared" si="0"/>
        <v>0</v>
      </c>
      <c r="D47" s="49" t="e">
        <f>IF(Inputs!D79="",NA(),Inputs!D79)</f>
        <v>#N/A</v>
      </c>
      <c r="E47" s="49" t="e">
        <f>IF(Inputs!E79="",NA(),Inputs!E79)</f>
        <v>#N/A</v>
      </c>
      <c r="F47" s="24" t="e">
        <f t="shared" si="2"/>
        <v>#N/A</v>
      </c>
      <c r="G47" s="24" t="e">
        <f t="shared" si="3"/>
        <v>#N/A</v>
      </c>
      <c r="H47" s="91">
        <f t="shared" si="1"/>
        <v>0</v>
      </c>
      <c r="I47" s="25">
        <f t="shared" si="4"/>
        <v>0</v>
      </c>
      <c r="J47" s="106"/>
      <c r="K47" s="106"/>
      <c r="U47" s="102"/>
      <c r="V47" s="2"/>
    </row>
    <row r="48" spans="1:22" ht="18" thickBot="1">
      <c r="A48" s="100"/>
      <c r="B48" s="48">
        <f>Inputs!A80</f>
        <v>29</v>
      </c>
      <c r="C48" s="47">
        <f t="shared" si="0"/>
        <v>0</v>
      </c>
      <c r="D48" s="49" t="e">
        <f>IF(Inputs!D80="",NA(),Inputs!D80)</f>
        <v>#N/A</v>
      </c>
      <c r="E48" s="49" t="e">
        <f>IF(Inputs!E80="",NA(),Inputs!E80)</f>
        <v>#N/A</v>
      </c>
      <c r="F48" s="24" t="e">
        <f t="shared" si="2"/>
        <v>#N/A</v>
      </c>
      <c r="G48" s="24" t="e">
        <f t="shared" si="3"/>
        <v>#N/A</v>
      </c>
      <c r="H48" s="91">
        <f t="shared" si="1"/>
        <v>0</v>
      </c>
      <c r="I48" s="25">
        <f t="shared" si="4"/>
        <v>0</v>
      </c>
      <c r="J48" s="106"/>
      <c r="K48" s="106"/>
      <c r="U48" s="102"/>
      <c r="V48" s="2"/>
    </row>
    <row r="49" spans="1:22" ht="18" thickBot="1">
      <c r="A49" s="100"/>
      <c r="B49" s="48">
        <f>Inputs!A81</f>
        <v>30</v>
      </c>
      <c r="C49" s="47">
        <f t="shared" si="0"/>
        <v>0</v>
      </c>
      <c r="D49" s="49" t="e">
        <f>IF(Inputs!D81="",NA(),Inputs!D81)</f>
        <v>#N/A</v>
      </c>
      <c r="E49" s="49" t="e">
        <f>IF(Inputs!E81="",NA(),Inputs!E81)</f>
        <v>#N/A</v>
      </c>
      <c r="F49" s="24" t="e">
        <f t="shared" si="2"/>
        <v>#N/A</v>
      </c>
      <c r="G49" s="24" t="e">
        <f t="shared" si="3"/>
        <v>#N/A</v>
      </c>
      <c r="H49" s="91">
        <f t="shared" si="1"/>
        <v>0</v>
      </c>
      <c r="I49" s="25">
        <f t="shared" si="4"/>
        <v>0</v>
      </c>
      <c r="J49" s="106"/>
      <c r="K49" s="106"/>
      <c r="U49" s="102"/>
      <c r="V49" s="2"/>
    </row>
    <row r="50" spans="1:22" ht="18" thickBot="1">
      <c r="A50" s="256"/>
      <c r="B50" s="48">
        <f>Inputs!A82</f>
        <v>31</v>
      </c>
      <c r="C50" s="47">
        <f t="shared" si="0"/>
        <v>0</v>
      </c>
      <c r="D50" s="49" t="e">
        <f>IF(Inputs!D82="",NA(),Inputs!D82)</f>
        <v>#N/A</v>
      </c>
      <c r="E50" s="49" t="e">
        <f>IF(Inputs!E82="",NA(),Inputs!E82)</f>
        <v>#N/A</v>
      </c>
      <c r="F50" s="24" t="e">
        <f t="shared" ref="F50:F113" si="5">IF(ISBLANK(D50*10/C50)," ",D50*10/C50)</f>
        <v>#N/A</v>
      </c>
      <c r="G50" s="24" t="e">
        <f t="shared" ref="G50:G113" si="6">IF(ISBLANK(E50*10/C50)," ",E50*10/C50)</f>
        <v>#N/A</v>
      </c>
      <c r="H50" s="91">
        <f t="shared" si="1"/>
        <v>0</v>
      </c>
      <c r="I50" s="25">
        <f t="shared" si="4"/>
        <v>0</v>
      </c>
      <c r="J50" s="106"/>
      <c r="K50" s="106"/>
      <c r="U50" s="255"/>
      <c r="V50" s="2"/>
    </row>
    <row r="51" spans="1:22" ht="18" thickBot="1">
      <c r="A51" s="256"/>
      <c r="B51" s="48">
        <f>Inputs!A83</f>
        <v>32</v>
      </c>
      <c r="C51" s="47">
        <f t="shared" si="0"/>
        <v>0</v>
      </c>
      <c r="D51" s="49" t="e">
        <f>IF(Inputs!D83="",NA(),Inputs!D83)</f>
        <v>#N/A</v>
      </c>
      <c r="E51" s="49" t="e">
        <f>IF(Inputs!E83="",NA(),Inputs!E83)</f>
        <v>#N/A</v>
      </c>
      <c r="F51" s="24" t="e">
        <f t="shared" si="5"/>
        <v>#N/A</v>
      </c>
      <c r="G51" s="24" t="e">
        <f t="shared" si="6"/>
        <v>#N/A</v>
      </c>
      <c r="H51" s="91">
        <f t="shared" si="1"/>
        <v>0</v>
      </c>
      <c r="I51" s="25">
        <f t="shared" si="4"/>
        <v>0</v>
      </c>
      <c r="J51" s="106"/>
      <c r="K51" s="106"/>
      <c r="U51" s="255"/>
      <c r="V51" s="2"/>
    </row>
    <row r="52" spans="1:22" ht="18" thickBot="1">
      <c r="A52" s="256"/>
      <c r="B52" s="48">
        <f>Inputs!A84</f>
        <v>33</v>
      </c>
      <c r="C52" s="47">
        <f t="shared" si="0"/>
        <v>0</v>
      </c>
      <c r="D52" s="49" t="e">
        <f>IF(Inputs!D84="",NA(),Inputs!D84)</f>
        <v>#N/A</v>
      </c>
      <c r="E52" s="49" t="e">
        <f>IF(Inputs!E84="",NA(),Inputs!E84)</f>
        <v>#N/A</v>
      </c>
      <c r="F52" s="24" t="e">
        <f t="shared" si="5"/>
        <v>#N/A</v>
      </c>
      <c r="G52" s="24" t="e">
        <f t="shared" si="6"/>
        <v>#N/A</v>
      </c>
      <c r="H52" s="91">
        <f t="shared" si="1"/>
        <v>0</v>
      </c>
      <c r="I52" s="25">
        <f t="shared" si="4"/>
        <v>0</v>
      </c>
      <c r="J52" s="106"/>
      <c r="K52" s="106"/>
      <c r="U52" s="255"/>
      <c r="V52" s="2"/>
    </row>
    <row r="53" spans="1:22" ht="18" thickBot="1">
      <c r="A53" s="256"/>
      <c r="B53" s="48">
        <f>Inputs!A85</f>
        <v>34</v>
      </c>
      <c r="C53" s="47">
        <f t="shared" si="0"/>
        <v>0</v>
      </c>
      <c r="D53" s="49" t="e">
        <f>IF(Inputs!D85="",NA(),Inputs!D85)</f>
        <v>#N/A</v>
      </c>
      <c r="E53" s="49" t="e">
        <f>IF(Inputs!E85="",NA(),Inputs!E85)</f>
        <v>#N/A</v>
      </c>
      <c r="F53" s="24" t="e">
        <f t="shared" si="5"/>
        <v>#N/A</v>
      </c>
      <c r="G53" s="24" t="e">
        <f t="shared" si="6"/>
        <v>#N/A</v>
      </c>
      <c r="H53" s="91">
        <f t="shared" si="1"/>
        <v>0</v>
      </c>
      <c r="I53" s="25">
        <f t="shared" si="4"/>
        <v>0</v>
      </c>
      <c r="J53" s="106"/>
      <c r="K53" s="106"/>
      <c r="U53" s="255"/>
      <c r="V53" s="2"/>
    </row>
    <row r="54" spans="1:22" ht="18" thickBot="1">
      <c r="A54" s="256"/>
      <c r="B54" s="48">
        <f>Inputs!A86</f>
        <v>35</v>
      </c>
      <c r="C54" s="47">
        <f t="shared" si="0"/>
        <v>0</v>
      </c>
      <c r="D54" s="49" t="e">
        <f>IF(Inputs!D86="",NA(),Inputs!D86)</f>
        <v>#N/A</v>
      </c>
      <c r="E54" s="49" t="e">
        <f>IF(Inputs!E86="",NA(),Inputs!E86)</f>
        <v>#N/A</v>
      </c>
      <c r="F54" s="24" t="e">
        <f t="shared" si="5"/>
        <v>#N/A</v>
      </c>
      <c r="G54" s="24" t="e">
        <f t="shared" si="6"/>
        <v>#N/A</v>
      </c>
      <c r="H54" s="91">
        <f t="shared" si="1"/>
        <v>0</v>
      </c>
      <c r="I54" s="25">
        <f t="shared" si="4"/>
        <v>0</v>
      </c>
      <c r="J54" s="106"/>
      <c r="K54" s="106"/>
      <c r="U54" s="255"/>
      <c r="V54" s="2"/>
    </row>
    <row r="55" spans="1:22" ht="18" thickBot="1">
      <c r="A55" s="256"/>
      <c r="B55" s="48">
        <f>Inputs!A87</f>
        <v>36</v>
      </c>
      <c r="C55" s="47">
        <f t="shared" si="0"/>
        <v>0</v>
      </c>
      <c r="D55" s="49" t="e">
        <f>IF(Inputs!D87="",NA(),Inputs!D87)</f>
        <v>#N/A</v>
      </c>
      <c r="E55" s="49" t="e">
        <f>IF(Inputs!E87="",NA(),Inputs!E87)</f>
        <v>#N/A</v>
      </c>
      <c r="F55" s="24" t="e">
        <f t="shared" si="5"/>
        <v>#N/A</v>
      </c>
      <c r="G55" s="24" t="e">
        <f t="shared" si="6"/>
        <v>#N/A</v>
      </c>
      <c r="H55" s="91">
        <f t="shared" si="1"/>
        <v>0</v>
      </c>
      <c r="I55" s="25">
        <f t="shared" si="4"/>
        <v>0</v>
      </c>
      <c r="J55" s="106"/>
      <c r="K55" s="106"/>
      <c r="U55" s="255"/>
      <c r="V55" s="2"/>
    </row>
    <row r="56" spans="1:22" ht="18" thickBot="1">
      <c r="A56" s="256"/>
      <c r="B56" s="48">
        <f>Inputs!A88</f>
        <v>37</v>
      </c>
      <c r="C56" s="47">
        <f t="shared" si="0"/>
        <v>0</v>
      </c>
      <c r="D56" s="49" t="e">
        <f>IF(Inputs!D88="",NA(),Inputs!D88)</f>
        <v>#N/A</v>
      </c>
      <c r="E56" s="49" t="e">
        <f>IF(Inputs!E88="",NA(),Inputs!E88)</f>
        <v>#N/A</v>
      </c>
      <c r="F56" s="24" t="e">
        <f t="shared" si="5"/>
        <v>#N/A</v>
      </c>
      <c r="G56" s="24" t="e">
        <f t="shared" si="6"/>
        <v>#N/A</v>
      </c>
      <c r="H56" s="91">
        <f t="shared" si="1"/>
        <v>0</v>
      </c>
      <c r="I56" s="25">
        <f t="shared" si="4"/>
        <v>0</v>
      </c>
      <c r="J56" s="106"/>
      <c r="K56" s="106"/>
      <c r="U56" s="255"/>
      <c r="V56" s="2"/>
    </row>
    <row r="57" spans="1:22" ht="18" thickBot="1">
      <c r="A57" s="256"/>
      <c r="B57" s="48">
        <f>Inputs!A89</f>
        <v>38</v>
      </c>
      <c r="C57" s="47">
        <f t="shared" si="0"/>
        <v>0</v>
      </c>
      <c r="D57" s="49" t="e">
        <f>IF(Inputs!D89="",NA(),Inputs!D89)</f>
        <v>#N/A</v>
      </c>
      <c r="E57" s="49" t="e">
        <f>IF(Inputs!E89="",NA(),Inputs!E89)</f>
        <v>#N/A</v>
      </c>
      <c r="F57" s="24" t="e">
        <f t="shared" si="5"/>
        <v>#N/A</v>
      </c>
      <c r="G57" s="24" t="e">
        <f t="shared" si="6"/>
        <v>#N/A</v>
      </c>
      <c r="H57" s="91">
        <f t="shared" si="1"/>
        <v>0</v>
      </c>
      <c r="I57" s="25">
        <f t="shared" si="4"/>
        <v>0</v>
      </c>
      <c r="J57" s="106"/>
      <c r="K57" s="106"/>
      <c r="U57" s="255"/>
      <c r="V57" s="2"/>
    </row>
    <row r="58" spans="1:22" ht="18" thickBot="1">
      <c r="A58" s="256"/>
      <c r="B58" s="48">
        <f>Inputs!A90</f>
        <v>39</v>
      </c>
      <c r="C58" s="47">
        <f t="shared" si="0"/>
        <v>0</v>
      </c>
      <c r="D58" s="49" t="e">
        <f>IF(Inputs!D90="",NA(),Inputs!D90)</f>
        <v>#N/A</v>
      </c>
      <c r="E58" s="49" t="e">
        <f>IF(Inputs!E90="",NA(),Inputs!E90)</f>
        <v>#N/A</v>
      </c>
      <c r="F58" s="24" t="e">
        <f t="shared" si="5"/>
        <v>#N/A</v>
      </c>
      <c r="G58" s="24" t="e">
        <f t="shared" si="6"/>
        <v>#N/A</v>
      </c>
      <c r="H58" s="91">
        <f t="shared" si="1"/>
        <v>0</v>
      </c>
      <c r="I58" s="25">
        <f t="shared" si="4"/>
        <v>0</v>
      </c>
      <c r="J58" s="106"/>
      <c r="K58" s="106"/>
      <c r="U58" s="255"/>
      <c r="V58" s="2"/>
    </row>
    <row r="59" spans="1:22" ht="18" thickBot="1">
      <c r="A59" s="256"/>
      <c r="B59" s="48">
        <f>Inputs!A91</f>
        <v>40</v>
      </c>
      <c r="C59" s="47">
        <f t="shared" si="0"/>
        <v>0</v>
      </c>
      <c r="D59" s="49" t="e">
        <f>IF(Inputs!D91="",NA(),Inputs!D91)</f>
        <v>#N/A</v>
      </c>
      <c r="E59" s="49" t="e">
        <f>IF(Inputs!E91="",NA(),Inputs!E91)</f>
        <v>#N/A</v>
      </c>
      <c r="F59" s="24" t="e">
        <f t="shared" si="5"/>
        <v>#N/A</v>
      </c>
      <c r="G59" s="24" t="e">
        <f t="shared" si="6"/>
        <v>#N/A</v>
      </c>
      <c r="H59" s="91">
        <f t="shared" si="1"/>
        <v>0</v>
      </c>
      <c r="I59" s="25">
        <f t="shared" si="4"/>
        <v>0</v>
      </c>
      <c r="J59" s="106"/>
      <c r="K59" s="106"/>
      <c r="U59" s="255"/>
      <c r="V59" s="2"/>
    </row>
    <row r="60" spans="1:22" ht="18" thickBot="1">
      <c r="A60" s="256"/>
      <c r="B60" s="48">
        <f>Inputs!A92</f>
        <v>41</v>
      </c>
      <c r="C60" s="47">
        <f t="shared" si="0"/>
        <v>0</v>
      </c>
      <c r="D60" s="49" t="e">
        <f>IF(Inputs!D92="",NA(),Inputs!D92)</f>
        <v>#N/A</v>
      </c>
      <c r="E60" s="49" t="e">
        <f>IF(Inputs!E92="",NA(),Inputs!E92)</f>
        <v>#N/A</v>
      </c>
      <c r="F60" s="24" t="e">
        <f t="shared" si="5"/>
        <v>#N/A</v>
      </c>
      <c r="G60" s="24" t="e">
        <f t="shared" si="6"/>
        <v>#N/A</v>
      </c>
      <c r="H60" s="91">
        <f t="shared" si="1"/>
        <v>0</v>
      </c>
      <c r="I60" s="25">
        <f t="shared" si="4"/>
        <v>0</v>
      </c>
      <c r="J60" s="106"/>
      <c r="K60" s="106"/>
      <c r="U60" s="255"/>
      <c r="V60" s="2"/>
    </row>
    <row r="61" spans="1:22" ht="18" thickBot="1">
      <c r="A61" s="256"/>
      <c r="B61" s="48">
        <f>Inputs!A93</f>
        <v>42</v>
      </c>
      <c r="C61" s="47">
        <f t="shared" si="0"/>
        <v>0</v>
      </c>
      <c r="D61" s="49" t="e">
        <f>IF(Inputs!D93="",NA(),Inputs!D93)</f>
        <v>#N/A</v>
      </c>
      <c r="E61" s="49" t="e">
        <f>IF(Inputs!E93="",NA(),Inputs!E93)</f>
        <v>#N/A</v>
      </c>
      <c r="F61" s="24" t="e">
        <f t="shared" si="5"/>
        <v>#N/A</v>
      </c>
      <c r="G61" s="24" t="e">
        <f t="shared" si="6"/>
        <v>#N/A</v>
      </c>
      <c r="H61" s="91">
        <f t="shared" si="1"/>
        <v>0</v>
      </c>
      <c r="I61" s="25">
        <f t="shared" si="4"/>
        <v>0</v>
      </c>
      <c r="J61" s="106"/>
      <c r="K61" s="106"/>
      <c r="U61" s="255"/>
      <c r="V61" s="2"/>
    </row>
    <row r="62" spans="1:22" ht="18" thickBot="1">
      <c r="A62" s="256"/>
      <c r="B62" s="48">
        <f>Inputs!A94</f>
        <v>43</v>
      </c>
      <c r="C62" s="47">
        <f t="shared" si="0"/>
        <v>0</v>
      </c>
      <c r="D62" s="49" t="e">
        <f>IF(Inputs!D94="",NA(),Inputs!D94)</f>
        <v>#N/A</v>
      </c>
      <c r="E62" s="49" t="e">
        <f>IF(Inputs!E94="",NA(),Inputs!E94)</f>
        <v>#N/A</v>
      </c>
      <c r="F62" s="24" t="e">
        <f t="shared" si="5"/>
        <v>#N/A</v>
      </c>
      <c r="G62" s="24" t="e">
        <f t="shared" si="6"/>
        <v>#N/A</v>
      </c>
      <c r="H62" s="91">
        <f t="shared" si="1"/>
        <v>0</v>
      </c>
      <c r="I62" s="25">
        <f t="shared" si="4"/>
        <v>0</v>
      </c>
      <c r="J62" s="106"/>
      <c r="K62" s="106"/>
      <c r="U62" s="255"/>
      <c r="V62" s="2"/>
    </row>
    <row r="63" spans="1:22" ht="18" thickBot="1">
      <c r="A63" s="256"/>
      <c r="B63" s="48">
        <f>Inputs!A95</f>
        <v>44</v>
      </c>
      <c r="C63" s="47">
        <f t="shared" si="0"/>
        <v>0</v>
      </c>
      <c r="D63" s="49" t="e">
        <f>IF(Inputs!D95="",NA(),Inputs!D95)</f>
        <v>#N/A</v>
      </c>
      <c r="E63" s="49" t="e">
        <f>IF(Inputs!E95="",NA(),Inputs!E95)</f>
        <v>#N/A</v>
      </c>
      <c r="F63" s="24" t="e">
        <f t="shared" si="5"/>
        <v>#N/A</v>
      </c>
      <c r="G63" s="24" t="e">
        <f t="shared" si="6"/>
        <v>#N/A</v>
      </c>
      <c r="H63" s="91">
        <f t="shared" si="1"/>
        <v>0</v>
      </c>
      <c r="I63" s="25">
        <f t="shared" si="4"/>
        <v>0</v>
      </c>
      <c r="J63" s="106"/>
      <c r="K63" s="106"/>
      <c r="U63" s="255"/>
      <c r="V63" s="2"/>
    </row>
    <row r="64" spans="1:22" ht="18" thickBot="1">
      <c r="A64" s="256"/>
      <c r="B64" s="48">
        <f>Inputs!A96</f>
        <v>45</v>
      </c>
      <c r="C64" s="47">
        <f t="shared" si="0"/>
        <v>0</v>
      </c>
      <c r="D64" s="49" t="e">
        <f>IF(Inputs!D96="",NA(),Inputs!D96)</f>
        <v>#N/A</v>
      </c>
      <c r="E64" s="49" t="e">
        <f>IF(Inputs!E96="",NA(),Inputs!E96)</f>
        <v>#N/A</v>
      </c>
      <c r="F64" s="24" t="e">
        <f t="shared" si="5"/>
        <v>#N/A</v>
      </c>
      <c r="G64" s="24" t="e">
        <f t="shared" si="6"/>
        <v>#N/A</v>
      </c>
      <c r="H64" s="91">
        <f t="shared" si="1"/>
        <v>0</v>
      </c>
      <c r="I64" s="25">
        <f t="shared" si="4"/>
        <v>0</v>
      </c>
      <c r="J64" s="106"/>
      <c r="K64" s="106"/>
      <c r="U64" s="255"/>
      <c r="V64" s="2"/>
    </row>
    <row r="65" spans="1:22" ht="18" thickBot="1">
      <c r="A65" s="256"/>
      <c r="B65" s="48">
        <f>Inputs!A97</f>
        <v>46</v>
      </c>
      <c r="C65" s="47">
        <f t="shared" si="0"/>
        <v>0</v>
      </c>
      <c r="D65" s="49" t="e">
        <f>IF(Inputs!D97="",NA(),Inputs!D97)</f>
        <v>#N/A</v>
      </c>
      <c r="E65" s="49" t="e">
        <f>IF(Inputs!E97="",NA(),Inputs!E97)</f>
        <v>#N/A</v>
      </c>
      <c r="F65" s="24" t="e">
        <f t="shared" si="5"/>
        <v>#N/A</v>
      </c>
      <c r="G65" s="24" t="e">
        <f t="shared" si="6"/>
        <v>#N/A</v>
      </c>
      <c r="H65" s="91">
        <f t="shared" si="1"/>
        <v>0</v>
      </c>
      <c r="I65" s="25">
        <f t="shared" si="4"/>
        <v>0</v>
      </c>
      <c r="J65" s="106"/>
      <c r="K65" s="106"/>
      <c r="U65" s="255"/>
      <c r="V65" s="2"/>
    </row>
    <row r="66" spans="1:22" ht="18" thickBot="1">
      <c r="A66" s="256"/>
      <c r="B66" s="48">
        <f>Inputs!A98</f>
        <v>47</v>
      </c>
      <c r="C66" s="47">
        <f t="shared" si="0"/>
        <v>0</v>
      </c>
      <c r="D66" s="49" t="e">
        <f>IF(Inputs!D98="",NA(),Inputs!D98)</f>
        <v>#N/A</v>
      </c>
      <c r="E66" s="49" t="e">
        <f>IF(Inputs!E98="",NA(),Inputs!E98)</f>
        <v>#N/A</v>
      </c>
      <c r="F66" s="24" t="e">
        <f t="shared" si="5"/>
        <v>#N/A</v>
      </c>
      <c r="G66" s="24" t="e">
        <f t="shared" si="6"/>
        <v>#N/A</v>
      </c>
      <c r="H66" s="91">
        <f t="shared" si="1"/>
        <v>0</v>
      </c>
      <c r="I66" s="25">
        <f t="shared" si="4"/>
        <v>0</v>
      </c>
      <c r="J66" s="106"/>
      <c r="K66" s="106"/>
      <c r="U66" s="255"/>
      <c r="V66" s="2"/>
    </row>
    <row r="67" spans="1:22" ht="18" thickBot="1">
      <c r="A67" s="256"/>
      <c r="B67" s="48">
        <f>Inputs!A99</f>
        <v>48</v>
      </c>
      <c r="C67" s="47">
        <f t="shared" si="0"/>
        <v>0</v>
      </c>
      <c r="D67" s="49" t="e">
        <f>IF(Inputs!D99="",NA(),Inputs!D99)</f>
        <v>#N/A</v>
      </c>
      <c r="E67" s="49" t="e">
        <f>IF(Inputs!E99="",NA(),Inputs!E99)</f>
        <v>#N/A</v>
      </c>
      <c r="F67" s="24" t="e">
        <f t="shared" si="5"/>
        <v>#N/A</v>
      </c>
      <c r="G67" s="24" t="e">
        <f t="shared" si="6"/>
        <v>#N/A</v>
      </c>
      <c r="H67" s="91">
        <f t="shared" si="1"/>
        <v>0</v>
      </c>
      <c r="I67" s="25">
        <f t="shared" si="4"/>
        <v>0</v>
      </c>
      <c r="J67" s="106"/>
      <c r="K67" s="106"/>
      <c r="U67" s="255"/>
      <c r="V67" s="2"/>
    </row>
    <row r="68" spans="1:22" ht="18" thickBot="1">
      <c r="A68" s="256"/>
      <c r="B68" s="48">
        <f>Inputs!A100</f>
        <v>49</v>
      </c>
      <c r="C68" s="47">
        <f t="shared" si="0"/>
        <v>0</v>
      </c>
      <c r="D68" s="49" t="e">
        <f>IF(Inputs!D100="",NA(),Inputs!D100)</f>
        <v>#N/A</v>
      </c>
      <c r="E68" s="49" t="e">
        <f>IF(Inputs!E100="",NA(),Inputs!E100)</f>
        <v>#N/A</v>
      </c>
      <c r="F68" s="24" t="e">
        <f t="shared" si="5"/>
        <v>#N/A</v>
      </c>
      <c r="G68" s="24" t="e">
        <f t="shared" si="6"/>
        <v>#N/A</v>
      </c>
      <c r="H68" s="91">
        <f t="shared" si="1"/>
        <v>0</v>
      </c>
      <c r="I68" s="25">
        <f t="shared" si="4"/>
        <v>0</v>
      </c>
      <c r="J68" s="106"/>
      <c r="K68" s="106"/>
      <c r="U68" s="255"/>
      <c r="V68" s="2"/>
    </row>
    <row r="69" spans="1:22" ht="18" thickBot="1">
      <c r="A69" s="256"/>
      <c r="B69" s="48">
        <f>Inputs!A101</f>
        <v>50</v>
      </c>
      <c r="C69" s="47">
        <f t="shared" si="0"/>
        <v>0</v>
      </c>
      <c r="D69" s="49" t="e">
        <f>IF(Inputs!D101="",NA(),Inputs!D101)</f>
        <v>#N/A</v>
      </c>
      <c r="E69" s="49" t="e">
        <f>IF(Inputs!E101="",NA(),Inputs!E101)</f>
        <v>#N/A</v>
      </c>
      <c r="F69" s="24" t="e">
        <f>IF(ISBLANK(D69*10/C69)," ",D69*10/C69)</f>
        <v>#N/A</v>
      </c>
      <c r="G69" s="24" t="e">
        <f>IF(ISBLANK(E69*10/C69)," ",E69*10/C69)</f>
        <v>#N/A</v>
      </c>
      <c r="H69" s="91">
        <f t="shared" si="1"/>
        <v>0</v>
      </c>
      <c r="I69" s="25">
        <f t="shared" si="4"/>
        <v>0</v>
      </c>
      <c r="J69" s="106"/>
      <c r="K69" s="106"/>
      <c r="U69" s="255"/>
      <c r="V69" s="2"/>
    </row>
    <row r="70" spans="1:22" ht="18" thickBot="1">
      <c r="A70" s="279"/>
      <c r="B70" s="48">
        <f>Inputs!A102</f>
        <v>51</v>
      </c>
      <c r="C70" s="47">
        <f t="shared" si="0"/>
        <v>0</v>
      </c>
      <c r="D70" s="49" t="e">
        <f>IF(Inputs!D102="",NA(),Inputs!D102)</f>
        <v>#N/A</v>
      </c>
      <c r="E70" s="49" t="e">
        <f>IF(Inputs!E102="",NA(),Inputs!E102)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IF(Inputs!D103="",NA(),Inputs!D103)</f>
        <v>#N/A</v>
      </c>
      <c r="E71" s="49" t="e">
        <f>IF(Inputs!E103="",NA(),Inputs!E103)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IF(Inputs!D104="",NA(),Inputs!D104)</f>
        <v>#N/A</v>
      </c>
      <c r="E72" s="49" t="e">
        <f>IF(Inputs!E104="",NA(),Inputs!E104)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IF(Inputs!D105="",NA(),Inputs!D105)</f>
        <v>#N/A</v>
      </c>
      <c r="E73" s="49" t="e">
        <f>IF(Inputs!E105="",NA(),Inputs!E105)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IF(Inputs!D106="",NA(),Inputs!D106)</f>
        <v>#N/A</v>
      </c>
      <c r="E74" s="49" t="e">
        <f>IF(Inputs!E106="",NA(),Inputs!E106)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IF(Inputs!D107="",NA(),Inputs!D107)</f>
        <v>#N/A</v>
      </c>
      <c r="E75" s="49" t="e">
        <f>IF(Inputs!E107="",NA(),Inputs!E107)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IF(Inputs!D108="",NA(),Inputs!D108)</f>
        <v>#N/A</v>
      </c>
      <c r="E76" s="49" t="e">
        <f>IF(Inputs!E108="",NA(),Inputs!E108)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IF(Inputs!D109="",NA(),Inputs!D109)</f>
        <v>#N/A</v>
      </c>
      <c r="E77" s="49" t="e">
        <f>IF(Inputs!E109="",NA(),Inputs!E109)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IF(Inputs!D110="",NA(),Inputs!D110)</f>
        <v>#N/A</v>
      </c>
      <c r="E78" s="49" t="e">
        <f>IF(Inputs!E110="",NA(),Inputs!E110)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IF(Inputs!D111="",NA(),Inputs!D111)</f>
        <v>#N/A</v>
      </c>
      <c r="E79" s="49" t="e">
        <f>IF(Inputs!E111="",NA(),Inputs!E111)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IF(Inputs!D112="",NA(),Inputs!D112)</f>
        <v>#N/A</v>
      </c>
      <c r="E80" s="49" t="e">
        <f>IF(Inputs!E112="",NA(),Inputs!E112)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IF(Inputs!D113="",NA(),Inputs!D113)</f>
        <v>#N/A</v>
      </c>
      <c r="E81" s="49" t="e">
        <f>IF(Inputs!E113="",NA(),Inputs!E113)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IF(Inputs!D114="",NA(),Inputs!D114)</f>
        <v>#N/A</v>
      </c>
      <c r="E82" s="49" t="e">
        <f>IF(Inputs!E114="",NA(),Inputs!E114)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IF(Inputs!D115="",NA(),Inputs!D115)</f>
        <v>#N/A</v>
      </c>
      <c r="E83" s="49" t="e">
        <f>IF(Inputs!E115="",NA(),Inputs!E115)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IF(Inputs!D116="",NA(),Inputs!D116)</f>
        <v>#N/A</v>
      </c>
      <c r="E84" s="49" t="e">
        <f>IF(Inputs!E116="",NA(),Inputs!E116)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IF(Inputs!D117="",NA(),Inputs!D117)</f>
        <v>#N/A</v>
      </c>
      <c r="E85" s="49" t="e">
        <f>IF(Inputs!E117="",NA(),Inputs!E117)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IF(Inputs!D118="",NA(),Inputs!D118)</f>
        <v>#N/A</v>
      </c>
      <c r="E86" s="49" t="e">
        <f>IF(Inputs!E118="",NA(),Inputs!E118)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IF(Inputs!D119="",NA(),Inputs!D119)</f>
        <v>#N/A</v>
      </c>
      <c r="E87" s="49" t="e">
        <f>IF(Inputs!E119="",NA(),Inputs!E119)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IF(Inputs!D120="",NA(),Inputs!D120)</f>
        <v>#N/A</v>
      </c>
      <c r="E88" s="49" t="e">
        <f>IF(Inputs!E120="",NA(),Inputs!E120)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IF(Inputs!D121="",NA(),Inputs!D121)</f>
        <v>#N/A</v>
      </c>
      <c r="E89" s="49" t="e">
        <f>IF(Inputs!E121="",NA(),Inputs!E121)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IF(Inputs!D122="",NA(),Inputs!D122)</f>
        <v>#N/A</v>
      </c>
      <c r="E90" s="49" t="e">
        <f>IF(Inputs!E122="",NA(),Inputs!E122)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IF(Inputs!D123="",NA(),Inputs!D123)</f>
        <v>#N/A</v>
      </c>
      <c r="E91" s="49" t="e">
        <f>IF(Inputs!E123="",NA(),Inputs!E123)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IF(Inputs!D124="",NA(),Inputs!D124)</f>
        <v>#N/A</v>
      </c>
      <c r="E92" s="49" t="e">
        <f>IF(Inputs!E124="",NA(),Inputs!E124)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IF(Inputs!D125="",NA(),Inputs!D125)</f>
        <v>#N/A</v>
      </c>
      <c r="E93" s="49" t="e">
        <f>IF(Inputs!E125="",NA(),Inputs!E125)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IF(Inputs!D126="",NA(),Inputs!D126)</f>
        <v>#N/A</v>
      </c>
      <c r="E94" s="49" t="e">
        <f>IF(Inputs!E126="",NA(),Inputs!E126)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IF(Inputs!D127="",NA(),Inputs!D127)</f>
        <v>#N/A</v>
      </c>
      <c r="E95" s="49" t="e">
        <f>IF(Inputs!E127="",NA(),Inputs!E127)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IF(Inputs!D128="",NA(),Inputs!D128)</f>
        <v>#N/A</v>
      </c>
      <c r="E96" s="49" t="e">
        <f>IF(Inputs!E128="",NA(),Inputs!E128)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IF(Inputs!D129="",NA(),Inputs!D129)</f>
        <v>#N/A</v>
      </c>
      <c r="E97" s="49" t="e">
        <f>IF(Inputs!E129="",NA(),Inputs!E129)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IF(Inputs!D130="",NA(),Inputs!D130)</f>
        <v>#N/A</v>
      </c>
      <c r="E98" s="49" t="e">
        <f>IF(Inputs!E130="",NA(),Inputs!E130)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IF(Inputs!D131="",NA(),Inputs!D131)</f>
        <v>#N/A</v>
      </c>
      <c r="E99" s="49" t="e">
        <f>IF(Inputs!E131="",NA(),Inputs!E131)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IF(Inputs!D132="",NA(),Inputs!D132)</f>
        <v>#N/A</v>
      </c>
      <c r="E100" s="49" t="e">
        <f>IF(Inputs!E132="",NA(),Inputs!E132)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IF(Inputs!D133="",NA(),Inputs!D133)</f>
        <v>#N/A</v>
      </c>
      <c r="E101" s="49" t="e">
        <f>IF(Inputs!E133="",NA(),Inputs!E133)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IF(Inputs!D134="",NA(),Inputs!D134)</f>
        <v>#N/A</v>
      </c>
      <c r="E102" s="49" t="e">
        <f>IF(Inputs!E134="",NA(),Inputs!E134)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IF(Inputs!D135="",NA(),Inputs!D135)</f>
        <v>#N/A</v>
      </c>
      <c r="E103" s="49" t="e">
        <f>IF(Inputs!E135="",NA(),Inputs!E135)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IF(Inputs!D136="",NA(),Inputs!D136)</f>
        <v>#N/A</v>
      </c>
      <c r="E104" s="49" t="e">
        <f>IF(Inputs!E136="",NA(),Inputs!E136)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IF(Inputs!D137="",NA(),Inputs!D137)</f>
        <v>#N/A</v>
      </c>
      <c r="E105" s="49" t="e">
        <f>IF(Inputs!E137="",NA(),Inputs!E137)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IF(Inputs!D138="",NA(),Inputs!D138)</f>
        <v>#N/A</v>
      </c>
      <c r="E106" s="49" t="e">
        <f>IF(Inputs!E138="",NA(),Inputs!E138)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IF(Inputs!D139="",NA(),Inputs!D139)</f>
        <v>#N/A</v>
      </c>
      <c r="E107" s="49" t="e">
        <f>IF(Inputs!E139="",NA(),Inputs!E139)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IF(Inputs!D140="",NA(),Inputs!D140)</f>
        <v>#N/A</v>
      </c>
      <c r="E108" s="49" t="e">
        <f>IF(Inputs!E140="",NA(),Inputs!E140)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IF(Inputs!D141="",NA(),Inputs!D141)</f>
        <v>#N/A</v>
      </c>
      <c r="E109" s="49" t="e">
        <f>IF(Inputs!E141="",NA(),Inputs!E141)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IF(Inputs!D142="",NA(),Inputs!D142)</f>
        <v>#N/A</v>
      </c>
      <c r="E110" s="49" t="e">
        <f>IF(Inputs!E142="",NA(),Inputs!E142)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IF(Inputs!D143="",NA(),Inputs!D143)</f>
        <v>#N/A</v>
      </c>
      <c r="E111" s="49" t="e">
        <f>IF(Inputs!E143="",NA(),Inputs!E143)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IF(Inputs!D144="",NA(),Inputs!D144)</f>
        <v>#N/A</v>
      </c>
      <c r="E112" s="49" t="e">
        <f>IF(Inputs!E144="",NA(),Inputs!E144)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IF(Inputs!D145="",NA(),Inputs!D145)</f>
        <v>#N/A</v>
      </c>
      <c r="E113" s="49" t="e">
        <f>IF(Inputs!E145="",NA(),Inputs!E145)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IF(Inputs!D146="",NA(),Inputs!D146)</f>
        <v>#N/A</v>
      </c>
      <c r="E114" s="49" t="e">
        <f>IF(Inputs!E146="",NA(),Inputs!E146)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IF(Inputs!D147="",NA(),Inputs!D147)</f>
        <v>#N/A</v>
      </c>
      <c r="E115" s="49" t="e">
        <f>IF(Inputs!E147="",NA(),Inputs!E147)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IF(Inputs!D148="",NA(),Inputs!D148)</f>
        <v>#N/A</v>
      </c>
      <c r="E116" s="49" t="e">
        <f>IF(Inputs!E148="",NA(),Inputs!E148)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IF(Inputs!D149="",NA(),Inputs!D149)</f>
        <v>#N/A</v>
      </c>
      <c r="E117" s="49" t="e">
        <f>IF(Inputs!E149="",NA(),Inputs!E149)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IF(Inputs!D150="",NA(),Inputs!D150)</f>
        <v>#N/A</v>
      </c>
      <c r="E118" s="49" t="e">
        <f>IF(Inputs!E150="",NA(),Inputs!E150)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IF(Inputs!D151="",NA(),Inputs!D151)</f>
        <v>#N/A</v>
      </c>
      <c r="E119" s="49" t="e">
        <f>IF(Inputs!E151="",NA(),Inputs!E151)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160">
        <f t="array" ref="F123">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07"/>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Inputs!D7</f>
        <v>0</v>
      </c>
      <c r="J128" s="109"/>
      <c r="K128" s="109"/>
      <c r="L128" s="43" t="s">
        <v>50</v>
      </c>
      <c r="M128" s="44">
        <f t="array" ref="M128">MAX(IF(NOT(ISNA(D20:D49)),D20:D49))</f>
        <v>0</v>
      </c>
      <c r="N128" s="44">
        <f t="array" ref="N128">MAX(IF(NOT(ISNA(E20:E49)),E20:E49))</f>
        <v>0</v>
      </c>
    </row>
    <row r="129" spans="8:22" ht="23.4" thickBot="1">
      <c r="H129" s="82" t="str">
        <f>Inputs!A8</f>
        <v>EDSS Control:</v>
      </c>
      <c r="I129" s="84">
        <f>Inputs!D8</f>
        <v>0</v>
      </c>
      <c r="J129" s="109"/>
      <c r="K129" s="109"/>
      <c r="L129" s="43" t="s">
        <v>51</v>
      </c>
      <c r="M129" s="44">
        <f t="array" ref="M129">MIN(IF(NOT(ISNA(D20:D49)),D20:D49))</f>
        <v>0</v>
      </c>
      <c r="N129" s="44">
        <f t="array" ref="N129">MIN(IF(NOT(ISNA(E20:E49)),E20:E49))</f>
        <v>0</v>
      </c>
    </row>
    <row r="130" spans="8:22" ht="23.4" thickBot="1">
      <c r="H130" s="82" t="str">
        <f>Inputs!A9</f>
        <v>FCS Servo:</v>
      </c>
      <c r="I130" s="84">
        <f>Inputs!D9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40">
        <f>(B10/2)*100</f>
        <v>114.99999999999999</v>
      </c>
      <c r="I134" s="40">
        <f>(B11/2)*100</f>
        <v>114.99999999999999</v>
      </c>
      <c r="J134" s="40"/>
      <c r="K134" s="40"/>
      <c r="L134" s="43"/>
      <c r="M134" s="44">
        <f>M128</f>
        <v>0</v>
      </c>
      <c r="N134" s="44">
        <f>N129</f>
        <v>0</v>
      </c>
      <c r="V134" s="2"/>
    </row>
    <row r="135" spans="8:22">
      <c r="H135" s="40">
        <v>115</v>
      </c>
      <c r="I135" s="40">
        <f>(B11/2)*-100</f>
        <v>-114.99999999999999</v>
      </c>
      <c r="J135" s="40"/>
      <c r="K135" s="40"/>
      <c r="L135" s="43"/>
      <c r="M135" s="44">
        <f>M129</f>
        <v>0</v>
      </c>
      <c r="N135" s="44">
        <f>N129</f>
        <v>0</v>
      </c>
      <c r="V135" s="2"/>
    </row>
    <row r="136" spans="8:22">
      <c r="H136" s="40">
        <f>(B10/2)*-100</f>
        <v>-114.99999999999999</v>
      </c>
      <c r="I136" s="40">
        <f>(B11/2)*-100</f>
        <v>-114.99999999999999</v>
      </c>
      <c r="J136" s="40"/>
      <c r="K136" s="40"/>
      <c r="V136" s="2"/>
    </row>
    <row r="137" spans="8:22">
      <c r="H137" s="40">
        <f>(B10/2)*-100</f>
        <v>-114.99999999999999</v>
      </c>
      <c r="I137" s="40">
        <f>(B11/2)*100</f>
        <v>114.99999999999999</v>
      </c>
      <c r="J137" s="40"/>
      <c r="K137" s="40"/>
      <c r="V137" s="2"/>
    </row>
    <row r="138" spans="8:22">
      <c r="H138" s="40">
        <f>(B10/2)*100</f>
        <v>114.99999999999999</v>
      </c>
      <c r="I138" s="40">
        <f>(B11/2)*100</f>
        <v>114.99999999999999</v>
      </c>
      <c r="J138" s="40"/>
      <c r="K138" s="40"/>
      <c r="V138" s="2"/>
    </row>
    <row r="154" spans="5:22">
      <c r="E154" s="2" t="s">
        <v>47</v>
      </c>
      <c r="V154" s="2"/>
    </row>
  </sheetData>
  <mergeCells count="36">
    <mergeCell ref="F11:G11"/>
    <mergeCell ref="I11:J11"/>
    <mergeCell ref="B1:I1"/>
    <mergeCell ref="A5:B5"/>
    <mergeCell ref="D5:G5"/>
    <mergeCell ref="I5:K5"/>
    <mergeCell ref="F6:G6"/>
    <mergeCell ref="F7:G7"/>
    <mergeCell ref="F8:G8"/>
    <mergeCell ref="A9:B9"/>
    <mergeCell ref="D9:G9"/>
    <mergeCell ref="F10:G10"/>
    <mergeCell ref="I10:K10"/>
    <mergeCell ref="B4:I4"/>
    <mergeCell ref="F12:G12"/>
    <mergeCell ref="I12:J12"/>
    <mergeCell ref="F13:G13"/>
    <mergeCell ref="I13:J13"/>
    <mergeCell ref="D14:E14"/>
    <mergeCell ref="I14:J14"/>
    <mergeCell ref="B124:C124"/>
    <mergeCell ref="D15:E15"/>
    <mergeCell ref="I15:J15"/>
    <mergeCell ref="D16:E16"/>
    <mergeCell ref="A18:A19"/>
    <mergeCell ref="B18:B19"/>
    <mergeCell ref="C18:C19"/>
    <mergeCell ref="D18:E18"/>
    <mergeCell ref="F18:G18"/>
    <mergeCell ref="H18:H19"/>
    <mergeCell ref="I18:I19"/>
    <mergeCell ref="B120:G120"/>
    <mergeCell ref="H120:I120"/>
    <mergeCell ref="B121:C121"/>
    <mergeCell ref="B122:C122"/>
    <mergeCell ref="B123:C123"/>
  </mergeCells>
  <printOptions horizontalCentered="1"/>
  <pageMargins left="0" right="0" top="0" bottom="0" header="0" footer="0"/>
  <pageSetup scale="57"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67" zoomScale="60" zoomScaleNormal="60" zoomScaleSheetLayoutView="75" workbookViewId="0">
      <selection activeCell="F124" sqref="F124"/>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0.8867187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02"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22" ht="33" customHeight="1">
      <c r="A1" s="1"/>
      <c r="B1" s="349" t="str">
        <f>Inputs!A1</f>
        <v>Fire name:</v>
      </c>
      <c r="C1" s="350"/>
      <c r="D1" s="350"/>
      <c r="E1" s="350"/>
      <c r="F1" s="350"/>
      <c r="G1" s="350"/>
      <c r="H1" s="350"/>
      <c r="I1" s="350"/>
      <c r="J1" s="102"/>
      <c r="K1" s="102"/>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22" ht="18.75" customHeight="1" thickBot="1">
      <c r="B2" s="3" t="str">
        <f>Inputs!A2</f>
        <v>Commander:</v>
      </c>
      <c r="C2" s="64">
        <f>Inputs!F2</f>
        <v>0</v>
      </c>
      <c r="D2" s="3" t="str">
        <f>Inputs!A3</f>
        <v xml:space="preserve">Gunner: </v>
      </c>
      <c r="E2" s="64">
        <f>Inputs!F3</f>
        <v>0</v>
      </c>
      <c r="F2" s="3" t="str">
        <f>Inputs!A4</f>
        <v xml:space="preserve">Loader: </v>
      </c>
      <c r="G2" s="63">
        <f>Inputs!F4</f>
        <v>0</v>
      </c>
      <c r="H2" s="3" t="str">
        <f>Inputs!A5</f>
        <v>Driver:</v>
      </c>
      <c r="I2" s="64">
        <f>Inputs!F5</f>
        <v>0</v>
      </c>
      <c r="J2" s="103"/>
      <c r="K2" s="103"/>
    </row>
    <row r="3" spans="1:22">
      <c r="A3" s="2" t="str">
        <f>Inputs!A11</f>
        <v>Project:</v>
      </c>
      <c r="B3" s="72">
        <f>Inputs!F11</f>
        <v>0</v>
      </c>
      <c r="C3" s="71"/>
      <c r="D3" s="71"/>
      <c r="E3" s="71"/>
      <c r="F3" s="71"/>
      <c r="G3" s="71"/>
      <c r="H3" s="71"/>
      <c r="I3" s="71"/>
      <c r="J3" s="104"/>
      <c r="K3" s="104"/>
    </row>
    <row r="4" spans="1:22" ht="18.600000000000001" thickBot="1">
      <c r="A4" s="2" t="str">
        <f>Inputs!A46</f>
        <v xml:space="preserve">Remarks: </v>
      </c>
      <c r="B4" s="381">
        <f>Inputs!F46</f>
        <v>0</v>
      </c>
      <c r="C4" s="381"/>
      <c r="D4" s="381"/>
      <c r="E4" s="381"/>
      <c r="F4" s="381"/>
      <c r="G4" s="381"/>
      <c r="H4" s="381"/>
      <c r="I4" s="381"/>
      <c r="J4" s="104"/>
      <c r="K4" s="104"/>
      <c r="V4" s="136"/>
    </row>
    <row r="5" spans="1:22" ht="18.600000000000001" thickTop="1" thickBot="1">
      <c r="A5" s="375" t="s">
        <v>6</v>
      </c>
      <c r="B5" s="376"/>
      <c r="C5" s="290"/>
      <c r="D5" s="375" t="str">
        <f>Inputs!A22</f>
        <v>Operational Conditions:</v>
      </c>
      <c r="E5" s="377"/>
      <c r="F5" s="377"/>
      <c r="G5" s="376"/>
      <c r="H5" s="290"/>
      <c r="I5" s="375" t="str">
        <f>Inputs!A34</f>
        <v>Tank/Target Status</v>
      </c>
      <c r="J5" s="377"/>
      <c r="K5" s="376"/>
    </row>
    <row r="6" spans="1:22" ht="18.600000000000001" thickTop="1" thickBot="1">
      <c r="A6" s="291" t="str">
        <f>Inputs!A12</f>
        <v>Location:</v>
      </c>
      <c r="B6" s="292">
        <f>Inputs!F12</f>
        <v>0</v>
      </c>
      <c r="C6" s="290"/>
      <c r="D6" s="293" t="str">
        <f>Inputs!A23</f>
        <v>Turret Mode:</v>
      </c>
      <c r="E6" s="294"/>
      <c r="F6" s="378">
        <f>Inputs!F23</f>
        <v>0</v>
      </c>
      <c r="G6" s="379"/>
      <c r="H6" s="290"/>
      <c r="I6" s="281" t="str">
        <f>Inputs!A35</f>
        <v>Item:</v>
      </c>
      <c r="J6" s="282" t="s">
        <v>10</v>
      </c>
      <c r="K6" s="283" t="s">
        <v>11</v>
      </c>
    </row>
    <row r="7" spans="1:22" ht="18.600000000000001" thickTop="1" thickBot="1">
      <c r="A7" s="291" t="str">
        <f>Inputs!A13</f>
        <v>Date:</v>
      </c>
      <c r="B7" s="295">
        <f>Inputs!F13</f>
        <v>0</v>
      </c>
      <c r="C7" s="290"/>
      <c r="D7" s="293" t="str">
        <f>Inputs!A24</f>
        <v>Ammunition:</v>
      </c>
      <c r="E7" s="296"/>
      <c r="F7" s="378">
        <f>Inputs!F24</f>
        <v>0</v>
      </c>
      <c r="G7" s="379"/>
      <c r="H7" s="290"/>
      <c r="I7" s="284" t="s">
        <v>14</v>
      </c>
      <c r="J7" s="285">
        <f>Inputs!F36</f>
        <v>0</v>
      </c>
      <c r="K7" s="285">
        <f>Inputs!G36</f>
        <v>0</v>
      </c>
    </row>
    <row r="8" spans="1:22" ht="18.600000000000001" thickTop="1" thickBot="1">
      <c r="A8" s="291" t="str">
        <f>Inputs!A15</f>
        <v>Range [m]:</v>
      </c>
      <c r="B8" s="297">
        <f>Inputs!F15</f>
        <v>0</v>
      </c>
      <c r="C8" s="290"/>
      <c r="D8" s="293" t="str">
        <f>Inputs!A25</f>
        <v>Aiming Through (Camera):</v>
      </c>
      <c r="E8" s="298"/>
      <c r="F8" s="378">
        <f>Inputs!F25</f>
        <v>0</v>
      </c>
      <c r="G8" s="379"/>
      <c r="H8" s="290"/>
      <c r="I8" s="286" t="s">
        <v>16</v>
      </c>
      <c r="J8" s="285">
        <f>Inputs!F37</f>
        <v>0</v>
      </c>
      <c r="K8" s="285">
        <f>Inputs!G37</f>
        <v>0</v>
      </c>
    </row>
    <row r="9" spans="1:22" ht="18.600000000000001" thickTop="1" thickBot="1">
      <c r="A9" s="375" t="str">
        <f>Inputs!A16</f>
        <v>Target Size:</v>
      </c>
      <c r="B9" s="376"/>
      <c r="C9" s="290"/>
      <c r="D9" s="375" t="str">
        <f>Inputs!A26</f>
        <v>Environmental Conditions:</v>
      </c>
      <c r="E9" s="377"/>
      <c r="F9" s="377"/>
      <c r="G9" s="376"/>
      <c r="H9" s="299"/>
      <c r="I9" s="287" t="s">
        <v>19</v>
      </c>
      <c r="J9" s="285">
        <f>Inputs!F38</f>
        <v>0</v>
      </c>
      <c r="K9" s="285">
        <f>Inputs!G38</f>
        <v>0</v>
      </c>
    </row>
    <row r="10" spans="1:22" ht="18.600000000000001" thickTop="1" thickBot="1">
      <c r="A10" s="291" t="str">
        <f>Inputs!F16</f>
        <v>Traverse Size [m]</v>
      </c>
      <c r="B10" s="300">
        <f>Inputs!F17</f>
        <v>2.2999999999999998</v>
      </c>
      <c r="C10" s="290"/>
      <c r="D10" s="293" t="str">
        <f>Inputs!A27</f>
        <v>Air Temperature [°C]:</v>
      </c>
      <c r="E10" s="294"/>
      <c r="F10" s="367">
        <f>Inputs!F27</f>
        <v>0</v>
      </c>
      <c r="G10" s="368"/>
      <c r="H10" s="290"/>
      <c r="I10" s="375" t="str">
        <f>Inputs!A39</f>
        <v>Rounds Information:</v>
      </c>
      <c r="J10" s="377"/>
      <c r="K10" s="376"/>
    </row>
    <row r="11" spans="1:22" ht="18.600000000000001" thickTop="1" thickBot="1">
      <c r="A11" s="291" t="str">
        <f>Inputs!G16</f>
        <v>Elevation Size [m]</v>
      </c>
      <c r="B11" s="300">
        <f>Inputs!G17</f>
        <v>2.2999999999999998</v>
      </c>
      <c r="C11" s="290"/>
      <c r="D11" s="293" t="str">
        <f>Inputs!A28</f>
        <v>Altitude [m]:</v>
      </c>
      <c r="E11" s="296"/>
      <c r="F11" s="367">
        <f>Inputs!F28</f>
        <v>0</v>
      </c>
      <c r="G11" s="368"/>
      <c r="H11" s="301"/>
      <c r="I11" s="365" t="str">
        <f>Inputs!A40</f>
        <v>Rounds Type</v>
      </c>
      <c r="J11" s="366"/>
      <c r="K11" s="288" t="str">
        <f>Inputs!F40</f>
        <v>No. of Rounds</v>
      </c>
    </row>
    <row r="12" spans="1:22" ht="18.600000000000001" thickTop="1" thickBot="1">
      <c r="A12" s="291" t="str">
        <f>Inputs!F18</f>
        <v>Traverse Size [mills]</v>
      </c>
      <c r="B12" s="300" t="e">
        <f>Inputs!F19</f>
        <v>#DIV/0!</v>
      </c>
      <c r="C12" s="290"/>
      <c r="D12" s="293" t="str">
        <f>Inputs!A29</f>
        <v>Ammu. Temp. [°C]:</v>
      </c>
      <c r="E12" s="296"/>
      <c r="F12" s="367">
        <f>Inputs!F29</f>
        <v>0</v>
      </c>
      <c r="G12" s="368"/>
      <c r="H12" s="301"/>
      <c r="I12" s="365" t="str">
        <f>Inputs!A41</f>
        <v>Warm-Up</v>
      </c>
      <c r="J12" s="366"/>
      <c r="K12" s="289">
        <f>Inputs!F41</f>
        <v>0</v>
      </c>
    </row>
    <row r="13" spans="1:22" ht="18.600000000000001" thickTop="1" thickBot="1">
      <c r="A13" s="291" t="str">
        <f>Inputs!G18</f>
        <v>Elevation Size [mills]</v>
      </c>
      <c r="B13" s="300" t="e">
        <f>Inputs!G19</f>
        <v>#DIV/0!</v>
      </c>
      <c r="C13" s="290"/>
      <c r="D13" s="293" t="str">
        <f>Inputs!A30</f>
        <v>Crosswind [m/s]:</v>
      </c>
      <c r="E13" s="302"/>
      <c r="F13" s="367">
        <f>Inputs!F30</f>
        <v>0</v>
      </c>
      <c r="G13" s="368"/>
      <c r="H13" s="301"/>
      <c r="I13" s="365" t="str">
        <f>Inputs!A42</f>
        <v>Real Firing</v>
      </c>
      <c r="J13" s="366"/>
      <c r="K13" s="289">
        <f>Inputs!F42</f>
        <v>0</v>
      </c>
    </row>
    <row r="14" spans="1:22" ht="18.600000000000001" thickTop="1" thickBot="1">
      <c r="A14" s="291" t="str">
        <f>Inputs!A20</f>
        <v>Fire Type</v>
      </c>
      <c r="B14" s="300">
        <f>Inputs!F20</f>
        <v>0</v>
      </c>
      <c r="C14" s="290"/>
      <c r="D14" s="369" t="str">
        <f>Inputs!A31</f>
        <v>Gun Jump:</v>
      </c>
      <c r="E14" s="370"/>
      <c r="F14" s="303" t="str">
        <f>Inputs!G31</f>
        <v>Traverse</v>
      </c>
      <c r="G14" s="304" t="str">
        <f>Inputs!F31</f>
        <v>Elevation</v>
      </c>
      <c r="H14" s="301"/>
      <c r="I14" s="365" t="str">
        <f>Inputs!A43</f>
        <v xml:space="preserve">Total in Target: </v>
      </c>
      <c r="J14" s="366"/>
      <c r="K14" s="289">
        <f>Inputs!F43</f>
        <v>0</v>
      </c>
    </row>
    <row r="15" spans="1:22" ht="19.5" customHeight="1" thickTop="1" thickBot="1">
      <c r="A15" s="291" t="str">
        <f>Inputs!A14</f>
        <v>Time:</v>
      </c>
      <c r="B15" s="305">
        <f>Inputs!F14</f>
        <v>0</v>
      </c>
      <c r="C15" s="306"/>
      <c r="D15" s="371" t="str">
        <f>Inputs!A32</f>
        <v>Single</v>
      </c>
      <c r="E15" s="372"/>
      <c r="F15" s="307">
        <f>Inputs!G32</f>
        <v>0</v>
      </c>
      <c r="G15" s="307">
        <f>Inputs!F32</f>
        <v>0</v>
      </c>
      <c r="H15" s="308"/>
      <c r="I15" s="365" t="str">
        <f>Inputs!A44</f>
        <v>Missing rounds</v>
      </c>
      <c r="J15" s="366"/>
      <c r="K15" s="289">
        <f>Inputs!F44</f>
        <v>0</v>
      </c>
    </row>
    <row r="16" spans="1:22" ht="19.5" customHeight="1" thickTop="1" thickBot="1">
      <c r="A16" s="291" t="str">
        <f>Inputs!A21</f>
        <v>A0- M.Velocity</v>
      </c>
      <c r="B16" s="300">
        <f>Inputs!F21</f>
        <v>0</v>
      </c>
      <c r="C16" s="306"/>
      <c r="D16" s="373" t="str">
        <f>Inputs!A33</f>
        <v>Burst</v>
      </c>
      <c r="E16" s="374"/>
      <c r="F16" s="307">
        <f>Inputs!G33</f>
        <v>0</v>
      </c>
      <c r="G16" s="307">
        <f>Inputs!F33</f>
        <v>0</v>
      </c>
      <c r="H16" s="308"/>
      <c r="I16" s="290"/>
      <c r="J16" s="290"/>
      <c r="K16" s="290"/>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02"/>
      <c r="V18" s="2"/>
    </row>
    <row r="19" spans="1:22" ht="18.600000000000001" thickTop="1" thickBot="1">
      <c r="A19" s="359"/>
      <c r="B19" s="360"/>
      <c r="C19" s="348"/>
      <c r="D19" s="101" t="s">
        <v>33</v>
      </c>
      <c r="E19" s="12" t="s">
        <v>34</v>
      </c>
      <c r="F19" s="12" t="s">
        <v>33</v>
      </c>
      <c r="G19" s="12" t="s">
        <v>34</v>
      </c>
      <c r="H19" s="348"/>
      <c r="I19" s="348"/>
      <c r="J19" s="105"/>
      <c r="K19" s="105"/>
      <c r="U19" s="102"/>
      <c r="V19" s="2"/>
    </row>
    <row r="20" spans="1:22" ht="18.600000000000001" thickTop="1" thickBot="1">
      <c r="A20" s="100"/>
      <c r="B20" s="48">
        <f>Inputs!A52</f>
        <v>1</v>
      </c>
      <c r="C20" s="47">
        <f t="shared" ref="C20:C83" si="0">$B$8</f>
        <v>0</v>
      </c>
      <c r="D20" s="49" t="e">
        <f>IF(Inputs!F52="",NA(),Inputs!F52)</f>
        <v>#N/A</v>
      </c>
      <c r="E20" s="49" t="e">
        <f>IF(Inputs!G52="",NA(),Inputs!G52)</f>
        <v>#N/A</v>
      </c>
      <c r="F20" s="24" t="e">
        <f>IF(ISBLANK(D20*10/C20)," ",D20*10/C20)</f>
        <v>#N/A</v>
      </c>
      <c r="G20" s="24" t="e">
        <f>IF(ISBLANK(E20*10/C20)," ",E20*10/C20)</f>
        <v>#N/A</v>
      </c>
      <c r="H20" s="91">
        <f t="shared" ref="H20:H83" si="1">$B$7</f>
        <v>0</v>
      </c>
      <c r="I20" s="25">
        <f>$B$15</f>
        <v>0</v>
      </c>
      <c r="J20" s="106"/>
      <c r="K20" s="106"/>
      <c r="U20" s="102"/>
      <c r="V20" s="2"/>
    </row>
    <row r="21" spans="1:22" ht="18" thickBot="1">
      <c r="A21" s="100"/>
      <c r="B21" s="48">
        <f>Inputs!A53</f>
        <v>2</v>
      </c>
      <c r="C21" s="47">
        <f t="shared" si="0"/>
        <v>0</v>
      </c>
      <c r="D21" s="49" t="e">
        <f>IF(Inputs!F53="",NA(),Inputs!F53)</f>
        <v>#N/A</v>
      </c>
      <c r="E21" s="49" t="e">
        <f>IF(Inputs!G53="",NA(),Inputs!G53)</f>
        <v>#N/A</v>
      </c>
      <c r="F21" s="24" t="e">
        <f t="shared" ref="F21:F49" si="2">IF(ISBLANK(D21*10/C21)," ",D21*10/C21)</f>
        <v>#N/A</v>
      </c>
      <c r="G21" s="24" t="e">
        <f t="shared" ref="G21:G49" si="3">IF(ISBLANK(E21*10/C21)," ",E21*10/C21)</f>
        <v>#N/A</v>
      </c>
      <c r="H21" s="91">
        <f t="shared" si="1"/>
        <v>0</v>
      </c>
      <c r="I21" s="25">
        <f t="shared" ref="I21:I84" si="4">$B$15</f>
        <v>0</v>
      </c>
      <c r="J21" s="106"/>
      <c r="K21" s="106"/>
      <c r="U21" s="102"/>
      <c r="V21" s="2"/>
    </row>
    <row r="22" spans="1:22" ht="18" thickBot="1">
      <c r="A22" s="100"/>
      <c r="B22" s="48">
        <f>Inputs!A54</f>
        <v>3</v>
      </c>
      <c r="C22" s="47">
        <f>$B$8</f>
        <v>0</v>
      </c>
      <c r="D22" s="49" t="e">
        <f>IF(Inputs!F54="",NA(),Inputs!F54)</f>
        <v>#N/A</v>
      </c>
      <c r="E22" s="49" t="e">
        <f>IF(Inputs!G54="",NA(),Inputs!G54)</f>
        <v>#N/A</v>
      </c>
      <c r="F22" s="24" t="e">
        <f t="shared" si="2"/>
        <v>#N/A</v>
      </c>
      <c r="G22" s="24" t="e">
        <f t="shared" si="3"/>
        <v>#N/A</v>
      </c>
      <c r="H22" s="91">
        <f t="shared" si="1"/>
        <v>0</v>
      </c>
      <c r="I22" s="25">
        <f t="shared" si="4"/>
        <v>0</v>
      </c>
      <c r="J22" s="106"/>
      <c r="K22" s="106"/>
      <c r="U22" s="102"/>
      <c r="V22" s="2"/>
    </row>
    <row r="23" spans="1:22" ht="18" thickBot="1">
      <c r="A23" s="100"/>
      <c r="B23" s="48">
        <f>Inputs!A55</f>
        <v>4</v>
      </c>
      <c r="C23" s="47">
        <f t="shared" si="0"/>
        <v>0</v>
      </c>
      <c r="D23" s="49" t="e">
        <f>IF(Inputs!F55="",NA(),Inputs!F55)</f>
        <v>#N/A</v>
      </c>
      <c r="E23" s="49" t="e">
        <f>IF(Inputs!G55="",NA(),Inputs!G55)</f>
        <v>#N/A</v>
      </c>
      <c r="F23" s="24" t="e">
        <f t="shared" si="2"/>
        <v>#N/A</v>
      </c>
      <c r="G23" s="24" t="e">
        <f t="shared" si="3"/>
        <v>#N/A</v>
      </c>
      <c r="H23" s="91">
        <f t="shared" si="1"/>
        <v>0</v>
      </c>
      <c r="I23" s="25">
        <f t="shared" si="4"/>
        <v>0</v>
      </c>
      <c r="J23" s="106"/>
      <c r="K23" s="106"/>
      <c r="U23" s="102"/>
      <c r="V23" s="2"/>
    </row>
    <row r="24" spans="1:22" ht="18" thickBot="1">
      <c r="A24" s="100"/>
      <c r="B24" s="48">
        <f>Inputs!A56</f>
        <v>5</v>
      </c>
      <c r="C24" s="47">
        <f t="shared" si="0"/>
        <v>0</v>
      </c>
      <c r="D24" s="49" t="e">
        <f>IF(Inputs!F56="",NA(),Inputs!F56)</f>
        <v>#N/A</v>
      </c>
      <c r="E24" s="49" t="e">
        <f>IF(Inputs!G56="",NA(),Inputs!G56)</f>
        <v>#N/A</v>
      </c>
      <c r="F24" s="24" t="e">
        <f t="shared" si="2"/>
        <v>#N/A</v>
      </c>
      <c r="G24" s="24" t="e">
        <f t="shared" si="3"/>
        <v>#N/A</v>
      </c>
      <c r="H24" s="91">
        <f t="shared" si="1"/>
        <v>0</v>
      </c>
      <c r="I24" s="25">
        <f t="shared" si="4"/>
        <v>0</v>
      </c>
      <c r="J24" s="106"/>
      <c r="K24" s="106"/>
      <c r="U24" s="102"/>
      <c r="V24" s="2"/>
    </row>
    <row r="25" spans="1:22" ht="18" thickBot="1">
      <c r="A25" s="100"/>
      <c r="B25" s="48">
        <f>Inputs!A57</f>
        <v>6</v>
      </c>
      <c r="C25" s="47">
        <f t="shared" si="0"/>
        <v>0</v>
      </c>
      <c r="D25" s="49" t="e">
        <f>IF(Inputs!F57="",NA(),Inputs!F57)</f>
        <v>#N/A</v>
      </c>
      <c r="E25" s="49" t="e">
        <f>IF(Inputs!G57="",NA(),Inputs!G57)</f>
        <v>#N/A</v>
      </c>
      <c r="F25" s="24" t="e">
        <f t="shared" si="2"/>
        <v>#N/A</v>
      </c>
      <c r="G25" s="24" t="e">
        <f t="shared" si="3"/>
        <v>#N/A</v>
      </c>
      <c r="H25" s="91">
        <f t="shared" si="1"/>
        <v>0</v>
      </c>
      <c r="I25" s="25">
        <f t="shared" si="4"/>
        <v>0</v>
      </c>
      <c r="J25" s="106"/>
      <c r="K25" s="106"/>
      <c r="U25" s="102"/>
      <c r="V25" s="2"/>
    </row>
    <row r="26" spans="1:22" ht="18" thickBot="1">
      <c r="A26" s="100"/>
      <c r="B26" s="48">
        <f>Inputs!A58</f>
        <v>7</v>
      </c>
      <c r="C26" s="47">
        <f t="shared" si="0"/>
        <v>0</v>
      </c>
      <c r="D26" s="49" t="e">
        <f>IF(Inputs!F58="",NA(),Inputs!F58)</f>
        <v>#N/A</v>
      </c>
      <c r="E26" s="49" t="e">
        <f>IF(Inputs!G58="",NA(),Inputs!G58)</f>
        <v>#N/A</v>
      </c>
      <c r="F26" s="24" t="e">
        <f t="shared" si="2"/>
        <v>#N/A</v>
      </c>
      <c r="G26" s="24" t="e">
        <f t="shared" si="3"/>
        <v>#N/A</v>
      </c>
      <c r="H26" s="91">
        <f t="shared" si="1"/>
        <v>0</v>
      </c>
      <c r="I26" s="25">
        <f t="shared" si="4"/>
        <v>0</v>
      </c>
      <c r="J26" s="106"/>
      <c r="K26" s="106"/>
      <c r="U26" s="102"/>
      <c r="V26" s="2"/>
    </row>
    <row r="27" spans="1:22" ht="18" thickBot="1">
      <c r="A27" s="100"/>
      <c r="B27" s="48">
        <f>Inputs!A59</f>
        <v>8</v>
      </c>
      <c r="C27" s="47">
        <f t="shared" si="0"/>
        <v>0</v>
      </c>
      <c r="D27" s="49" t="e">
        <f>IF(Inputs!F59="",NA(),Inputs!F59)</f>
        <v>#N/A</v>
      </c>
      <c r="E27" s="49" t="e">
        <f>IF(Inputs!G59="",NA(),Inputs!G59)</f>
        <v>#N/A</v>
      </c>
      <c r="F27" s="24" t="e">
        <f t="shared" si="2"/>
        <v>#N/A</v>
      </c>
      <c r="G27" s="24" t="e">
        <f t="shared" si="3"/>
        <v>#N/A</v>
      </c>
      <c r="H27" s="91">
        <f t="shared" si="1"/>
        <v>0</v>
      </c>
      <c r="I27" s="25">
        <f t="shared" si="4"/>
        <v>0</v>
      </c>
      <c r="J27" s="106"/>
      <c r="K27" s="106"/>
      <c r="U27" s="102"/>
      <c r="V27" s="2"/>
    </row>
    <row r="28" spans="1:22" ht="18" thickBot="1">
      <c r="A28" s="100"/>
      <c r="B28" s="48">
        <f>Inputs!A60</f>
        <v>9</v>
      </c>
      <c r="C28" s="47">
        <f t="shared" si="0"/>
        <v>0</v>
      </c>
      <c r="D28" s="49" t="e">
        <f>IF(Inputs!F60="",NA(),Inputs!F60)</f>
        <v>#N/A</v>
      </c>
      <c r="E28" s="49" t="e">
        <f>IF(Inputs!G60="",NA(),Inputs!G60)</f>
        <v>#N/A</v>
      </c>
      <c r="F28" s="24" t="e">
        <f t="shared" si="2"/>
        <v>#N/A</v>
      </c>
      <c r="G28" s="24" t="e">
        <f t="shared" si="3"/>
        <v>#N/A</v>
      </c>
      <c r="H28" s="91">
        <f t="shared" si="1"/>
        <v>0</v>
      </c>
      <c r="I28" s="25">
        <f t="shared" si="4"/>
        <v>0</v>
      </c>
      <c r="J28" s="106"/>
      <c r="K28" s="106"/>
      <c r="U28" s="102"/>
      <c r="V28" s="2"/>
    </row>
    <row r="29" spans="1:22" ht="18" thickBot="1">
      <c r="A29" s="100"/>
      <c r="B29" s="48">
        <f>Inputs!A61</f>
        <v>10</v>
      </c>
      <c r="C29" s="47">
        <f t="shared" si="0"/>
        <v>0</v>
      </c>
      <c r="D29" s="49" t="e">
        <f>IF(Inputs!F61="",NA(),Inputs!F61)</f>
        <v>#N/A</v>
      </c>
      <c r="E29" s="49" t="e">
        <f>IF(Inputs!G61="",NA(),Inputs!G61)</f>
        <v>#N/A</v>
      </c>
      <c r="F29" s="24" t="e">
        <f t="shared" si="2"/>
        <v>#N/A</v>
      </c>
      <c r="G29" s="24" t="e">
        <f t="shared" si="3"/>
        <v>#N/A</v>
      </c>
      <c r="H29" s="91">
        <f t="shared" si="1"/>
        <v>0</v>
      </c>
      <c r="I29" s="25">
        <f t="shared" si="4"/>
        <v>0</v>
      </c>
      <c r="J29" s="106"/>
      <c r="K29" s="106"/>
      <c r="U29" s="102"/>
      <c r="V29" s="2"/>
    </row>
    <row r="30" spans="1:22" ht="18" thickBot="1">
      <c r="A30" s="100"/>
      <c r="B30" s="48">
        <f>Inputs!A62</f>
        <v>11</v>
      </c>
      <c r="C30" s="47">
        <f t="shared" si="0"/>
        <v>0</v>
      </c>
      <c r="D30" s="49" t="e">
        <f>IF(Inputs!F62="",NA(),Inputs!F62)</f>
        <v>#N/A</v>
      </c>
      <c r="E30" s="49" t="e">
        <f>IF(Inputs!G62="",NA(),Inputs!G62)</f>
        <v>#N/A</v>
      </c>
      <c r="F30" s="24" t="e">
        <f t="shared" si="2"/>
        <v>#N/A</v>
      </c>
      <c r="G30" s="24" t="e">
        <f t="shared" si="3"/>
        <v>#N/A</v>
      </c>
      <c r="H30" s="91">
        <f t="shared" si="1"/>
        <v>0</v>
      </c>
      <c r="I30" s="25">
        <f t="shared" si="4"/>
        <v>0</v>
      </c>
      <c r="J30" s="106"/>
      <c r="K30" s="106"/>
      <c r="U30" s="102"/>
      <c r="V30" s="2"/>
    </row>
    <row r="31" spans="1:22" ht="18" thickBot="1">
      <c r="A31" s="100"/>
      <c r="B31" s="48">
        <f>Inputs!A63</f>
        <v>12</v>
      </c>
      <c r="C31" s="47">
        <f t="shared" si="0"/>
        <v>0</v>
      </c>
      <c r="D31" s="49" t="e">
        <f>IF(Inputs!F63="",NA(),Inputs!F63)</f>
        <v>#N/A</v>
      </c>
      <c r="E31" s="49" t="e">
        <f>IF(Inputs!G63="",NA(),Inputs!G63)</f>
        <v>#N/A</v>
      </c>
      <c r="F31" s="24" t="e">
        <f t="shared" si="2"/>
        <v>#N/A</v>
      </c>
      <c r="G31" s="24" t="e">
        <f t="shared" si="3"/>
        <v>#N/A</v>
      </c>
      <c r="H31" s="91">
        <f t="shared" si="1"/>
        <v>0</v>
      </c>
      <c r="I31" s="25">
        <f t="shared" si="4"/>
        <v>0</v>
      </c>
      <c r="J31" s="106"/>
      <c r="K31" s="106"/>
      <c r="U31" s="102"/>
      <c r="V31" s="2"/>
    </row>
    <row r="32" spans="1:22" ht="18" thickBot="1">
      <c r="A32" s="100"/>
      <c r="B32" s="48">
        <f>Inputs!A64</f>
        <v>13</v>
      </c>
      <c r="C32" s="47">
        <f t="shared" si="0"/>
        <v>0</v>
      </c>
      <c r="D32" s="49" t="e">
        <f>IF(Inputs!F64="",NA(),Inputs!F64)</f>
        <v>#N/A</v>
      </c>
      <c r="E32" s="49" t="e">
        <f>IF(Inputs!G64="",NA(),Inputs!G64)</f>
        <v>#N/A</v>
      </c>
      <c r="F32" s="24" t="e">
        <f t="shared" si="2"/>
        <v>#N/A</v>
      </c>
      <c r="G32" s="24" t="e">
        <f t="shared" si="3"/>
        <v>#N/A</v>
      </c>
      <c r="H32" s="91">
        <f t="shared" si="1"/>
        <v>0</v>
      </c>
      <c r="I32" s="25">
        <f t="shared" si="4"/>
        <v>0</v>
      </c>
      <c r="J32" s="106"/>
      <c r="K32" s="106"/>
      <c r="U32" s="102"/>
      <c r="V32" s="2"/>
    </row>
    <row r="33" spans="1:22" ht="18" thickBot="1">
      <c r="A33" s="100"/>
      <c r="B33" s="48">
        <f>Inputs!A65</f>
        <v>14</v>
      </c>
      <c r="C33" s="47">
        <f t="shared" si="0"/>
        <v>0</v>
      </c>
      <c r="D33" s="49" t="e">
        <f>IF(Inputs!F65="",NA(),Inputs!F65)</f>
        <v>#N/A</v>
      </c>
      <c r="E33" s="49" t="e">
        <f>IF(Inputs!G65="",NA(),Inputs!G65)</f>
        <v>#N/A</v>
      </c>
      <c r="F33" s="24" t="e">
        <f t="shared" si="2"/>
        <v>#N/A</v>
      </c>
      <c r="G33" s="24" t="e">
        <f t="shared" si="3"/>
        <v>#N/A</v>
      </c>
      <c r="H33" s="91">
        <f t="shared" si="1"/>
        <v>0</v>
      </c>
      <c r="I33" s="25">
        <f t="shared" si="4"/>
        <v>0</v>
      </c>
      <c r="J33" s="106"/>
      <c r="K33" s="106"/>
      <c r="U33" s="102"/>
      <c r="V33" s="2"/>
    </row>
    <row r="34" spans="1:22" ht="18" thickBot="1">
      <c r="A34" s="100"/>
      <c r="B34" s="48">
        <f>Inputs!A66</f>
        <v>15</v>
      </c>
      <c r="C34" s="47">
        <f t="shared" si="0"/>
        <v>0</v>
      </c>
      <c r="D34" s="49" t="e">
        <f>IF(Inputs!F66="",NA(),Inputs!F66)</f>
        <v>#N/A</v>
      </c>
      <c r="E34" s="49" t="e">
        <f>IF(Inputs!G66="",NA(),Inputs!G66)</f>
        <v>#N/A</v>
      </c>
      <c r="F34" s="24" t="e">
        <f t="shared" si="2"/>
        <v>#N/A</v>
      </c>
      <c r="G34" s="24" t="e">
        <f t="shared" si="3"/>
        <v>#N/A</v>
      </c>
      <c r="H34" s="91">
        <f t="shared" si="1"/>
        <v>0</v>
      </c>
      <c r="I34" s="25">
        <f t="shared" si="4"/>
        <v>0</v>
      </c>
      <c r="J34" s="106"/>
      <c r="K34" s="106"/>
      <c r="U34" s="102"/>
      <c r="V34" s="2"/>
    </row>
    <row r="35" spans="1:22" ht="18" thickBot="1">
      <c r="A35" s="100"/>
      <c r="B35" s="48">
        <f>Inputs!A67</f>
        <v>16</v>
      </c>
      <c r="C35" s="47">
        <f t="shared" si="0"/>
        <v>0</v>
      </c>
      <c r="D35" s="49" t="e">
        <f>IF(Inputs!F67="",NA(),Inputs!F67)</f>
        <v>#N/A</v>
      </c>
      <c r="E35" s="49" t="e">
        <f>IF(Inputs!G67="",NA(),Inputs!G67)</f>
        <v>#N/A</v>
      </c>
      <c r="F35" s="24" t="e">
        <f t="shared" si="2"/>
        <v>#N/A</v>
      </c>
      <c r="G35" s="24" t="e">
        <f t="shared" si="3"/>
        <v>#N/A</v>
      </c>
      <c r="H35" s="91">
        <f t="shared" si="1"/>
        <v>0</v>
      </c>
      <c r="I35" s="25">
        <f t="shared" si="4"/>
        <v>0</v>
      </c>
      <c r="J35" s="106"/>
      <c r="K35" s="106"/>
      <c r="U35" s="102"/>
      <c r="V35" s="2"/>
    </row>
    <row r="36" spans="1:22" ht="18" thickBot="1">
      <c r="A36" s="100"/>
      <c r="B36" s="48">
        <f>Inputs!A68</f>
        <v>17</v>
      </c>
      <c r="C36" s="47">
        <f t="shared" si="0"/>
        <v>0</v>
      </c>
      <c r="D36" s="49" t="e">
        <f>IF(Inputs!F68="",NA(),Inputs!F68)</f>
        <v>#N/A</v>
      </c>
      <c r="E36" s="49" t="e">
        <f>IF(Inputs!G68="",NA(),Inputs!G68)</f>
        <v>#N/A</v>
      </c>
      <c r="F36" s="24" t="e">
        <f t="shared" si="2"/>
        <v>#N/A</v>
      </c>
      <c r="G36" s="24" t="e">
        <f t="shared" si="3"/>
        <v>#N/A</v>
      </c>
      <c r="H36" s="91">
        <f t="shared" si="1"/>
        <v>0</v>
      </c>
      <c r="I36" s="25">
        <f t="shared" si="4"/>
        <v>0</v>
      </c>
      <c r="J36" s="106"/>
      <c r="K36" s="106"/>
      <c r="U36" s="102"/>
      <c r="V36" s="2"/>
    </row>
    <row r="37" spans="1:22" ht="18" thickBot="1">
      <c r="A37" s="100"/>
      <c r="B37" s="48">
        <f>Inputs!A69</f>
        <v>18</v>
      </c>
      <c r="C37" s="47">
        <f t="shared" si="0"/>
        <v>0</v>
      </c>
      <c r="D37" s="49" t="e">
        <f>IF(Inputs!F69="",NA(),Inputs!F119)</f>
        <v>#N/A</v>
      </c>
      <c r="E37" s="49" t="e">
        <f>IF(Inputs!G69="",NA(),Inputs!G69)</f>
        <v>#N/A</v>
      </c>
      <c r="F37" s="24" t="e">
        <f t="shared" si="2"/>
        <v>#N/A</v>
      </c>
      <c r="G37" s="24" t="e">
        <f t="shared" si="3"/>
        <v>#N/A</v>
      </c>
      <c r="H37" s="91">
        <f t="shared" si="1"/>
        <v>0</v>
      </c>
      <c r="I37" s="25">
        <f t="shared" si="4"/>
        <v>0</v>
      </c>
      <c r="J37" s="106"/>
      <c r="K37" s="106"/>
      <c r="U37" s="102"/>
      <c r="V37" s="2"/>
    </row>
    <row r="38" spans="1:22" ht="18" thickBot="1">
      <c r="A38" s="100"/>
      <c r="B38" s="48">
        <f>Inputs!A70</f>
        <v>19</v>
      </c>
      <c r="C38" s="47">
        <f t="shared" si="0"/>
        <v>0</v>
      </c>
      <c r="D38" s="49" t="e">
        <f>IF(Inputs!F70="",NA(),Inputs!F70)</f>
        <v>#N/A</v>
      </c>
      <c r="E38" s="49" t="e">
        <f>IF(Inputs!G70="",NA(),Inputs!G70)</f>
        <v>#N/A</v>
      </c>
      <c r="F38" s="24" t="e">
        <f t="shared" si="2"/>
        <v>#N/A</v>
      </c>
      <c r="G38" s="24" t="e">
        <f t="shared" si="3"/>
        <v>#N/A</v>
      </c>
      <c r="H38" s="91">
        <f t="shared" si="1"/>
        <v>0</v>
      </c>
      <c r="I38" s="25">
        <f t="shared" si="4"/>
        <v>0</v>
      </c>
      <c r="J38" s="106"/>
      <c r="K38" s="106"/>
      <c r="U38" s="102"/>
      <c r="V38" s="2"/>
    </row>
    <row r="39" spans="1:22" ht="18" thickBot="1">
      <c r="A39" s="100"/>
      <c r="B39" s="48">
        <f>Inputs!A71</f>
        <v>20</v>
      </c>
      <c r="C39" s="47">
        <f t="shared" si="0"/>
        <v>0</v>
      </c>
      <c r="D39" s="49" t="e">
        <f>IF(Inputs!F71="",NA(),Inputs!F71)</f>
        <v>#N/A</v>
      </c>
      <c r="E39" s="49" t="e">
        <f>IF(Inputs!G71="",NA(),Inputs!G71)</f>
        <v>#N/A</v>
      </c>
      <c r="F39" s="24" t="e">
        <f t="shared" si="2"/>
        <v>#N/A</v>
      </c>
      <c r="G39" s="24" t="e">
        <f t="shared" si="3"/>
        <v>#N/A</v>
      </c>
      <c r="H39" s="91">
        <f t="shared" si="1"/>
        <v>0</v>
      </c>
      <c r="I39" s="25">
        <f t="shared" si="4"/>
        <v>0</v>
      </c>
      <c r="J39" s="106"/>
      <c r="K39" s="106"/>
      <c r="U39" s="102"/>
      <c r="V39" s="2"/>
    </row>
    <row r="40" spans="1:22" ht="18" thickBot="1">
      <c r="A40" s="100"/>
      <c r="B40" s="48">
        <f>Inputs!A72</f>
        <v>21</v>
      </c>
      <c r="C40" s="47">
        <f t="shared" si="0"/>
        <v>0</v>
      </c>
      <c r="D40" s="49" t="e">
        <f>IF(Inputs!F72="",NA(),Inputs!F72)</f>
        <v>#N/A</v>
      </c>
      <c r="E40" s="49" t="e">
        <f>IF(Inputs!G72="",NA(),Inputs!G72)</f>
        <v>#N/A</v>
      </c>
      <c r="F40" s="24" t="e">
        <f t="shared" si="2"/>
        <v>#N/A</v>
      </c>
      <c r="G40" s="24" t="e">
        <f t="shared" si="3"/>
        <v>#N/A</v>
      </c>
      <c r="H40" s="91">
        <f t="shared" si="1"/>
        <v>0</v>
      </c>
      <c r="I40" s="25">
        <f t="shared" si="4"/>
        <v>0</v>
      </c>
      <c r="J40" s="106"/>
      <c r="K40" s="106"/>
      <c r="U40" s="102"/>
      <c r="V40" s="2"/>
    </row>
    <row r="41" spans="1:22" ht="18" thickBot="1">
      <c r="A41" s="100"/>
      <c r="B41" s="48">
        <f>Inputs!A73</f>
        <v>22</v>
      </c>
      <c r="C41" s="47">
        <f t="shared" si="0"/>
        <v>0</v>
      </c>
      <c r="D41" s="49" t="e">
        <f>IF(Inputs!F73="",NA(),Inputs!F73)</f>
        <v>#N/A</v>
      </c>
      <c r="E41" s="49" t="e">
        <f>IF(Inputs!G73="",NA(),Inputs!G73)</f>
        <v>#N/A</v>
      </c>
      <c r="F41" s="24" t="e">
        <f t="shared" si="2"/>
        <v>#N/A</v>
      </c>
      <c r="G41" s="24" t="e">
        <f t="shared" si="3"/>
        <v>#N/A</v>
      </c>
      <c r="H41" s="91">
        <f t="shared" si="1"/>
        <v>0</v>
      </c>
      <c r="I41" s="25">
        <f t="shared" si="4"/>
        <v>0</v>
      </c>
      <c r="J41" s="106"/>
      <c r="K41" s="106"/>
      <c r="U41" s="102"/>
      <c r="V41" s="2"/>
    </row>
    <row r="42" spans="1:22" ht="18" thickBot="1">
      <c r="A42" s="100"/>
      <c r="B42" s="48">
        <f>Inputs!A74</f>
        <v>23</v>
      </c>
      <c r="C42" s="47">
        <f t="shared" si="0"/>
        <v>0</v>
      </c>
      <c r="D42" s="49" t="e">
        <f>IF(Inputs!F74="",NA(),Inputs!F74)</f>
        <v>#N/A</v>
      </c>
      <c r="E42" s="49" t="e">
        <f>IF(Inputs!G74="",NA(),Inputs!G74)</f>
        <v>#N/A</v>
      </c>
      <c r="F42" s="24" t="e">
        <f t="shared" si="2"/>
        <v>#N/A</v>
      </c>
      <c r="G42" s="24" t="e">
        <f t="shared" si="3"/>
        <v>#N/A</v>
      </c>
      <c r="H42" s="91">
        <f t="shared" si="1"/>
        <v>0</v>
      </c>
      <c r="I42" s="25">
        <f t="shared" si="4"/>
        <v>0</v>
      </c>
      <c r="J42" s="106"/>
      <c r="K42" s="106"/>
      <c r="U42" s="102"/>
      <c r="V42" s="2"/>
    </row>
    <row r="43" spans="1:22" ht="18" thickBot="1">
      <c r="A43" s="100"/>
      <c r="B43" s="48">
        <f>Inputs!A75</f>
        <v>24</v>
      </c>
      <c r="C43" s="47">
        <f t="shared" si="0"/>
        <v>0</v>
      </c>
      <c r="D43" s="49" t="e">
        <f>IF(Inputs!F75="",NA(),Inputs!F75)</f>
        <v>#N/A</v>
      </c>
      <c r="E43" s="49" t="e">
        <f>IF(Inputs!G75="",NA(),Inputs!G75)</f>
        <v>#N/A</v>
      </c>
      <c r="F43" s="24" t="e">
        <f t="shared" si="2"/>
        <v>#N/A</v>
      </c>
      <c r="G43" s="24" t="e">
        <f t="shared" si="3"/>
        <v>#N/A</v>
      </c>
      <c r="H43" s="91">
        <f t="shared" si="1"/>
        <v>0</v>
      </c>
      <c r="I43" s="25">
        <f t="shared" si="4"/>
        <v>0</v>
      </c>
      <c r="J43" s="106"/>
      <c r="K43" s="106"/>
      <c r="U43" s="102"/>
      <c r="V43" s="2"/>
    </row>
    <row r="44" spans="1:22" ht="18" thickBot="1">
      <c r="A44" s="100"/>
      <c r="B44" s="48">
        <f>Inputs!A76</f>
        <v>25</v>
      </c>
      <c r="C44" s="47">
        <f t="shared" si="0"/>
        <v>0</v>
      </c>
      <c r="D44" s="49" t="e">
        <f>IF(Inputs!F76="",NA(),Inputs!F76)</f>
        <v>#N/A</v>
      </c>
      <c r="E44" s="49" t="e">
        <f>IF(Inputs!G76="",NA(),Inputs!G76)</f>
        <v>#N/A</v>
      </c>
      <c r="F44" s="24" t="e">
        <f t="shared" si="2"/>
        <v>#N/A</v>
      </c>
      <c r="G44" s="24" t="e">
        <f t="shared" si="3"/>
        <v>#N/A</v>
      </c>
      <c r="H44" s="91">
        <f t="shared" si="1"/>
        <v>0</v>
      </c>
      <c r="I44" s="25">
        <f t="shared" si="4"/>
        <v>0</v>
      </c>
      <c r="J44" s="106"/>
      <c r="K44" s="106"/>
      <c r="U44" s="102"/>
      <c r="V44" s="2"/>
    </row>
    <row r="45" spans="1:22" ht="18" thickBot="1">
      <c r="A45" s="100"/>
      <c r="B45" s="48">
        <f>Inputs!A77</f>
        <v>26</v>
      </c>
      <c r="C45" s="47">
        <f t="shared" si="0"/>
        <v>0</v>
      </c>
      <c r="D45" s="49" t="e">
        <f>IF(Inputs!F77="",NA(),Inputs!F77)</f>
        <v>#N/A</v>
      </c>
      <c r="E45" s="49" t="e">
        <f>IF(Inputs!G77="",NA(),Inputs!G77)</f>
        <v>#N/A</v>
      </c>
      <c r="F45" s="24" t="e">
        <f t="shared" si="2"/>
        <v>#N/A</v>
      </c>
      <c r="G45" s="24" t="e">
        <f t="shared" si="3"/>
        <v>#N/A</v>
      </c>
      <c r="H45" s="91">
        <f t="shared" si="1"/>
        <v>0</v>
      </c>
      <c r="I45" s="25">
        <f t="shared" si="4"/>
        <v>0</v>
      </c>
      <c r="J45" s="106"/>
      <c r="K45" s="106"/>
      <c r="U45" s="102"/>
      <c r="V45" s="2"/>
    </row>
    <row r="46" spans="1:22" ht="18" thickBot="1">
      <c r="A46" s="100"/>
      <c r="B46" s="48">
        <f>Inputs!A78</f>
        <v>27</v>
      </c>
      <c r="C46" s="47">
        <f t="shared" si="0"/>
        <v>0</v>
      </c>
      <c r="D46" s="49" t="e">
        <f>IF(Inputs!F78="",NA(),Inputs!F78)</f>
        <v>#N/A</v>
      </c>
      <c r="E46" s="49" t="e">
        <f>IF(Inputs!G78="",NA(),Inputs!G78)</f>
        <v>#N/A</v>
      </c>
      <c r="F46" s="24" t="e">
        <f t="shared" si="2"/>
        <v>#N/A</v>
      </c>
      <c r="G46" s="24" t="e">
        <f t="shared" si="3"/>
        <v>#N/A</v>
      </c>
      <c r="H46" s="91">
        <f t="shared" si="1"/>
        <v>0</v>
      </c>
      <c r="I46" s="25">
        <f t="shared" si="4"/>
        <v>0</v>
      </c>
      <c r="J46" s="106"/>
      <c r="K46" s="106"/>
      <c r="U46" s="102"/>
      <c r="V46" s="2"/>
    </row>
    <row r="47" spans="1:22" ht="18" thickBot="1">
      <c r="A47" s="100"/>
      <c r="B47" s="48">
        <f>Inputs!A79</f>
        <v>28</v>
      </c>
      <c r="C47" s="47">
        <f t="shared" si="0"/>
        <v>0</v>
      </c>
      <c r="D47" s="49" t="e">
        <f>IF(Inputs!F79="",NA(),Inputs!F79)</f>
        <v>#N/A</v>
      </c>
      <c r="E47" s="49" t="e">
        <f>IF(Inputs!G79="",NA(),Inputs!G79)</f>
        <v>#N/A</v>
      </c>
      <c r="F47" s="24" t="e">
        <f t="shared" si="2"/>
        <v>#N/A</v>
      </c>
      <c r="G47" s="24" t="e">
        <f t="shared" si="3"/>
        <v>#N/A</v>
      </c>
      <c r="H47" s="91">
        <f t="shared" si="1"/>
        <v>0</v>
      </c>
      <c r="I47" s="25">
        <f t="shared" si="4"/>
        <v>0</v>
      </c>
      <c r="J47" s="106"/>
      <c r="K47" s="106"/>
      <c r="U47" s="102"/>
      <c r="V47" s="2"/>
    </row>
    <row r="48" spans="1:22" ht="18" thickBot="1">
      <c r="A48" s="100"/>
      <c r="B48" s="48">
        <f>Inputs!A80</f>
        <v>29</v>
      </c>
      <c r="C48" s="47">
        <f t="shared" si="0"/>
        <v>0</v>
      </c>
      <c r="D48" s="49" t="e">
        <f>IF(Inputs!F80="",NA(),Inputs!F80)</f>
        <v>#N/A</v>
      </c>
      <c r="E48" s="49" t="e">
        <f>IF(Inputs!G80="",NA(),Inputs!G80)</f>
        <v>#N/A</v>
      </c>
      <c r="F48" s="24" t="e">
        <f t="shared" si="2"/>
        <v>#N/A</v>
      </c>
      <c r="G48" s="24" t="e">
        <f t="shared" si="3"/>
        <v>#N/A</v>
      </c>
      <c r="H48" s="91">
        <f t="shared" si="1"/>
        <v>0</v>
      </c>
      <c r="I48" s="25">
        <f t="shared" si="4"/>
        <v>0</v>
      </c>
      <c r="J48" s="106"/>
      <c r="K48" s="106"/>
      <c r="U48" s="102"/>
      <c r="V48" s="2"/>
    </row>
    <row r="49" spans="1:22" ht="18" thickBot="1">
      <c r="A49" s="100"/>
      <c r="B49" s="48">
        <f>Inputs!A81</f>
        <v>30</v>
      </c>
      <c r="C49" s="47">
        <f t="shared" si="0"/>
        <v>0</v>
      </c>
      <c r="D49" s="49" t="e">
        <f>IF(Inputs!F81="",NA(),Inputs!F81)</f>
        <v>#N/A</v>
      </c>
      <c r="E49" s="49" t="e">
        <f>IF(Inputs!G81="",NA(),Inputs!G81)</f>
        <v>#N/A</v>
      </c>
      <c r="F49" s="24" t="e">
        <f t="shared" si="2"/>
        <v>#N/A</v>
      </c>
      <c r="G49" s="24" t="e">
        <f t="shared" si="3"/>
        <v>#N/A</v>
      </c>
      <c r="H49" s="91">
        <f t="shared" si="1"/>
        <v>0</v>
      </c>
      <c r="I49" s="25">
        <f t="shared" si="4"/>
        <v>0</v>
      </c>
      <c r="J49" s="106"/>
      <c r="K49" s="106"/>
      <c r="U49" s="102"/>
      <c r="V49" s="2"/>
    </row>
    <row r="50" spans="1:22" ht="18" thickBot="1">
      <c r="A50" s="257"/>
      <c r="B50" s="48">
        <f>Inputs!A82</f>
        <v>31</v>
      </c>
      <c r="C50" s="47">
        <f t="shared" si="0"/>
        <v>0</v>
      </c>
      <c r="D50" s="49" t="e">
        <f>IF(Inputs!F82="",NA(),Inputs!F82)</f>
        <v>#N/A</v>
      </c>
      <c r="E50" s="49" t="e">
        <f>IF(Inputs!G82="",NA(),Inputs!G82)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IF(Inputs!F83="",NA(),Inputs!F83)</f>
        <v>#N/A</v>
      </c>
      <c r="E51" s="49" t="e">
        <f>IF(Inputs!G83="",NA(),Inputs!G83)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IF(Inputs!F84="",NA(),Inputs!F84)</f>
        <v>#N/A</v>
      </c>
      <c r="E52" s="49" t="e">
        <f>IF(Inputs!G84="",NA(),Inputs!G84)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IF(Inputs!F85="",NA(),Inputs!F85)</f>
        <v>#N/A</v>
      </c>
      <c r="E53" s="49" t="e">
        <f>IF(Inputs!G85="",NA(),Inputs!G85)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IF(Inputs!F86="",NA(),Inputs!F86)</f>
        <v>#N/A</v>
      </c>
      <c r="E54" s="49" t="e">
        <f>IF(Inputs!G86="",NA(),Inputs!G86)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IF(Inputs!F87="",NA(),Inputs!F87)</f>
        <v>#N/A</v>
      </c>
      <c r="E55" s="49" t="e">
        <f>IF(Inputs!G87="",NA(),Inputs!G87)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IF(Inputs!F88="",NA(),Inputs!F88)</f>
        <v>#N/A</v>
      </c>
      <c r="E56" s="49" t="e">
        <f>IF(Inputs!G88="",NA(),Inputs!G88)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IF(Inputs!F89="",NA(),Inputs!F89)</f>
        <v>#N/A</v>
      </c>
      <c r="E57" s="49" t="e">
        <f>IF(Inputs!G89="",NA(),Inputs!G89)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IF(Inputs!F90="",NA(),Inputs!F90)</f>
        <v>#N/A</v>
      </c>
      <c r="E58" s="49" t="e">
        <f>IF(Inputs!G90="",NA(),Inputs!G90)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IF(Inputs!F91="",NA(),Inputs!F91)</f>
        <v>#N/A</v>
      </c>
      <c r="E59" s="49" t="e">
        <f>IF(Inputs!G91="",NA(),Inputs!G91)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IF(Inputs!F92="",NA(),Inputs!F92)</f>
        <v>#N/A</v>
      </c>
      <c r="E60" s="49" t="e">
        <f>IF(Inputs!G92="",NA(),Inputs!G92)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IF(Inputs!F93="",NA(),Inputs!F93)</f>
        <v>#N/A</v>
      </c>
      <c r="E61" s="49" t="e">
        <f>IF(Inputs!G93="",NA(),Inputs!G93)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IF(Inputs!F94="",NA(),Inputs!F94)</f>
        <v>#N/A</v>
      </c>
      <c r="E62" s="49" t="e">
        <f>IF(Inputs!G94="",NA(),Inputs!G94)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IF(Inputs!F95="",NA(),Inputs!F95)</f>
        <v>#N/A</v>
      </c>
      <c r="E63" s="49" t="e">
        <f>IF(Inputs!G95="",NA(),Inputs!G95)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IF(Inputs!F96="",NA(),Inputs!F96)</f>
        <v>#N/A</v>
      </c>
      <c r="E64" s="49" t="e">
        <f>IF(Inputs!G96="",NA(),Inputs!G96)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IF(Inputs!F97="",NA(),Inputs!F97)</f>
        <v>#N/A</v>
      </c>
      <c r="E65" s="49" t="e">
        <f>IF(Inputs!G97="",NA(),Inputs!G97)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IF(Inputs!F98="",NA(),Inputs!F98)</f>
        <v>#N/A</v>
      </c>
      <c r="E66" s="49" t="e">
        <f>IF(Inputs!G98="",NA(),Inputs!G98)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IF(Inputs!F99="",NA(),Inputs!F99)</f>
        <v>#N/A</v>
      </c>
      <c r="E67" s="49" t="e">
        <f>IF(Inputs!G99="",NA(),Inputs!G99)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IF(Inputs!F100="",NA(),Inputs!F100)</f>
        <v>#N/A</v>
      </c>
      <c r="E68" s="49" t="e">
        <f>IF(Inputs!G100="",NA(),Inputs!G100)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IF(Inputs!F101="",NA(),Inputs!F101)</f>
        <v>#N/A</v>
      </c>
      <c r="E69" s="49" t="e">
        <f>IF(Inputs!G101="",NA(),Inputs!G101)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IF(Inputs!F102="",NA(),Inputs!F102)</f>
        <v>#N/A</v>
      </c>
      <c r="E70" s="49" t="e">
        <f>IF(Inputs!G102="",NA(),Inputs!G102)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IF(Inputs!F103="",NA(),Inputs!F103)</f>
        <v>#N/A</v>
      </c>
      <c r="E71" s="49" t="e">
        <f>IF(Inputs!G103="",NA(),Inputs!G103)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IF(Inputs!F104="",NA(),Inputs!F104)</f>
        <v>#N/A</v>
      </c>
      <c r="E72" s="49" t="e">
        <f>IF(Inputs!G104="",NA(),Inputs!G104)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IF(Inputs!F105="",NA(),Inputs!F105)</f>
        <v>#N/A</v>
      </c>
      <c r="E73" s="49" t="e">
        <f>IF(Inputs!G105="",NA(),Inputs!G105)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IF(Inputs!F106="",NA(),Inputs!F106)</f>
        <v>#N/A</v>
      </c>
      <c r="E74" s="49" t="e">
        <f>IF(Inputs!G106="",NA(),Inputs!G106)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IF(Inputs!F107="",NA(),Inputs!F107)</f>
        <v>#N/A</v>
      </c>
      <c r="E75" s="49" t="e">
        <f>IF(Inputs!G107="",NA(),Inputs!G107)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IF(Inputs!F108="",NA(),Inputs!F108)</f>
        <v>#N/A</v>
      </c>
      <c r="E76" s="49" t="e">
        <f>IF(Inputs!G108="",NA(),Inputs!G108)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IF(Inputs!F109="",NA(),Inputs!F109)</f>
        <v>#N/A</v>
      </c>
      <c r="E77" s="49" t="e">
        <f>IF(Inputs!G109="",NA(),Inputs!G109)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IF(Inputs!F110="",NA(),Inputs!F110)</f>
        <v>#N/A</v>
      </c>
      <c r="E78" s="49" t="e">
        <f>IF(Inputs!G110="",NA(),Inputs!G110)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IF(Inputs!F111="",NA(),Inputs!F111)</f>
        <v>#N/A</v>
      </c>
      <c r="E79" s="49" t="e">
        <f>IF(Inputs!G111="",NA(),Inputs!G111)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IF(Inputs!F112="",NA(),Inputs!F112)</f>
        <v>#N/A</v>
      </c>
      <c r="E80" s="49" t="e">
        <f>IF(Inputs!G112="",NA(),Inputs!G112)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IF(Inputs!F113="",NA(),Inputs!F113)</f>
        <v>#N/A</v>
      </c>
      <c r="E81" s="49" t="e">
        <f>IF(Inputs!G113="",NA(),Inputs!G113)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IF(Inputs!F114="",NA(),Inputs!F114)</f>
        <v>#N/A</v>
      </c>
      <c r="E82" s="49" t="e">
        <f>IF(Inputs!G114="",NA(),Inputs!G114)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IF(Inputs!F115="",NA(),Inputs!F115)</f>
        <v>#N/A</v>
      </c>
      <c r="E83" s="49" t="e">
        <f>IF(Inputs!G115="",NA(),Inputs!G115)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IF(Inputs!F116="",NA(),Inputs!F116)</f>
        <v>#N/A</v>
      </c>
      <c r="E84" s="49" t="e">
        <f>IF(Inputs!G116="",NA(),Inputs!G116)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IF(Inputs!F117="",NA(),Inputs!F117)</f>
        <v>#N/A</v>
      </c>
      <c r="E85" s="49" t="e">
        <f>IF(Inputs!G117="",NA(),Inputs!G117)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IF(Inputs!F118="",NA(),Inputs!F118)</f>
        <v>#N/A</v>
      </c>
      <c r="E86" s="49" t="e">
        <f>IF(Inputs!G118="",NA(),Inputs!G118)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IF(Inputs!F119="",NA(),Inputs!F119)</f>
        <v>#N/A</v>
      </c>
      <c r="E87" s="49" t="e">
        <f>IF(Inputs!G119="",NA(),Inputs!G119)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IF(Inputs!F120="",NA(),Inputs!F120)</f>
        <v>#N/A</v>
      </c>
      <c r="E88" s="49" t="e">
        <f>IF(Inputs!G120="",NA(),Inputs!G120)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IF(Inputs!F121="",NA(),Inputs!F121)</f>
        <v>#N/A</v>
      </c>
      <c r="E89" s="49" t="e">
        <f>IF(Inputs!G121="",NA(),Inputs!G121)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IF(Inputs!F122="",NA(),Inputs!F122)</f>
        <v>#N/A</v>
      </c>
      <c r="E90" s="49" t="e">
        <f>IF(Inputs!G122="",NA(),Inputs!G122)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IF(Inputs!F123="",NA(),Inputs!F123)</f>
        <v>#N/A</v>
      </c>
      <c r="E91" s="49" t="e">
        <f>IF(Inputs!G123="",NA(),Inputs!G123)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IF(Inputs!F124="",NA(),Inputs!F124)</f>
        <v>#N/A</v>
      </c>
      <c r="E92" s="49" t="e">
        <f>IF(Inputs!G124="",NA(),Inputs!G124)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IF(Inputs!F125="",NA(),Inputs!F125)</f>
        <v>#N/A</v>
      </c>
      <c r="E93" s="49" t="e">
        <f>IF(Inputs!G125="",NA(),Inputs!G125)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IF(Inputs!F126="",NA(),Inputs!F126)</f>
        <v>#N/A</v>
      </c>
      <c r="E94" s="49" t="e">
        <f>IF(Inputs!G126="",NA(),Inputs!G126)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IF(Inputs!F127="",NA(),Inputs!F127)</f>
        <v>#N/A</v>
      </c>
      <c r="E95" s="49" t="e">
        <f>IF(Inputs!G127="",NA(),Inputs!G127)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IF(Inputs!F128="",NA(),Inputs!F128)</f>
        <v>#N/A</v>
      </c>
      <c r="E96" s="49" t="e">
        <f>IF(Inputs!G128="",NA(),Inputs!G128)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IF(Inputs!F129="",NA(),Inputs!F129)</f>
        <v>#N/A</v>
      </c>
      <c r="E97" s="49" t="e">
        <f>IF(Inputs!G129="",NA(),Inputs!G129)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IF(Inputs!F130="",NA(),Inputs!F130)</f>
        <v>#N/A</v>
      </c>
      <c r="E98" s="49" t="e">
        <f>IF(Inputs!G130="",NA(),Inputs!G130)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IF(Inputs!F131="",NA(),Inputs!F131)</f>
        <v>#N/A</v>
      </c>
      <c r="E99" s="49" t="e">
        <f>IF(Inputs!G131="",NA(),Inputs!G131)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IF(Inputs!F132="",NA(),Inputs!F132)</f>
        <v>#N/A</v>
      </c>
      <c r="E100" s="49" t="e">
        <f>IF(Inputs!G132="",NA(),Inputs!G132)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IF(Inputs!F133="",NA(),Inputs!F133)</f>
        <v>#N/A</v>
      </c>
      <c r="E101" s="49" t="e">
        <f>IF(Inputs!G133="",NA(),Inputs!G133)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IF(Inputs!F134="",NA(),Inputs!F134)</f>
        <v>#N/A</v>
      </c>
      <c r="E102" s="49" t="e">
        <f>IF(Inputs!G134="",NA(),Inputs!G134)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IF(Inputs!F135="",NA(),Inputs!F135)</f>
        <v>#N/A</v>
      </c>
      <c r="E103" s="49" t="e">
        <f>IF(Inputs!G135="",NA(),Inputs!G135)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IF(Inputs!F136="",NA(),Inputs!F136)</f>
        <v>#N/A</v>
      </c>
      <c r="E104" s="49" t="e">
        <f>IF(Inputs!G136="",NA(),Inputs!G136)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IF(Inputs!F137="",NA(),Inputs!F137)</f>
        <v>#N/A</v>
      </c>
      <c r="E105" s="49" t="e">
        <f>IF(Inputs!G137="",NA(),Inputs!G137)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IF(Inputs!F138="",NA(),Inputs!F138)</f>
        <v>#N/A</v>
      </c>
      <c r="E106" s="49" t="e">
        <f>IF(Inputs!G138="",NA(),Inputs!G138)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IF(Inputs!F139="",NA(),Inputs!F139)</f>
        <v>#N/A</v>
      </c>
      <c r="E107" s="49" t="e">
        <f>IF(Inputs!G139="",NA(),Inputs!G139)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IF(Inputs!F140="",NA(),Inputs!F140)</f>
        <v>#N/A</v>
      </c>
      <c r="E108" s="49" t="e">
        <f>IF(Inputs!G140="",NA(),Inputs!G140)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IF(Inputs!F141="",NA(),Inputs!F141)</f>
        <v>#N/A</v>
      </c>
      <c r="E109" s="49" t="e">
        <f>IF(Inputs!G141="",NA(),Inputs!G141)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IF(Inputs!F142="",NA(),Inputs!F142)</f>
        <v>#N/A</v>
      </c>
      <c r="E110" s="49" t="e">
        <f>IF(Inputs!G142="",NA(),Inputs!G142)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IF(Inputs!F143="",NA(),Inputs!F143)</f>
        <v>#N/A</v>
      </c>
      <c r="E111" s="49" t="e">
        <f>IF(Inputs!G143="",NA(),Inputs!G143)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IF(Inputs!F144="",NA(),Inputs!F144)</f>
        <v>#N/A</v>
      </c>
      <c r="E112" s="49" t="e">
        <f>IF(Inputs!G144="",NA(),Inputs!G144)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IF(Inputs!F145="",NA(),Inputs!F145)</f>
        <v>#N/A</v>
      </c>
      <c r="E113" s="49" t="e">
        <f>IF(Inputs!G145="",NA(),Inputs!G145)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IF(Inputs!F146="",NA(),Inputs!F146)</f>
        <v>#N/A</v>
      </c>
      <c r="E114" s="49" t="e">
        <f>IF(Inputs!G146="",NA(),Inputs!G146)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IF(Inputs!F147="",NA(),Inputs!F147)</f>
        <v>#N/A</v>
      </c>
      <c r="E115" s="49" t="e">
        <f>IF(Inputs!G147="",NA(),Inputs!G147)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IF(Inputs!F148="",NA(),Inputs!F148)</f>
        <v>#N/A</v>
      </c>
      <c r="E116" s="49" t="e">
        <f>IF(Inputs!G148="",NA(),Inputs!G148)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IF(Inputs!F149="",NA(),Inputs!F149)</f>
        <v>#N/A</v>
      </c>
      <c r="E117" s="49" t="e">
        <f>IF(Inputs!G149="",NA(),Inputs!G149)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IF(Inputs!F150="",NA(),Inputs!F150)</f>
        <v>#N/A</v>
      </c>
      <c r="E118" s="49" t="e">
        <f>IF(Inputs!G150="",NA(),Inputs!G150)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IF(Inputs!F151="",NA(),Inputs!F151)</f>
        <v>#N/A</v>
      </c>
      <c r="E119" s="49" t="e">
        <f>IF(Inputs!G151="",NA(),Inputs!G151)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f>AVERAGE(IF(ISNUMBER(D20:D119),D20:D119))</f>
        <v>0</v>
      </c>
      <c r="E121" s="90">
        <f>AVERAGE(IF(ISNUMBER(E20:E119),E20:E119))</f>
        <v>0</v>
      </c>
      <c r="F121" s="90" t="e">
        <f t="array" ref="F121">AVERAGE(IF(ISNUMBER(F20:F119),F20:F119))</f>
        <v>#DIV/0!</v>
      </c>
      <c r="G121" s="90">
        <f>AVERAGE(IF(ISNUMBER(G20:G119),G20:G119))</f>
        <v>0</v>
      </c>
      <c r="H121" s="26" t="s">
        <v>33</v>
      </c>
      <c r="I121" s="27" t="e">
        <f>100*(NORMDIST(B12/2,F121,F122,1)-NORMDIST(-B12/2,F121,F122,1))</f>
        <v>#DIV/0!</v>
      </c>
      <c r="J121" s="28"/>
      <c r="K121" s="28"/>
      <c r="M121" s="28"/>
    </row>
    <row r="122" spans="1:22" ht="19.5" customHeight="1" thickTop="1">
      <c r="B122" s="357" t="s">
        <v>42</v>
      </c>
      <c r="C122" s="358"/>
      <c r="D122" s="29" t="e">
        <f>STDEV(IF(ISNUMBER(D20:D119),D20:D119))</f>
        <v>#DIV/0!</v>
      </c>
      <c r="E122" s="29" t="e">
        <f>STDEV(IF(ISNUMBER(E20:E119),E20:E119))</f>
        <v>#DIV/0!</v>
      </c>
      <c r="F122" s="45" t="e">
        <f>STDEV(IF(ISNUMBER(F20:F119),F20:F119))</f>
        <v>#DIV/0!</v>
      </c>
      <c r="G122" s="45" t="e">
        <f>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ABS(MAX(IF(ISNUMBER(E20:E119),(E20:E119))-(MIN(IF(ISNUMBER(E20:E119),(E20:E119))))))</f>
        <v>0</v>
      </c>
      <c r="F123" s="160">
        <f t="array" ref="F123">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MAX(ABS(MAX(IF(NOT(ISNA(F20:F119)),F20:F119))-AVERAGE(IF(ISNUMBER(F20:F119),F20:F119))),ABS(MIN(IF(NOT(ISNA(F20:F119)),F20:F119))-AVERAGE(IF(ISNUMBER(F20:F119),F20:F119))))</f>
        <v>#N/A</v>
      </c>
      <c r="G124" s="32" t="e">
        <f t="array" ref="G124">MAX(ABS(MAX(IF(NOT(ISNA(G20:G119)),G20:G119))-AVERAGE(IF(ISNUMBER(G20:G119),G20:G119))),ABS(MIN(IF(NOT(ISNA(G20:G119)),G20:G119))-AVERAGE(IF(ISNUMBER(G20:G119),G20:G119))))</f>
        <v>#DIV/0!</v>
      </c>
      <c r="H124" s="86" t="s">
        <v>56</v>
      </c>
      <c r="I124" s="46" t="e">
        <f>1-(1-(I121*I122/10000))^3</f>
        <v>#DIV/0!</v>
      </c>
      <c r="J124" s="107"/>
      <c r="K124" s="107"/>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Inputs!F7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Inputs!F8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Inputs!F9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40">
        <f>(B10/2)*100</f>
        <v>114.99999999999999</v>
      </c>
      <c r="I134" s="40">
        <f>(B11/2)*100</f>
        <v>114.99999999999999</v>
      </c>
      <c r="J134" s="40"/>
      <c r="K134" s="40"/>
      <c r="L134" s="43"/>
      <c r="M134" s="44">
        <f>M128</f>
        <v>0</v>
      </c>
      <c r="N134" s="44">
        <f>N129</f>
        <v>0</v>
      </c>
      <c r="V134" s="2"/>
    </row>
    <row r="135" spans="8:22">
      <c r="H135" s="40">
        <v>115</v>
      </c>
      <c r="I135" s="40">
        <f>(B11/2)*-100</f>
        <v>-114.99999999999999</v>
      </c>
      <c r="J135" s="40"/>
      <c r="K135" s="40"/>
      <c r="L135" s="43"/>
      <c r="M135" s="44">
        <f>M129</f>
        <v>0</v>
      </c>
      <c r="N135" s="44">
        <f>N129</f>
        <v>0</v>
      </c>
      <c r="V135" s="2"/>
    </row>
    <row r="136" spans="8:22">
      <c r="H136" s="40">
        <f>(B10/2)*-100</f>
        <v>-114.99999999999999</v>
      </c>
      <c r="I136" s="40">
        <f>(B11/2)*-100</f>
        <v>-114.99999999999999</v>
      </c>
      <c r="J136" s="40"/>
      <c r="K136" s="40"/>
      <c r="V136" s="2"/>
    </row>
    <row r="137" spans="8:22">
      <c r="H137" s="40">
        <f>(B10/2)*-100</f>
        <v>-114.99999999999999</v>
      </c>
      <c r="I137" s="40">
        <f>(B11/2)*100</f>
        <v>114.99999999999999</v>
      </c>
      <c r="J137" s="40"/>
      <c r="K137" s="40"/>
      <c r="V137" s="2"/>
    </row>
    <row r="138" spans="8:22">
      <c r="H138" s="40">
        <f>(B10/2)*100</f>
        <v>114.99999999999999</v>
      </c>
      <c r="I138" s="40">
        <f>(B11/2)*100</f>
        <v>114.99999999999999</v>
      </c>
      <c r="J138" s="40"/>
      <c r="K138" s="40"/>
      <c r="V138" s="2"/>
    </row>
    <row r="154" spans="5:22">
      <c r="E154" s="2" t="s">
        <v>47</v>
      </c>
      <c r="V154" s="2"/>
    </row>
  </sheetData>
  <mergeCells count="36">
    <mergeCell ref="F11:G11"/>
    <mergeCell ref="I11:J11"/>
    <mergeCell ref="B1:I1"/>
    <mergeCell ref="A5:B5"/>
    <mergeCell ref="D5:G5"/>
    <mergeCell ref="I5:K5"/>
    <mergeCell ref="F6:G6"/>
    <mergeCell ref="F7:G7"/>
    <mergeCell ref="F8:G8"/>
    <mergeCell ref="A9:B9"/>
    <mergeCell ref="D9:G9"/>
    <mergeCell ref="F10:G10"/>
    <mergeCell ref="I10:K10"/>
    <mergeCell ref="B4:I4"/>
    <mergeCell ref="F12:G12"/>
    <mergeCell ref="I12:J12"/>
    <mergeCell ref="F13:G13"/>
    <mergeCell ref="I13:J13"/>
    <mergeCell ref="D14:E14"/>
    <mergeCell ref="I14:J14"/>
    <mergeCell ref="B124:C124"/>
    <mergeCell ref="D15:E15"/>
    <mergeCell ref="I15:J15"/>
    <mergeCell ref="D16:E16"/>
    <mergeCell ref="A18:A19"/>
    <mergeCell ref="B18:B19"/>
    <mergeCell ref="C18:C19"/>
    <mergeCell ref="D18:E18"/>
    <mergeCell ref="F18:G18"/>
    <mergeCell ref="H18:H19"/>
    <mergeCell ref="I18:I19"/>
    <mergeCell ref="B120:G120"/>
    <mergeCell ref="H120:I120"/>
    <mergeCell ref="B121:C121"/>
    <mergeCell ref="B122:C122"/>
    <mergeCell ref="B123:C123"/>
  </mergeCells>
  <printOptions horizontalCentered="1"/>
  <pageMargins left="0" right="0" top="0" bottom="0" header="0" footer="0"/>
  <pageSetup scale="57" orientation="portrait"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96" zoomScale="70" zoomScaleNormal="70" zoomScaleSheetLayoutView="75" workbookViewId="0">
      <selection activeCell="E118" sqref="E118"/>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0.8867187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15"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22" ht="33" customHeight="1">
      <c r="A1" s="1"/>
      <c r="B1" s="349" t="str">
        <f>Inputs!A1</f>
        <v>Fire name:</v>
      </c>
      <c r="C1" s="350"/>
      <c r="D1" s="350"/>
      <c r="E1" s="350"/>
      <c r="F1" s="350"/>
      <c r="G1" s="350"/>
      <c r="H1" s="350"/>
      <c r="I1" s="350"/>
      <c r="J1" s="115"/>
      <c r="K1" s="115"/>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22" ht="18.75" customHeight="1" thickBot="1">
      <c r="B2" s="3" t="str">
        <f>Inputs!A2</f>
        <v>Commander:</v>
      </c>
      <c r="C2" s="64">
        <f>Inputs!H2</f>
        <v>0</v>
      </c>
      <c r="D2" s="3" t="str">
        <f>Inputs!A3</f>
        <v xml:space="preserve">Gunner: </v>
      </c>
      <c r="E2" s="64">
        <f>Inputs!H3</f>
        <v>0</v>
      </c>
      <c r="F2" s="3" t="str">
        <f>Inputs!A4</f>
        <v xml:space="preserve">Loader: </v>
      </c>
      <c r="G2" s="63">
        <f>Inputs!H4</f>
        <v>0</v>
      </c>
      <c r="H2" s="3" t="str">
        <f>Inputs!A5</f>
        <v>Driver:</v>
      </c>
      <c r="I2" s="64">
        <f>Inputs!H5</f>
        <v>0</v>
      </c>
      <c r="J2" s="103"/>
      <c r="K2" s="103"/>
    </row>
    <row r="3" spans="1:22">
      <c r="A3" s="2" t="str">
        <f>Inputs!A11</f>
        <v>Project:</v>
      </c>
      <c r="B3" s="72">
        <f>Inputs!H11</f>
        <v>0</v>
      </c>
      <c r="C3" s="71"/>
      <c r="D3" s="71"/>
      <c r="E3" s="71"/>
      <c r="F3" s="71"/>
      <c r="G3" s="71"/>
      <c r="H3" s="71"/>
      <c r="I3" s="71"/>
      <c r="J3" s="104"/>
      <c r="K3" s="104"/>
    </row>
    <row r="4" spans="1:22" ht="18" thickBot="1">
      <c r="A4" s="2" t="str">
        <f>Inputs!A46</f>
        <v xml:space="preserve">Remarks: </v>
      </c>
      <c r="B4" s="382">
        <f>Inputs!H46</f>
        <v>0</v>
      </c>
      <c r="C4" s="382"/>
      <c r="D4" s="382"/>
      <c r="E4" s="382"/>
      <c r="F4" s="382"/>
      <c r="G4" s="382"/>
      <c r="H4" s="382"/>
      <c r="I4" s="382"/>
      <c r="J4" s="104"/>
      <c r="K4" s="104"/>
      <c r="V4" s="136"/>
    </row>
    <row r="5" spans="1:22" ht="18.600000000000001" thickTop="1" thickBot="1">
      <c r="A5" s="375" t="s">
        <v>6</v>
      </c>
      <c r="B5" s="376"/>
      <c r="C5" s="290"/>
      <c r="D5" s="375" t="str">
        <f>Inputs!A22</f>
        <v>Operational Conditions:</v>
      </c>
      <c r="E5" s="377"/>
      <c r="F5" s="377"/>
      <c r="G5" s="376"/>
      <c r="H5" s="290"/>
      <c r="I5" s="375" t="str">
        <f>Inputs!A34</f>
        <v>Tank/Target Status</v>
      </c>
      <c r="J5" s="377"/>
      <c r="K5" s="376"/>
    </row>
    <row r="6" spans="1:22" ht="18.600000000000001" thickTop="1" thickBot="1">
      <c r="A6" s="291" t="str">
        <f>Inputs!A12</f>
        <v>Location:</v>
      </c>
      <c r="B6" s="292">
        <f>Inputs!H12</f>
        <v>0</v>
      </c>
      <c r="C6" s="290"/>
      <c r="D6" s="293" t="str">
        <f>Inputs!A23</f>
        <v>Turret Mode:</v>
      </c>
      <c r="E6" s="294"/>
      <c r="F6" s="378">
        <f>Inputs!H23</f>
        <v>0</v>
      </c>
      <c r="G6" s="379"/>
      <c r="H6" s="290"/>
      <c r="I6" s="281" t="str">
        <f>Inputs!A35</f>
        <v>Item:</v>
      </c>
      <c r="J6" s="282" t="s">
        <v>10</v>
      </c>
      <c r="K6" s="283" t="s">
        <v>11</v>
      </c>
    </row>
    <row r="7" spans="1:22" ht="18.600000000000001" thickTop="1" thickBot="1">
      <c r="A7" s="291" t="str">
        <f>Inputs!A13</f>
        <v>Date:</v>
      </c>
      <c r="B7" s="295">
        <f>Inputs!H13</f>
        <v>0</v>
      </c>
      <c r="C7" s="290"/>
      <c r="D7" s="293" t="str">
        <f>Inputs!A24</f>
        <v>Ammunition:</v>
      </c>
      <c r="E7" s="296"/>
      <c r="F7" s="378">
        <f>Inputs!H24</f>
        <v>0</v>
      </c>
      <c r="G7" s="379"/>
      <c r="H7" s="290"/>
      <c r="I7" s="284" t="s">
        <v>14</v>
      </c>
      <c r="J7" s="285">
        <f>Inputs!H36</f>
        <v>0</v>
      </c>
      <c r="K7" s="285">
        <f>Inputs!I36</f>
        <v>0</v>
      </c>
    </row>
    <row r="8" spans="1:22" ht="18.600000000000001" thickTop="1" thickBot="1">
      <c r="A8" s="291" t="str">
        <f>Inputs!A15</f>
        <v>Range [m]:</v>
      </c>
      <c r="B8" s="297">
        <f>Inputs!H15</f>
        <v>0</v>
      </c>
      <c r="C8" s="290"/>
      <c r="D8" s="293" t="str">
        <f>Inputs!A25</f>
        <v>Aiming Through (Camera):</v>
      </c>
      <c r="E8" s="298"/>
      <c r="F8" s="378">
        <f>Inputs!H25</f>
        <v>0</v>
      </c>
      <c r="G8" s="379"/>
      <c r="H8" s="290"/>
      <c r="I8" s="286" t="s">
        <v>16</v>
      </c>
      <c r="J8" s="285">
        <f>Inputs!H37</f>
        <v>0</v>
      </c>
      <c r="K8" s="285">
        <f>Inputs!I37</f>
        <v>0</v>
      </c>
    </row>
    <row r="9" spans="1:22" ht="18.600000000000001" thickTop="1" thickBot="1">
      <c r="A9" s="375" t="str">
        <f>Inputs!A16</f>
        <v>Target Size:</v>
      </c>
      <c r="B9" s="376"/>
      <c r="C9" s="290"/>
      <c r="D9" s="375" t="str">
        <f>Inputs!A26</f>
        <v>Environmental Conditions:</v>
      </c>
      <c r="E9" s="377"/>
      <c r="F9" s="377"/>
      <c r="G9" s="376"/>
      <c r="H9" s="299"/>
      <c r="I9" s="287" t="s">
        <v>19</v>
      </c>
      <c r="J9" s="285">
        <f>Inputs!H38</f>
        <v>0</v>
      </c>
      <c r="K9" s="285">
        <f>Inputs!I38</f>
        <v>0</v>
      </c>
    </row>
    <row r="10" spans="1:22" ht="18.600000000000001" thickTop="1" thickBot="1">
      <c r="A10" s="291" t="str">
        <f>Inputs!H16</f>
        <v>Traverse Size [m]</v>
      </c>
      <c r="B10" s="300">
        <f>Inputs!H17</f>
        <v>2.2999999999999998</v>
      </c>
      <c r="C10" s="290"/>
      <c r="D10" s="293" t="str">
        <f>Inputs!A27</f>
        <v>Air Temperature [°C]:</v>
      </c>
      <c r="E10" s="294"/>
      <c r="F10" s="367">
        <f>Inputs!H27</f>
        <v>0</v>
      </c>
      <c r="G10" s="368"/>
      <c r="H10" s="290"/>
      <c r="I10" s="375" t="str">
        <f>Inputs!A39</f>
        <v>Rounds Information:</v>
      </c>
      <c r="J10" s="377"/>
      <c r="K10" s="376"/>
    </row>
    <row r="11" spans="1:22" ht="18.600000000000001" thickTop="1" thickBot="1">
      <c r="A11" s="291" t="str">
        <f>Inputs!I16</f>
        <v>Elevation Size [m]</v>
      </c>
      <c r="B11" s="300">
        <f>Inputs!I17</f>
        <v>2.2999999999999998</v>
      </c>
      <c r="C11" s="290"/>
      <c r="D11" s="293" t="str">
        <f>Inputs!A28</f>
        <v>Altitude [m]:</v>
      </c>
      <c r="E11" s="296"/>
      <c r="F11" s="367">
        <f>Inputs!H28</f>
        <v>0</v>
      </c>
      <c r="G11" s="368"/>
      <c r="H11" s="301"/>
      <c r="I11" s="365" t="str">
        <f>Inputs!A40</f>
        <v>Rounds Type</v>
      </c>
      <c r="J11" s="366"/>
      <c r="K11" s="288" t="str">
        <f>Inputs!H40</f>
        <v>No. of Rounds</v>
      </c>
    </row>
    <row r="12" spans="1:22" ht="18.600000000000001" thickTop="1" thickBot="1">
      <c r="A12" s="291" t="str">
        <f>Inputs!H18</f>
        <v>Traverse Size [mills]</v>
      </c>
      <c r="B12" s="300" t="e">
        <f>Inputs!H19</f>
        <v>#DIV/0!</v>
      </c>
      <c r="C12" s="290"/>
      <c r="D12" s="293" t="str">
        <f>Inputs!A29</f>
        <v>Ammu. Temp. [°C]:</v>
      </c>
      <c r="E12" s="296"/>
      <c r="F12" s="367">
        <f>Inputs!H29</f>
        <v>0</v>
      </c>
      <c r="G12" s="368"/>
      <c r="H12" s="301"/>
      <c r="I12" s="365" t="str">
        <f>Inputs!A41</f>
        <v>Warm-Up</v>
      </c>
      <c r="J12" s="366"/>
      <c r="K12" s="289">
        <f>Inputs!H41</f>
        <v>0</v>
      </c>
    </row>
    <row r="13" spans="1:22" ht="18.600000000000001" thickTop="1" thickBot="1">
      <c r="A13" s="291" t="str">
        <f>Inputs!I18</f>
        <v>Elevation Size [mills]</v>
      </c>
      <c r="B13" s="300" t="e">
        <f>Inputs!I19</f>
        <v>#DIV/0!</v>
      </c>
      <c r="C13" s="290"/>
      <c r="D13" s="293" t="str">
        <f>Inputs!A30</f>
        <v>Crosswind [m/s]:</v>
      </c>
      <c r="E13" s="302"/>
      <c r="F13" s="367">
        <f>Inputs!H30</f>
        <v>0</v>
      </c>
      <c r="G13" s="368"/>
      <c r="H13" s="301"/>
      <c r="I13" s="365" t="str">
        <f>Inputs!A42</f>
        <v>Real Firing</v>
      </c>
      <c r="J13" s="366"/>
      <c r="K13" s="289">
        <f>Inputs!H42</f>
        <v>0</v>
      </c>
    </row>
    <row r="14" spans="1:22" ht="18.600000000000001" thickTop="1" thickBot="1">
      <c r="A14" s="291" t="str">
        <f>Inputs!A20</f>
        <v>Fire Type</v>
      </c>
      <c r="B14" s="300">
        <f>Inputs!H20</f>
        <v>0</v>
      </c>
      <c r="C14" s="290"/>
      <c r="D14" s="369" t="str">
        <f>Inputs!A31</f>
        <v>Gun Jump:</v>
      </c>
      <c r="E14" s="370"/>
      <c r="F14" s="303" t="str">
        <f>Inputs!I31</f>
        <v>Traverse</v>
      </c>
      <c r="G14" s="304" t="str">
        <f>Inputs!H31</f>
        <v>Elevation</v>
      </c>
      <c r="H14" s="301"/>
      <c r="I14" s="365" t="str">
        <f>Inputs!A43</f>
        <v xml:space="preserve">Total in Target: </v>
      </c>
      <c r="J14" s="366"/>
      <c r="K14" s="289">
        <f>Inputs!H43</f>
        <v>0</v>
      </c>
    </row>
    <row r="15" spans="1:22" ht="19.5" customHeight="1" thickTop="1" thickBot="1">
      <c r="A15" s="291" t="str">
        <f>Inputs!A14</f>
        <v>Time:</v>
      </c>
      <c r="B15" s="305">
        <f>Inputs!H14</f>
        <v>0</v>
      </c>
      <c r="C15" s="306"/>
      <c r="D15" s="371" t="str">
        <f>Inputs!A32</f>
        <v>Single</v>
      </c>
      <c r="E15" s="372"/>
      <c r="F15" s="307">
        <f>Inputs!I32</f>
        <v>0</v>
      </c>
      <c r="G15" s="307">
        <f>Inputs!H32</f>
        <v>0</v>
      </c>
      <c r="H15" s="308"/>
      <c r="I15" s="365" t="str">
        <f>Inputs!A44</f>
        <v>Missing rounds</v>
      </c>
      <c r="J15" s="366"/>
      <c r="K15" s="289">
        <f>Inputs!H44</f>
        <v>0</v>
      </c>
    </row>
    <row r="16" spans="1:22" ht="19.5" customHeight="1" thickTop="1" thickBot="1">
      <c r="A16" s="291" t="str">
        <f>Inputs!A21</f>
        <v>A0- M.Velocity</v>
      </c>
      <c r="B16" s="300">
        <f>Inputs!H21</f>
        <v>0</v>
      </c>
      <c r="C16" s="306"/>
      <c r="D16" s="373" t="str">
        <f>Inputs!A33</f>
        <v>Burst</v>
      </c>
      <c r="E16" s="374"/>
      <c r="F16" s="307">
        <f>Inputs!I33</f>
        <v>0</v>
      </c>
      <c r="G16" s="307">
        <f>Inputs!H33</f>
        <v>0</v>
      </c>
      <c r="H16" s="308"/>
      <c r="I16" s="290"/>
      <c r="J16" s="290"/>
      <c r="K16" s="290"/>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15"/>
      <c r="V18" s="2"/>
    </row>
    <row r="19" spans="1:22" ht="18.600000000000001" thickTop="1" thickBot="1">
      <c r="A19" s="359"/>
      <c r="B19" s="360"/>
      <c r="C19" s="348"/>
      <c r="D19" s="114" t="s">
        <v>33</v>
      </c>
      <c r="E19" s="12" t="s">
        <v>34</v>
      </c>
      <c r="F19" s="12" t="s">
        <v>33</v>
      </c>
      <c r="G19" s="12" t="s">
        <v>34</v>
      </c>
      <c r="H19" s="348"/>
      <c r="I19" s="348"/>
      <c r="J19" s="105"/>
      <c r="K19" s="105"/>
      <c r="U19" s="115"/>
      <c r="V19" s="2"/>
    </row>
    <row r="20" spans="1:22" ht="18.600000000000001" thickTop="1" thickBot="1">
      <c r="A20" s="113"/>
      <c r="B20" s="48">
        <f>Inputs!A52</f>
        <v>1</v>
      </c>
      <c r="C20" s="47">
        <f t="shared" ref="C20:C83" si="0">$B$8</f>
        <v>0</v>
      </c>
      <c r="D20" s="49" t="e">
        <f>IF(Inputs!H52="",NA(),Inputs!H52)</f>
        <v>#N/A</v>
      </c>
      <c r="E20" s="49" t="e">
        <f>IF(Inputs!I52="",NA(),Inputs!I52)</f>
        <v>#N/A</v>
      </c>
      <c r="F20" s="24" t="e">
        <f>IF(ISBLANK(D20*10/C20)," ",D20*10/C20)</f>
        <v>#N/A</v>
      </c>
      <c r="G20" s="24" t="e">
        <f>IF(ISBLANK(E20*10/C20)," ",E20*10/C20)</f>
        <v>#N/A</v>
      </c>
      <c r="H20" s="91">
        <f t="shared" ref="H20:H83" si="1">$B$7</f>
        <v>0</v>
      </c>
      <c r="I20" s="25">
        <f>$B$15</f>
        <v>0</v>
      </c>
      <c r="J20" s="106"/>
      <c r="K20" s="106"/>
      <c r="U20" s="115"/>
      <c r="V20" s="2"/>
    </row>
    <row r="21" spans="1:22" ht="18" thickBot="1">
      <c r="A21" s="113"/>
      <c r="B21" s="48">
        <f>Inputs!A53</f>
        <v>2</v>
      </c>
      <c r="C21" s="47">
        <f t="shared" si="0"/>
        <v>0</v>
      </c>
      <c r="D21" s="49" t="e">
        <f>IF(Inputs!H53="",NA(),Inputs!H53)</f>
        <v>#N/A</v>
      </c>
      <c r="E21" s="49" t="e">
        <f>IF(Inputs!I53="",NA(),Inputs!I53)</f>
        <v>#N/A</v>
      </c>
      <c r="F21" s="24" t="e">
        <f t="shared" ref="F21:F48" si="2">IF(ISBLANK(D21*10/C21)," ",D21*10/C21)</f>
        <v>#N/A</v>
      </c>
      <c r="G21" s="24" t="e">
        <f t="shared" ref="G21:G48" si="3">IF(ISBLANK(E21*10/C21)," ",E21*10/C21)</f>
        <v>#N/A</v>
      </c>
      <c r="H21" s="91">
        <f t="shared" si="1"/>
        <v>0</v>
      </c>
      <c r="I21" s="25">
        <f t="shared" ref="I21:I84" si="4">$B$15</f>
        <v>0</v>
      </c>
      <c r="J21" s="106"/>
      <c r="K21" s="106"/>
      <c r="U21" s="115"/>
      <c r="V21" s="2"/>
    </row>
    <row r="22" spans="1:22" ht="18" thickBot="1">
      <c r="A22" s="113"/>
      <c r="B22" s="48">
        <f>Inputs!A54</f>
        <v>3</v>
      </c>
      <c r="C22" s="47">
        <f>$B$8</f>
        <v>0</v>
      </c>
      <c r="D22" s="49" t="e">
        <f>IF(Inputs!H54="",NA(),Inputs!H54)</f>
        <v>#N/A</v>
      </c>
      <c r="E22" s="49" t="e">
        <f>IF(Inputs!I54="",NA(),Inputs!I54)</f>
        <v>#N/A</v>
      </c>
      <c r="F22" s="24" t="e">
        <f t="shared" si="2"/>
        <v>#N/A</v>
      </c>
      <c r="G22" s="24" t="e">
        <f t="shared" si="3"/>
        <v>#N/A</v>
      </c>
      <c r="H22" s="91">
        <f t="shared" si="1"/>
        <v>0</v>
      </c>
      <c r="I22" s="25">
        <f t="shared" si="4"/>
        <v>0</v>
      </c>
      <c r="J22" s="106"/>
      <c r="K22" s="106"/>
      <c r="U22" s="115"/>
      <c r="V22" s="2"/>
    </row>
    <row r="23" spans="1:22" ht="18" thickBot="1">
      <c r="A23" s="113"/>
      <c r="B23" s="48">
        <f>Inputs!A55</f>
        <v>4</v>
      </c>
      <c r="C23" s="47">
        <f t="shared" si="0"/>
        <v>0</v>
      </c>
      <c r="D23" s="49" t="e">
        <f>IF(Inputs!H55="",NA(),Inputs!H55)</f>
        <v>#N/A</v>
      </c>
      <c r="E23" s="49" t="e">
        <f>IF(Inputs!I55="",NA(),Inputs!I55)</f>
        <v>#N/A</v>
      </c>
      <c r="F23" s="24" t="e">
        <f t="shared" si="2"/>
        <v>#N/A</v>
      </c>
      <c r="G23" s="24" t="e">
        <f t="shared" si="3"/>
        <v>#N/A</v>
      </c>
      <c r="H23" s="91">
        <f t="shared" si="1"/>
        <v>0</v>
      </c>
      <c r="I23" s="25">
        <f t="shared" si="4"/>
        <v>0</v>
      </c>
      <c r="J23" s="106"/>
      <c r="K23" s="106"/>
      <c r="U23" s="115"/>
      <c r="V23" s="2"/>
    </row>
    <row r="24" spans="1:22" ht="18" thickBot="1">
      <c r="A24" s="113"/>
      <c r="B24" s="48">
        <f>Inputs!A56</f>
        <v>5</v>
      </c>
      <c r="C24" s="47">
        <f t="shared" si="0"/>
        <v>0</v>
      </c>
      <c r="D24" s="49" t="e">
        <f>IF(Inputs!H56="",NA(),Inputs!H56)</f>
        <v>#N/A</v>
      </c>
      <c r="E24" s="49" t="e">
        <f>IF(Inputs!I56="",NA(),Inputs!I56)</f>
        <v>#N/A</v>
      </c>
      <c r="F24" s="24" t="e">
        <f t="shared" si="2"/>
        <v>#N/A</v>
      </c>
      <c r="G24" s="24" t="e">
        <f t="shared" si="3"/>
        <v>#N/A</v>
      </c>
      <c r="H24" s="91">
        <f t="shared" si="1"/>
        <v>0</v>
      </c>
      <c r="I24" s="25">
        <f t="shared" si="4"/>
        <v>0</v>
      </c>
      <c r="J24" s="106"/>
      <c r="K24" s="106"/>
      <c r="U24" s="115"/>
      <c r="V24" s="2"/>
    </row>
    <row r="25" spans="1:22" ht="18" thickBot="1">
      <c r="A25" s="113"/>
      <c r="B25" s="48">
        <f>Inputs!A57</f>
        <v>6</v>
      </c>
      <c r="C25" s="47">
        <f t="shared" si="0"/>
        <v>0</v>
      </c>
      <c r="D25" s="49" t="e">
        <f>IF(Inputs!H57="",NA(),Inputs!H57)</f>
        <v>#N/A</v>
      </c>
      <c r="E25" s="49" t="e">
        <f>IF(Inputs!I57="",NA(),Inputs!I57)</f>
        <v>#N/A</v>
      </c>
      <c r="F25" s="24" t="e">
        <f t="shared" si="2"/>
        <v>#N/A</v>
      </c>
      <c r="G25" s="24" t="e">
        <f t="shared" si="3"/>
        <v>#N/A</v>
      </c>
      <c r="H25" s="91">
        <f t="shared" si="1"/>
        <v>0</v>
      </c>
      <c r="I25" s="25">
        <f t="shared" si="4"/>
        <v>0</v>
      </c>
      <c r="J25" s="106"/>
      <c r="K25" s="106"/>
      <c r="U25" s="115"/>
      <c r="V25" s="2"/>
    </row>
    <row r="26" spans="1:22" ht="18" thickBot="1">
      <c r="A26" s="113"/>
      <c r="B26" s="48">
        <f>Inputs!A58</f>
        <v>7</v>
      </c>
      <c r="C26" s="47">
        <f t="shared" si="0"/>
        <v>0</v>
      </c>
      <c r="D26" s="49" t="e">
        <f>IF(Inputs!H58="",NA(),Inputs!H58)</f>
        <v>#N/A</v>
      </c>
      <c r="E26" s="49" t="e">
        <f>IF(Inputs!I58="",NA(),Inputs!I58)</f>
        <v>#N/A</v>
      </c>
      <c r="F26" s="24" t="e">
        <f t="shared" si="2"/>
        <v>#N/A</v>
      </c>
      <c r="G26" s="24" t="e">
        <f t="shared" si="3"/>
        <v>#N/A</v>
      </c>
      <c r="H26" s="91">
        <f t="shared" si="1"/>
        <v>0</v>
      </c>
      <c r="I26" s="25">
        <f t="shared" si="4"/>
        <v>0</v>
      </c>
      <c r="J26" s="106"/>
      <c r="K26" s="106"/>
      <c r="U26" s="115"/>
      <c r="V26" s="2"/>
    </row>
    <row r="27" spans="1:22" ht="18" thickBot="1">
      <c r="A27" s="113"/>
      <c r="B27" s="48">
        <f>Inputs!A59</f>
        <v>8</v>
      </c>
      <c r="C27" s="47">
        <f t="shared" si="0"/>
        <v>0</v>
      </c>
      <c r="D27" s="49" t="e">
        <f>IF(Inputs!H59="",NA(),Inputs!H59)</f>
        <v>#N/A</v>
      </c>
      <c r="E27" s="49" t="e">
        <f>IF(Inputs!I59="",NA(),Inputs!I59)</f>
        <v>#N/A</v>
      </c>
      <c r="F27" s="24" t="e">
        <f t="shared" si="2"/>
        <v>#N/A</v>
      </c>
      <c r="G27" s="24" t="e">
        <f t="shared" si="3"/>
        <v>#N/A</v>
      </c>
      <c r="H27" s="91">
        <f t="shared" si="1"/>
        <v>0</v>
      </c>
      <c r="I27" s="25">
        <f t="shared" si="4"/>
        <v>0</v>
      </c>
      <c r="J27" s="106"/>
      <c r="K27" s="106"/>
      <c r="U27" s="115"/>
      <c r="V27" s="2"/>
    </row>
    <row r="28" spans="1:22" ht="18" thickBot="1">
      <c r="A28" s="113"/>
      <c r="B28" s="48">
        <f>Inputs!A60</f>
        <v>9</v>
      </c>
      <c r="C28" s="47">
        <f t="shared" si="0"/>
        <v>0</v>
      </c>
      <c r="D28" s="49" t="e">
        <f>IF(Inputs!H60="",NA(),Inputs!H60)</f>
        <v>#N/A</v>
      </c>
      <c r="E28" s="49" t="e">
        <f>IF(Inputs!I60="",NA(),Inputs!I60)</f>
        <v>#N/A</v>
      </c>
      <c r="F28" s="24" t="e">
        <f t="shared" si="2"/>
        <v>#N/A</v>
      </c>
      <c r="G28" s="24" t="e">
        <f t="shared" si="3"/>
        <v>#N/A</v>
      </c>
      <c r="H28" s="91">
        <f t="shared" si="1"/>
        <v>0</v>
      </c>
      <c r="I28" s="25">
        <f t="shared" si="4"/>
        <v>0</v>
      </c>
      <c r="J28" s="106"/>
      <c r="K28" s="106"/>
      <c r="U28" s="115"/>
      <c r="V28" s="2"/>
    </row>
    <row r="29" spans="1:22" ht="18" thickBot="1">
      <c r="A29" s="113"/>
      <c r="B29" s="48">
        <f>Inputs!A61</f>
        <v>10</v>
      </c>
      <c r="C29" s="47">
        <f t="shared" si="0"/>
        <v>0</v>
      </c>
      <c r="D29" s="49" t="e">
        <f>IF(Inputs!H61="",NA(),Inputs!H61)</f>
        <v>#N/A</v>
      </c>
      <c r="E29" s="49" t="e">
        <f>IF(Inputs!I61="",NA(),Inputs!I61)</f>
        <v>#N/A</v>
      </c>
      <c r="F29" s="24" t="e">
        <f t="shared" si="2"/>
        <v>#N/A</v>
      </c>
      <c r="G29" s="24" t="e">
        <f t="shared" si="3"/>
        <v>#N/A</v>
      </c>
      <c r="H29" s="91">
        <f t="shared" si="1"/>
        <v>0</v>
      </c>
      <c r="I29" s="25">
        <f t="shared" si="4"/>
        <v>0</v>
      </c>
      <c r="J29" s="106"/>
      <c r="K29" s="106"/>
      <c r="U29" s="115"/>
      <c r="V29" s="2"/>
    </row>
    <row r="30" spans="1:22" ht="18" thickBot="1">
      <c r="A30" s="113"/>
      <c r="B30" s="48">
        <f>Inputs!A62</f>
        <v>11</v>
      </c>
      <c r="C30" s="47">
        <f t="shared" si="0"/>
        <v>0</v>
      </c>
      <c r="D30" s="49" t="e">
        <f>IF(Inputs!H62="",NA(),Inputs!H62)</f>
        <v>#N/A</v>
      </c>
      <c r="E30" s="49" t="e">
        <f>IF(Inputs!I62="",NA(),Inputs!I62)</f>
        <v>#N/A</v>
      </c>
      <c r="F30" s="24" t="e">
        <f t="shared" si="2"/>
        <v>#N/A</v>
      </c>
      <c r="G30" s="24" t="e">
        <f t="shared" si="3"/>
        <v>#N/A</v>
      </c>
      <c r="H30" s="91">
        <f t="shared" si="1"/>
        <v>0</v>
      </c>
      <c r="I30" s="25">
        <f t="shared" si="4"/>
        <v>0</v>
      </c>
      <c r="J30" s="106"/>
      <c r="K30" s="106"/>
      <c r="U30" s="115"/>
      <c r="V30" s="2"/>
    </row>
    <row r="31" spans="1:22" ht="18" thickBot="1">
      <c r="A31" s="113"/>
      <c r="B31" s="48">
        <f>Inputs!A63</f>
        <v>12</v>
      </c>
      <c r="C31" s="47">
        <f t="shared" si="0"/>
        <v>0</v>
      </c>
      <c r="D31" s="49" t="e">
        <f>IF(Inputs!H63="",NA(),Inputs!H63)</f>
        <v>#N/A</v>
      </c>
      <c r="E31" s="49" t="e">
        <f>IF(Inputs!I63="",NA(),Inputs!I63)</f>
        <v>#N/A</v>
      </c>
      <c r="F31" s="24" t="e">
        <f t="shared" si="2"/>
        <v>#N/A</v>
      </c>
      <c r="G31" s="24" t="e">
        <f t="shared" si="3"/>
        <v>#N/A</v>
      </c>
      <c r="H31" s="91">
        <f t="shared" si="1"/>
        <v>0</v>
      </c>
      <c r="I31" s="25">
        <f t="shared" si="4"/>
        <v>0</v>
      </c>
      <c r="J31" s="106"/>
      <c r="K31" s="106"/>
      <c r="U31" s="115"/>
      <c r="V31" s="2"/>
    </row>
    <row r="32" spans="1:22" ht="18" thickBot="1">
      <c r="A32" s="113"/>
      <c r="B32" s="48">
        <f>Inputs!A64</f>
        <v>13</v>
      </c>
      <c r="C32" s="47">
        <f t="shared" si="0"/>
        <v>0</v>
      </c>
      <c r="D32" s="49" t="e">
        <f>IF(Inputs!H64="",NA(),Inputs!H64)</f>
        <v>#N/A</v>
      </c>
      <c r="E32" s="49" t="e">
        <f>IF(Inputs!I64="",NA(),Inputs!I64)</f>
        <v>#N/A</v>
      </c>
      <c r="F32" s="24" t="e">
        <f t="shared" si="2"/>
        <v>#N/A</v>
      </c>
      <c r="G32" s="24" t="e">
        <f t="shared" si="3"/>
        <v>#N/A</v>
      </c>
      <c r="H32" s="91">
        <f t="shared" si="1"/>
        <v>0</v>
      </c>
      <c r="I32" s="25">
        <f t="shared" si="4"/>
        <v>0</v>
      </c>
      <c r="J32" s="106"/>
      <c r="K32" s="106"/>
      <c r="U32" s="115"/>
      <c r="V32" s="2"/>
    </row>
    <row r="33" spans="1:22" ht="18" thickBot="1">
      <c r="A33" s="113"/>
      <c r="B33" s="48">
        <f>Inputs!A65</f>
        <v>14</v>
      </c>
      <c r="C33" s="47">
        <f t="shared" si="0"/>
        <v>0</v>
      </c>
      <c r="D33" s="49" t="e">
        <f>IF(Inputs!H65="",NA(),Inputs!H65)</f>
        <v>#N/A</v>
      </c>
      <c r="E33" s="49" t="e">
        <f>IF(Inputs!I65="",NA(),Inputs!I65)</f>
        <v>#N/A</v>
      </c>
      <c r="F33" s="24" t="e">
        <f t="shared" si="2"/>
        <v>#N/A</v>
      </c>
      <c r="G33" s="24" t="e">
        <f t="shared" si="3"/>
        <v>#N/A</v>
      </c>
      <c r="H33" s="91">
        <f t="shared" si="1"/>
        <v>0</v>
      </c>
      <c r="I33" s="25">
        <f t="shared" si="4"/>
        <v>0</v>
      </c>
      <c r="J33" s="106"/>
      <c r="K33" s="106"/>
      <c r="U33" s="115"/>
      <c r="V33" s="2"/>
    </row>
    <row r="34" spans="1:22" ht="18" thickBot="1">
      <c r="A34" s="113"/>
      <c r="B34" s="48">
        <f>Inputs!A66</f>
        <v>15</v>
      </c>
      <c r="C34" s="47">
        <f t="shared" si="0"/>
        <v>0</v>
      </c>
      <c r="D34" s="49" t="e">
        <f>IF(Inputs!H66="",NA(),Inputs!H66)</f>
        <v>#N/A</v>
      </c>
      <c r="E34" s="49" t="e">
        <f>IF(Inputs!I66="",NA(),Inputs!I66)</f>
        <v>#N/A</v>
      </c>
      <c r="F34" s="24" t="e">
        <f t="shared" si="2"/>
        <v>#N/A</v>
      </c>
      <c r="G34" s="24" t="e">
        <f t="shared" si="3"/>
        <v>#N/A</v>
      </c>
      <c r="H34" s="91">
        <f t="shared" si="1"/>
        <v>0</v>
      </c>
      <c r="I34" s="25">
        <f t="shared" si="4"/>
        <v>0</v>
      </c>
      <c r="J34" s="106"/>
      <c r="K34" s="106"/>
      <c r="U34" s="115"/>
      <c r="V34" s="2"/>
    </row>
    <row r="35" spans="1:22" ht="18" thickBot="1">
      <c r="A35" s="113"/>
      <c r="B35" s="48">
        <f>Inputs!A67</f>
        <v>16</v>
      </c>
      <c r="C35" s="47">
        <f t="shared" si="0"/>
        <v>0</v>
      </c>
      <c r="D35" s="49" t="e">
        <f>IF(Inputs!H67="",NA(),Inputs!H67)</f>
        <v>#N/A</v>
      </c>
      <c r="E35" s="49" t="e">
        <f>IF(Inputs!I67="",NA(),Inputs!I67)</f>
        <v>#N/A</v>
      </c>
      <c r="F35" s="24" t="e">
        <f t="shared" si="2"/>
        <v>#N/A</v>
      </c>
      <c r="G35" s="24" t="e">
        <f t="shared" si="3"/>
        <v>#N/A</v>
      </c>
      <c r="H35" s="91">
        <f t="shared" si="1"/>
        <v>0</v>
      </c>
      <c r="I35" s="25">
        <f t="shared" si="4"/>
        <v>0</v>
      </c>
      <c r="J35" s="106"/>
      <c r="K35" s="106"/>
      <c r="U35" s="115"/>
      <c r="V35" s="2"/>
    </row>
    <row r="36" spans="1:22" ht="18" thickBot="1">
      <c r="A36" s="113"/>
      <c r="B36" s="48">
        <f>Inputs!A68</f>
        <v>17</v>
      </c>
      <c r="C36" s="47">
        <f t="shared" si="0"/>
        <v>0</v>
      </c>
      <c r="D36" s="49" t="e">
        <f>IF(Inputs!H68="",NA(),Inputs!H68)</f>
        <v>#N/A</v>
      </c>
      <c r="E36" s="49" t="e">
        <f>IF(Inputs!I68="",NA(),Inputs!I68)</f>
        <v>#N/A</v>
      </c>
      <c r="F36" s="24" t="e">
        <f t="shared" si="2"/>
        <v>#N/A</v>
      </c>
      <c r="G36" s="24" t="e">
        <f t="shared" si="3"/>
        <v>#N/A</v>
      </c>
      <c r="H36" s="91">
        <f t="shared" si="1"/>
        <v>0</v>
      </c>
      <c r="I36" s="25">
        <f t="shared" si="4"/>
        <v>0</v>
      </c>
      <c r="J36" s="106"/>
      <c r="K36" s="106"/>
      <c r="U36" s="115"/>
      <c r="V36" s="2"/>
    </row>
    <row r="37" spans="1:22" ht="18" thickBot="1">
      <c r="A37" s="113"/>
      <c r="B37" s="48">
        <f>Inputs!A69</f>
        <v>18</v>
      </c>
      <c r="C37" s="47">
        <f t="shared" si="0"/>
        <v>0</v>
      </c>
      <c r="D37" s="49" t="e">
        <f>IF(Inputs!H69="",NA(),Inputs!H69)</f>
        <v>#N/A</v>
      </c>
      <c r="E37" s="49" t="e">
        <f>IF(Inputs!I69="",NA(),Inputs!I69)</f>
        <v>#N/A</v>
      </c>
      <c r="F37" s="24" t="e">
        <f t="shared" si="2"/>
        <v>#N/A</v>
      </c>
      <c r="G37" s="24" t="e">
        <f t="shared" si="3"/>
        <v>#N/A</v>
      </c>
      <c r="H37" s="91">
        <f t="shared" si="1"/>
        <v>0</v>
      </c>
      <c r="I37" s="25">
        <f t="shared" si="4"/>
        <v>0</v>
      </c>
      <c r="J37" s="106"/>
      <c r="K37" s="106"/>
      <c r="U37" s="115"/>
      <c r="V37" s="2"/>
    </row>
    <row r="38" spans="1:22" ht="18" thickBot="1">
      <c r="A38" s="113"/>
      <c r="B38" s="48">
        <f>Inputs!A70</f>
        <v>19</v>
      </c>
      <c r="C38" s="47">
        <f t="shared" si="0"/>
        <v>0</v>
      </c>
      <c r="D38" s="49" t="e">
        <f>IF(Inputs!H70="",NA(),Inputs!H70)</f>
        <v>#N/A</v>
      </c>
      <c r="E38" s="49" t="e">
        <f>IF(Inputs!I70="",NA(),Inputs!I70)</f>
        <v>#N/A</v>
      </c>
      <c r="F38" s="24" t="e">
        <f t="shared" si="2"/>
        <v>#N/A</v>
      </c>
      <c r="G38" s="24" t="e">
        <f t="shared" si="3"/>
        <v>#N/A</v>
      </c>
      <c r="H38" s="91">
        <f t="shared" si="1"/>
        <v>0</v>
      </c>
      <c r="I38" s="25">
        <f t="shared" si="4"/>
        <v>0</v>
      </c>
      <c r="J38" s="106"/>
      <c r="K38" s="106"/>
      <c r="U38" s="115"/>
      <c r="V38" s="2"/>
    </row>
    <row r="39" spans="1:22" ht="18" thickBot="1">
      <c r="A39" s="113"/>
      <c r="B39" s="48">
        <f>Inputs!A71</f>
        <v>20</v>
      </c>
      <c r="C39" s="47">
        <f t="shared" si="0"/>
        <v>0</v>
      </c>
      <c r="D39" s="49" t="e">
        <f>IF(Inputs!H71="",NA(),Inputs!H71)</f>
        <v>#N/A</v>
      </c>
      <c r="E39" s="49" t="e">
        <f>IF(Inputs!I71="",NA(),Inputs!I71)</f>
        <v>#N/A</v>
      </c>
      <c r="F39" s="24" t="e">
        <f t="shared" si="2"/>
        <v>#N/A</v>
      </c>
      <c r="G39" s="24" t="e">
        <f t="shared" si="3"/>
        <v>#N/A</v>
      </c>
      <c r="H39" s="91">
        <f t="shared" si="1"/>
        <v>0</v>
      </c>
      <c r="I39" s="25">
        <f t="shared" si="4"/>
        <v>0</v>
      </c>
      <c r="J39" s="106"/>
      <c r="K39" s="106"/>
      <c r="U39" s="115"/>
      <c r="V39" s="2"/>
    </row>
    <row r="40" spans="1:22" ht="18" thickBot="1">
      <c r="A40" s="113"/>
      <c r="B40" s="48">
        <f>Inputs!A72</f>
        <v>21</v>
      </c>
      <c r="C40" s="47">
        <f t="shared" si="0"/>
        <v>0</v>
      </c>
      <c r="D40" s="49" t="e">
        <f>IF(Inputs!H72="",NA(),Inputs!H72)</f>
        <v>#N/A</v>
      </c>
      <c r="E40" s="49" t="e">
        <f>IF(Inputs!I72="",NA(),Inputs!I72)</f>
        <v>#N/A</v>
      </c>
      <c r="F40" s="24" t="e">
        <f t="shared" si="2"/>
        <v>#N/A</v>
      </c>
      <c r="G40" s="24" t="e">
        <f t="shared" si="3"/>
        <v>#N/A</v>
      </c>
      <c r="H40" s="91">
        <f t="shared" si="1"/>
        <v>0</v>
      </c>
      <c r="I40" s="25">
        <f t="shared" si="4"/>
        <v>0</v>
      </c>
      <c r="J40" s="106"/>
      <c r="K40" s="106"/>
      <c r="U40" s="115"/>
      <c r="V40" s="2"/>
    </row>
    <row r="41" spans="1:22" ht="18" thickBot="1">
      <c r="A41" s="113"/>
      <c r="B41" s="48">
        <f>Inputs!A73</f>
        <v>22</v>
      </c>
      <c r="C41" s="47">
        <f t="shared" si="0"/>
        <v>0</v>
      </c>
      <c r="D41" s="49" t="e">
        <f>IF(Inputs!H73="",NA(),Inputs!H73)</f>
        <v>#N/A</v>
      </c>
      <c r="E41" s="49" t="e">
        <f>IF(Inputs!I73="",NA(),Inputs!I73)</f>
        <v>#N/A</v>
      </c>
      <c r="F41" s="24" t="e">
        <f t="shared" si="2"/>
        <v>#N/A</v>
      </c>
      <c r="G41" s="24" t="e">
        <f t="shared" si="3"/>
        <v>#N/A</v>
      </c>
      <c r="H41" s="91">
        <f t="shared" si="1"/>
        <v>0</v>
      </c>
      <c r="I41" s="25">
        <f t="shared" si="4"/>
        <v>0</v>
      </c>
      <c r="J41" s="106"/>
      <c r="K41" s="106"/>
      <c r="U41" s="115"/>
      <c r="V41" s="2"/>
    </row>
    <row r="42" spans="1:22" ht="18" thickBot="1">
      <c r="A42" s="113"/>
      <c r="B42" s="48">
        <f>Inputs!A74</f>
        <v>23</v>
      </c>
      <c r="C42" s="47">
        <f t="shared" si="0"/>
        <v>0</v>
      </c>
      <c r="D42" s="49" t="e">
        <f>IF(Inputs!H74="",NA(),Inputs!H74)</f>
        <v>#N/A</v>
      </c>
      <c r="E42" s="49" t="e">
        <f>IF(Inputs!I74="",NA(),Inputs!I74)</f>
        <v>#N/A</v>
      </c>
      <c r="F42" s="24" t="e">
        <f t="shared" si="2"/>
        <v>#N/A</v>
      </c>
      <c r="G42" s="24" t="e">
        <f t="shared" si="3"/>
        <v>#N/A</v>
      </c>
      <c r="H42" s="91">
        <f t="shared" si="1"/>
        <v>0</v>
      </c>
      <c r="I42" s="25">
        <f t="shared" si="4"/>
        <v>0</v>
      </c>
      <c r="J42" s="106"/>
      <c r="K42" s="106"/>
      <c r="U42" s="115"/>
      <c r="V42" s="2"/>
    </row>
    <row r="43" spans="1:22" ht="18" thickBot="1">
      <c r="A43" s="113"/>
      <c r="B43" s="48">
        <f>Inputs!A75</f>
        <v>24</v>
      </c>
      <c r="C43" s="47">
        <f t="shared" si="0"/>
        <v>0</v>
      </c>
      <c r="D43" s="49" t="e">
        <f>IF(Inputs!H75="",NA(),Inputs!H75)</f>
        <v>#N/A</v>
      </c>
      <c r="E43" s="49" t="e">
        <f>IF(Inputs!I75="",NA(),Inputs!I75)</f>
        <v>#N/A</v>
      </c>
      <c r="F43" s="24" t="e">
        <f t="shared" si="2"/>
        <v>#N/A</v>
      </c>
      <c r="G43" s="24" t="e">
        <f t="shared" si="3"/>
        <v>#N/A</v>
      </c>
      <c r="H43" s="91">
        <f t="shared" si="1"/>
        <v>0</v>
      </c>
      <c r="I43" s="25">
        <f t="shared" si="4"/>
        <v>0</v>
      </c>
      <c r="J43" s="106"/>
      <c r="K43" s="106"/>
      <c r="U43" s="115"/>
      <c r="V43" s="2"/>
    </row>
    <row r="44" spans="1:22" ht="18" thickBot="1">
      <c r="A44" s="113"/>
      <c r="B44" s="48">
        <f>Inputs!A76</f>
        <v>25</v>
      </c>
      <c r="C44" s="47">
        <f t="shared" si="0"/>
        <v>0</v>
      </c>
      <c r="D44" s="49" t="e">
        <f>IF(Inputs!H76="",NA(),Inputs!H76)</f>
        <v>#N/A</v>
      </c>
      <c r="E44" s="49" t="e">
        <f>IF(Inputs!I76="",NA(),Inputs!I76)</f>
        <v>#N/A</v>
      </c>
      <c r="F44" s="24" t="e">
        <f t="shared" si="2"/>
        <v>#N/A</v>
      </c>
      <c r="G44" s="24" t="e">
        <f t="shared" si="3"/>
        <v>#N/A</v>
      </c>
      <c r="H44" s="91">
        <f t="shared" si="1"/>
        <v>0</v>
      </c>
      <c r="I44" s="25">
        <f t="shared" si="4"/>
        <v>0</v>
      </c>
      <c r="J44" s="106"/>
      <c r="K44" s="106"/>
      <c r="U44" s="115"/>
      <c r="V44" s="2"/>
    </row>
    <row r="45" spans="1:22" ht="18" thickBot="1">
      <c r="A45" s="113"/>
      <c r="B45" s="48">
        <f>Inputs!A77</f>
        <v>26</v>
      </c>
      <c r="C45" s="47">
        <f t="shared" si="0"/>
        <v>0</v>
      </c>
      <c r="D45" s="49" t="e">
        <f>IF(Inputs!H77="",NA(),Inputs!H77)</f>
        <v>#N/A</v>
      </c>
      <c r="E45" s="49" t="e">
        <f>IF(Inputs!I77="",NA(),Inputs!I77)</f>
        <v>#N/A</v>
      </c>
      <c r="F45" s="24" t="e">
        <f t="shared" si="2"/>
        <v>#N/A</v>
      </c>
      <c r="G45" s="24" t="e">
        <f t="shared" si="3"/>
        <v>#N/A</v>
      </c>
      <c r="H45" s="91">
        <f t="shared" si="1"/>
        <v>0</v>
      </c>
      <c r="I45" s="25">
        <f t="shared" si="4"/>
        <v>0</v>
      </c>
      <c r="J45" s="106"/>
      <c r="K45" s="106"/>
      <c r="U45" s="115"/>
      <c r="V45" s="2"/>
    </row>
    <row r="46" spans="1:22" ht="18" thickBot="1">
      <c r="A46" s="113"/>
      <c r="B46" s="48">
        <f>Inputs!A78</f>
        <v>27</v>
      </c>
      <c r="C46" s="47">
        <f t="shared" si="0"/>
        <v>0</v>
      </c>
      <c r="D46" s="49" t="e">
        <f>IF(Inputs!H78="",NA(),Inputs!H78)</f>
        <v>#N/A</v>
      </c>
      <c r="E46" s="49" t="e">
        <f>IF(Inputs!I78="",NA(),Inputs!I78)</f>
        <v>#N/A</v>
      </c>
      <c r="F46" s="24" t="e">
        <f t="shared" si="2"/>
        <v>#N/A</v>
      </c>
      <c r="G46" s="24" t="e">
        <f t="shared" si="3"/>
        <v>#N/A</v>
      </c>
      <c r="H46" s="91">
        <f t="shared" si="1"/>
        <v>0</v>
      </c>
      <c r="I46" s="25">
        <f t="shared" si="4"/>
        <v>0</v>
      </c>
      <c r="J46" s="106"/>
      <c r="K46" s="106"/>
      <c r="U46" s="115"/>
      <c r="V46" s="2"/>
    </row>
    <row r="47" spans="1:22" ht="18" thickBot="1">
      <c r="A47" s="113"/>
      <c r="B47" s="48">
        <f>Inputs!A79</f>
        <v>28</v>
      </c>
      <c r="C47" s="47">
        <f t="shared" si="0"/>
        <v>0</v>
      </c>
      <c r="D47" s="49" t="e">
        <f>IF(Inputs!H79="",NA(),Inputs!H79)</f>
        <v>#N/A</v>
      </c>
      <c r="E47" s="49" t="e">
        <f>IF(Inputs!I79="",NA(),Inputs!I79)</f>
        <v>#N/A</v>
      </c>
      <c r="F47" s="24" t="e">
        <f t="shared" si="2"/>
        <v>#N/A</v>
      </c>
      <c r="G47" s="24" t="e">
        <f t="shared" si="3"/>
        <v>#N/A</v>
      </c>
      <c r="H47" s="91">
        <f t="shared" si="1"/>
        <v>0</v>
      </c>
      <c r="I47" s="25">
        <f t="shared" si="4"/>
        <v>0</v>
      </c>
      <c r="J47" s="106"/>
      <c r="K47" s="106"/>
      <c r="U47" s="115"/>
      <c r="V47" s="2"/>
    </row>
    <row r="48" spans="1:22" ht="18" thickBot="1">
      <c r="A48" s="113"/>
      <c r="B48" s="48">
        <f>Inputs!A80</f>
        <v>29</v>
      </c>
      <c r="C48" s="47">
        <f t="shared" si="0"/>
        <v>0</v>
      </c>
      <c r="D48" s="49" t="e">
        <f>IF(Inputs!H80="",NA(),Inputs!H80)</f>
        <v>#N/A</v>
      </c>
      <c r="E48" s="49" t="e">
        <f>IF(Inputs!I80="",NA(),Inputs!I80)</f>
        <v>#N/A</v>
      </c>
      <c r="F48" s="24" t="e">
        <f t="shared" si="2"/>
        <v>#N/A</v>
      </c>
      <c r="G48" s="24" t="e">
        <f t="shared" si="3"/>
        <v>#N/A</v>
      </c>
      <c r="H48" s="91">
        <f t="shared" si="1"/>
        <v>0</v>
      </c>
      <c r="I48" s="25">
        <f t="shared" si="4"/>
        <v>0</v>
      </c>
      <c r="J48" s="106"/>
      <c r="K48" s="106"/>
      <c r="U48" s="115"/>
      <c r="V48" s="2"/>
    </row>
    <row r="49" spans="1:22" ht="18" thickBot="1">
      <c r="A49" s="113"/>
      <c r="B49" s="48">
        <f>Inputs!A81</f>
        <v>30</v>
      </c>
      <c r="C49" s="47">
        <f t="shared" si="0"/>
        <v>0</v>
      </c>
      <c r="D49" s="49" t="e">
        <f>IF(Inputs!H81="",NA(),Inputs!H81)</f>
        <v>#N/A</v>
      </c>
      <c r="E49" s="49" t="e">
        <f>IF(Inputs!I81="",NA(),Inputs!I81)</f>
        <v>#N/A</v>
      </c>
      <c r="F49" s="24" t="e">
        <f>IF(ISBLANK(D119*10/C119)," ",D119*10/C119)</f>
        <v>#N/A</v>
      </c>
      <c r="G49" s="24" t="e">
        <f>IF(ISBLANK(E119*10/C119)," ",E119*10/C119)</f>
        <v>#N/A</v>
      </c>
      <c r="H49" s="91">
        <f t="shared" si="1"/>
        <v>0</v>
      </c>
      <c r="I49" s="25">
        <f t="shared" si="4"/>
        <v>0</v>
      </c>
      <c r="J49" s="106"/>
      <c r="K49" s="106"/>
      <c r="U49" s="115"/>
      <c r="V49" s="2"/>
    </row>
    <row r="50" spans="1:22" ht="18" thickBot="1">
      <c r="A50" s="257"/>
      <c r="B50" s="48">
        <f>Inputs!A82</f>
        <v>31</v>
      </c>
      <c r="C50" s="47">
        <f t="shared" si="0"/>
        <v>0</v>
      </c>
      <c r="D50" s="49" t="e">
        <f>IF(Inputs!H82="",NA(),Inputs!H82)</f>
        <v>#N/A</v>
      </c>
      <c r="E50" s="49" t="e">
        <f>IF(Inputs!I82="",NA(),Inputs!I82)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IF(Inputs!H83="",NA(),Inputs!H83)</f>
        <v>#N/A</v>
      </c>
      <c r="E51" s="49" t="e">
        <f>IF(Inputs!I83="",NA(),Inputs!I83)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IF(Inputs!H84="",NA(),Inputs!H84)</f>
        <v>#N/A</v>
      </c>
      <c r="E52" s="49" t="e">
        <f>IF(Inputs!I84="",NA(),Inputs!I84)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IF(Inputs!H85="",NA(),Inputs!H85)</f>
        <v>#N/A</v>
      </c>
      <c r="E53" s="49" t="e">
        <f>IF(Inputs!I85="",NA(),Inputs!I85)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IF(Inputs!H86="",NA(),Inputs!H86)</f>
        <v>#N/A</v>
      </c>
      <c r="E54" s="49" t="e">
        <f>IF(Inputs!I86="",NA(),Inputs!I86)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IF(Inputs!H87="",NA(),Inputs!H87)</f>
        <v>#N/A</v>
      </c>
      <c r="E55" s="49" t="e">
        <f>IF(Inputs!I87="",NA(),Inputs!I87)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IF(Inputs!H88="",NA(),Inputs!H88)</f>
        <v>#N/A</v>
      </c>
      <c r="E56" s="49" t="e">
        <f>IF(Inputs!I88="",NA(),Inputs!I88)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IF(Inputs!H89="",NA(),Inputs!H89)</f>
        <v>#N/A</v>
      </c>
      <c r="E57" s="49" t="e">
        <f>IF(Inputs!I89="",NA(),Inputs!I89)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IF(Inputs!H90="",NA(),Inputs!H90)</f>
        <v>#N/A</v>
      </c>
      <c r="E58" s="49" t="e">
        <f>IF(Inputs!I90="",NA(),Inputs!I90)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IF(Inputs!H91="",NA(),Inputs!H91)</f>
        <v>#N/A</v>
      </c>
      <c r="E59" s="49" t="e">
        <f>IF(Inputs!I91="",NA(),Inputs!I91)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IF(Inputs!H92="",NA(),Inputs!H92)</f>
        <v>#N/A</v>
      </c>
      <c r="E60" s="49" t="e">
        <f>IF(Inputs!I92="",NA(),Inputs!I92)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IF(Inputs!H93="",NA(),Inputs!H93)</f>
        <v>#N/A</v>
      </c>
      <c r="E61" s="49" t="e">
        <f>IF(Inputs!I93="",NA(),Inputs!I93)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IF(Inputs!H94="",NA(),Inputs!H94)</f>
        <v>#N/A</v>
      </c>
      <c r="E62" s="49" t="e">
        <f>IF(Inputs!I94="",NA(),Inputs!I94)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IF(Inputs!H95="",NA(),Inputs!H95)</f>
        <v>#N/A</v>
      </c>
      <c r="E63" s="49" t="e">
        <f>IF(Inputs!I95="",NA(),Inputs!I95)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IF(Inputs!H96="",NA(),Inputs!H96)</f>
        <v>#N/A</v>
      </c>
      <c r="E64" s="49" t="e">
        <f>IF(Inputs!I96="",NA(),Inputs!I96)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IF(Inputs!H97="",NA(),Inputs!H97)</f>
        <v>#N/A</v>
      </c>
      <c r="E65" s="49" t="e">
        <f>IF(Inputs!I97="",NA(),Inputs!I97)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IF(Inputs!H98="",NA(),Inputs!H98)</f>
        <v>#N/A</v>
      </c>
      <c r="E66" s="49" t="e">
        <f>IF(Inputs!I98="",NA(),Inputs!I98)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IF(Inputs!H99="",NA(),Inputs!H99)</f>
        <v>#N/A</v>
      </c>
      <c r="E67" s="49" t="e">
        <f>IF(Inputs!I99="",NA(),Inputs!I99)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IF(Inputs!H100="",NA(),Inputs!H100)</f>
        <v>#N/A</v>
      </c>
      <c r="E68" s="49" t="e">
        <f>IF(Inputs!I100="",NA(),Inputs!I100)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IF(Inputs!H101="",NA(),Inputs!H101)</f>
        <v>#N/A</v>
      </c>
      <c r="E69" s="49" t="e">
        <f>IF(Inputs!I101="",NA(),Inputs!I101)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IF(Inputs!H102="",NA(),Inputs!H102)</f>
        <v>#N/A</v>
      </c>
      <c r="E70" s="49" t="e">
        <f>IF(Inputs!I102="",NA(),Inputs!I102)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IF(Inputs!H103="",NA(),Inputs!H103)</f>
        <v>#N/A</v>
      </c>
      <c r="E71" s="49" t="e">
        <f>IF(Inputs!I103="",NA(),Inputs!I103)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IF(Inputs!H104="",NA(),Inputs!H104)</f>
        <v>#N/A</v>
      </c>
      <c r="E72" s="49" t="e">
        <f>IF(Inputs!I104="",NA(),Inputs!I104)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IF(Inputs!H105="",NA(),Inputs!H105)</f>
        <v>#N/A</v>
      </c>
      <c r="E73" s="49" t="e">
        <f>IF(Inputs!I105="",NA(),Inputs!I105)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IF(Inputs!H106="",NA(),Inputs!H106)</f>
        <v>#N/A</v>
      </c>
      <c r="E74" s="49" t="e">
        <f>IF(Inputs!I106="",NA(),Inputs!I106)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IF(Inputs!H107="",NA(),Inputs!H107)</f>
        <v>#N/A</v>
      </c>
      <c r="E75" s="49" t="e">
        <f>IF(Inputs!I107="",NA(),Inputs!I107)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IF(Inputs!H108="",NA(),Inputs!H108)</f>
        <v>#N/A</v>
      </c>
      <c r="E76" s="49" t="e">
        <f>IF(Inputs!I108="",NA(),Inputs!I108)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IF(Inputs!H109="",NA(),Inputs!H109)</f>
        <v>#N/A</v>
      </c>
      <c r="E77" s="49" t="e">
        <f>IF(Inputs!I109="",NA(),Inputs!I109)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IF(Inputs!H110="",NA(),Inputs!H110)</f>
        <v>#N/A</v>
      </c>
      <c r="E78" s="49" t="e">
        <f>IF(Inputs!I110="",NA(),Inputs!I110)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IF(Inputs!H111="",NA(),Inputs!H111)</f>
        <v>#N/A</v>
      </c>
      <c r="E79" s="49" t="e">
        <f>IF(Inputs!I111="",NA(),Inputs!I111)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IF(Inputs!H112="",NA(),Inputs!H112)</f>
        <v>#N/A</v>
      </c>
      <c r="E80" s="49" t="e">
        <f>IF(Inputs!I112="",NA(),Inputs!I112)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IF(Inputs!H113="",NA(),Inputs!H113)</f>
        <v>#N/A</v>
      </c>
      <c r="E81" s="49" t="e">
        <f>IF(Inputs!I113="",NA(),Inputs!I113)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IF(Inputs!H114="",NA(),Inputs!H114)</f>
        <v>#N/A</v>
      </c>
      <c r="E82" s="49" t="e">
        <f>IF(Inputs!I114="",NA(),Inputs!I114)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IF(Inputs!H115="",NA(),Inputs!H115)</f>
        <v>#N/A</v>
      </c>
      <c r="E83" s="49" t="e">
        <f>IF(Inputs!I115="",NA(),Inputs!I115)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IF(Inputs!H116="",NA(),Inputs!H116)</f>
        <v>#N/A</v>
      </c>
      <c r="E84" s="49" t="e">
        <f>IF(Inputs!I116="",NA(),Inputs!I116)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IF(Inputs!H117="",NA(),Inputs!H117)</f>
        <v>#N/A</v>
      </c>
      <c r="E85" s="49" t="e">
        <f>IF(Inputs!I117="",NA(),Inputs!I117)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IF(Inputs!H118="",NA(),Inputs!H118)</f>
        <v>#N/A</v>
      </c>
      <c r="E86" s="49" t="e">
        <f>IF(Inputs!I118="",NA(),Inputs!I118)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IF(Inputs!H119="",NA(),Inputs!H119)</f>
        <v>#N/A</v>
      </c>
      <c r="E87" s="49" t="e">
        <f>IF(Inputs!I119="",NA(),Inputs!I119)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IF(Inputs!H120="",NA(),Inputs!H120)</f>
        <v>#N/A</v>
      </c>
      <c r="E88" s="49" t="e">
        <f>IF(Inputs!I120="",NA(),Inputs!I120)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IF(Inputs!H121="",NA(),Inputs!H121)</f>
        <v>#N/A</v>
      </c>
      <c r="E89" s="49" t="e">
        <f>IF(Inputs!I121="",NA(),Inputs!I121)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IF(Inputs!H122="",NA(),Inputs!H122)</f>
        <v>#N/A</v>
      </c>
      <c r="E90" s="49" t="e">
        <f>IF(Inputs!I122="",NA(),Inputs!I122)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IF(Inputs!H123="",NA(),Inputs!H123)</f>
        <v>#N/A</v>
      </c>
      <c r="E91" s="49" t="e">
        <f>IF(Inputs!I123="",NA(),Inputs!I123)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IF(Inputs!H124="",NA(),Inputs!H124)</f>
        <v>#N/A</v>
      </c>
      <c r="E92" s="49" t="e">
        <f>IF(Inputs!I124="",NA(),Inputs!I124)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IF(Inputs!H125="",NA(),Inputs!H125)</f>
        <v>#N/A</v>
      </c>
      <c r="E93" s="49" t="e">
        <f>IF(Inputs!I125="",NA(),Inputs!I125)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IF(Inputs!H126="",NA(),Inputs!H126)</f>
        <v>#N/A</v>
      </c>
      <c r="E94" s="49" t="e">
        <f>IF(Inputs!I126="",NA(),Inputs!I126)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IF(Inputs!H127="",NA(),Inputs!H127)</f>
        <v>#N/A</v>
      </c>
      <c r="E95" s="49" t="e">
        <f>IF(Inputs!I127="",NA(),Inputs!I127)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IF(Inputs!H128="",NA(),Inputs!H128)</f>
        <v>#N/A</v>
      </c>
      <c r="E96" s="49" t="e">
        <f>IF(Inputs!I128="",NA(),Inputs!I128)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IF(Inputs!H129="",NA(),Inputs!H129)</f>
        <v>#N/A</v>
      </c>
      <c r="E97" s="49" t="e">
        <f>IF(Inputs!I129="",NA(),Inputs!I129)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IF(Inputs!H130="",NA(),Inputs!H130)</f>
        <v>#N/A</v>
      </c>
      <c r="E98" s="49" t="e">
        <f>IF(Inputs!I130="",NA(),Inputs!I130)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IF(Inputs!H131="",NA(),Inputs!H131)</f>
        <v>#N/A</v>
      </c>
      <c r="E99" s="49" t="e">
        <f>IF(Inputs!I131="",NA(),Inputs!I131)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IF(Inputs!H132="",NA(),Inputs!H132)</f>
        <v>#N/A</v>
      </c>
      <c r="E100" s="49" t="e">
        <f>IF(Inputs!I132="",NA(),Inputs!I132)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IF(Inputs!H133="",NA(),Inputs!H133)</f>
        <v>#N/A</v>
      </c>
      <c r="E101" s="49" t="e">
        <f>IF(Inputs!I133="",NA(),Inputs!I133)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IF(Inputs!H134="",NA(),Inputs!H134)</f>
        <v>#N/A</v>
      </c>
      <c r="E102" s="49" t="e">
        <f>IF(Inputs!I134="",NA(),Inputs!I134)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IF(Inputs!H135="",NA(),Inputs!H135)</f>
        <v>#N/A</v>
      </c>
      <c r="E103" s="49" t="e">
        <f>IF(Inputs!I135="",NA(),Inputs!I135)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IF(Inputs!H136="",NA(),Inputs!H136)</f>
        <v>#N/A</v>
      </c>
      <c r="E104" s="49" t="e">
        <f>IF(Inputs!I136="",NA(),Inputs!I136)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IF(Inputs!H137="",NA(),Inputs!H137)</f>
        <v>#N/A</v>
      </c>
      <c r="E105" s="49" t="e">
        <f>IF(Inputs!I137="",NA(),Inputs!I137)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IF(Inputs!H138="",NA(),Inputs!H138)</f>
        <v>#N/A</v>
      </c>
      <c r="E106" s="49" t="e">
        <f>IF(Inputs!I138="",NA(),Inputs!I138)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IF(Inputs!H139="",NA(),Inputs!H139)</f>
        <v>#N/A</v>
      </c>
      <c r="E107" s="49" t="e">
        <f>IF(Inputs!I139="",NA(),Inputs!I139)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IF(Inputs!H140="",NA(),Inputs!H140)</f>
        <v>#N/A</v>
      </c>
      <c r="E108" s="49" t="e">
        <f>IF(Inputs!I140="",NA(),Inputs!I140)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IF(Inputs!H141="",NA(),Inputs!H141)</f>
        <v>#N/A</v>
      </c>
      <c r="E109" s="49" t="e">
        <f>IF(Inputs!I141="",NA(),Inputs!I141)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IF(Inputs!H142="",NA(),Inputs!H142)</f>
        <v>#N/A</v>
      </c>
      <c r="E110" s="49" t="e">
        <f>IF(Inputs!I142="",NA(),Inputs!I142)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IF(Inputs!H143="",NA(),Inputs!H143)</f>
        <v>#N/A</v>
      </c>
      <c r="E111" s="49" t="e">
        <f>IF(Inputs!I143="",NA(),Inputs!I143)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IF(Inputs!H144="",NA(),Inputs!H144)</f>
        <v>#N/A</v>
      </c>
      <c r="E112" s="49" t="e">
        <f>IF(Inputs!I144="",NA(),Inputs!I144)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IF(Inputs!H145="",NA(),Inputs!H145)</f>
        <v>#N/A</v>
      </c>
      <c r="E113" s="49" t="e">
        <f>IF(Inputs!I145="",NA(),Inputs!I145)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IF(Inputs!H146="",NA(),Inputs!H146)</f>
        <v>#N/A</v>
      </c>
      <c r="E114" s="49" t="e">
        <f>IF(Inputs!I146="",NA(),Inputs!I146)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IF(Inputs!H147="",NA(),Inputs!H147)</f>
        <v>#N/A</v>
      </c>
      <c r="E115" s="49" t="e">
        <f>IF(Inputs!I147="",NA(),Inputs!I147)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IF(Inputs!H148="",NA(),Inputs!H148)</f>
        <v>#N/A</v>
      </c>
      <c r="E116" s="49" t="e">
        <f>IF(Inputs!I148="",NA(),Inputs!I148)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IF(Inputs!H149="",NA(),Inputs!H149)</f>
        <v>#N/A</v>
      </c>
      <c r="E117" s="49" t="e">
        <f>IF(Inputs!I149="",NA(),Inputs!I149)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IF(Inputs!H150="",NA(),Inputs!H150)</f>
        <v>#N/A</v>
      </c>
      <c r="E118" s="49" t="e">
        <f>IF(Inputs!I150="",NA(),Inputs!I150)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IF(Inputs!H151="",NA(),Inputs!H151)</f>
        <v>#N/A</v>
      </c>
      <c r="E119" s="49" t="e">
        <f>IF(Inputs!I151="",NA(),Inputs!I151)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f>AVERAGE(IF(ISNUMBER(G20:G119),G20:G119))</f>
        <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STDEV(IF(ISNUMBER(F20:F119),F20:F119))</f>
        <v>#DIV/0!</v>
      </c>
      <c r="G122" s="45" t="e">
        <f>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ABS(MAX(IF(ISNUMBER(F20:F119),(F20:F119))-(MIN(IF(ISNUMBER(F20:F119),(F20:F119))))))</f>
        <v>0</v>
      </c>
      <c r="G123" s="85">
        <f>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07"/>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Inputs!H7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Inputs!H8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Inputs!H9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40">
        <f>(B10/2)*100</f>
        <v>114.99999999999999</v>
      </c>
      <c r="I134" s="40">
        <f>(B11/2)*100</f>
        <v>114.99999999999999</v>
      </c>
      <c r="J134" s="40"/>
      <c r="K134" s="40"/>
      <c r="L134" s="43"/>
      <c r="M134" s="44">
        <f>M128</f>
        <v>0</v>
      </c>
      <c r="N134" s="44">
        <f>N129</f>
        <v>0</v>
      </c>
      <c r="V134" s="2"/>
    </row>
    <row r="135" spans="8:22">
      <c r="H135" s="40">
        <v>115</v>
      </c>
      <c r="I135" s="40">
        <f>(B11/2)*-100</f>
        <v>-114.99999999999999</v>
      </c>
      <c r="J135" s="40"/>
      <c r="K135" s="40"/>
      <c r="L135" s="43"/>
      <c r="M135" s="44">
        <f>M129</f>
        <v>0</v>
      </c>
      <c r="N135" s="44">
        <f>N129</f>
        <v>0</v>
      </c>
      <c r="V135" s="2"/>
    </row>
    <row r="136" spans="8:22">
      <c r="H136" s="40">
        <f>(B10/2)*-100</f>
        <v>-114.99999999999999</v>
      </c>
      <c r="I136" s="40">
        <f>(B11/2)*-100</f>
        <v>-114.99999999999999</v>
      </c>
      <c r="J136" s="40"/>
      <c r="K136" s="40"/>
      <c r="V136" s="2"/>
    </row>
    <row r="137" spans="8:22">
      <c r="H137" s="40">
        <f>(B10/2)*-100</f>
        <v>-114.99999999999999</v>
      </c>
      <c r="I137" s="40">
        <f>(B11/2)*100</f>
        <v>114.99999999999999</v>
      </c>
      <c r="J137" s="40"/>
      <c r="K137" s="40"/>
      <c r="V137" s="2"/>
    </row>
    <row r="138" spans="8:22">
      <c r="H138" s="40">
        <f>(B10/2)*100</f>
        <v>114.99999999999999</v>
      </c>
      <c r="I138" s="40">
        <f>(B11/2)*100</f>
        <v>114.99999999999999</v>
      </c>
      <c r="J138" s="40"/>
      <c r="K138" s="40"/>
      <c r="V138" s="2"/>
    </row>
    <row r="154" spans="5:22">
      <c r="E154" s="2" t="s">
        <v>47</v>
      </c>
      <c r="V154" s="2"/>
    </row>
  </sheetData>
  <mergeCells count="36">
    <mergeCell ref="F11:G11"/>
    <mergeCell ref="I11:J11"/>
    <mergeCell ref="B1:I1"/>
    <mergeCell ref="A5:B5"/>
    <mergeCell ref="D5:G5"/>
    <mergeCell ref="I5:K5"/>
    <mergeCell ref="F6:G6"/>
    <mergeCell ref="F7:G7"/>
    <mergeCell ref="F8:G8"/>
    <mergeCell ref="A9:B9"/>
    <mergeCell ref="D9:G9"/>
    <mergeCell ref="F10:G10"/>
    <mergeCell ref="I10:K10"/>
    <mergeCell ref="B4:I4"/>
    <mergeCell ref="F12:G12"/>
    <mergeCell ref="I12:J12"/>
    <mergeCell ref="F13:G13"/>
    <mergeCell ref="I13:J13"/>
    <mergeCell ref="D14:E14"/>
    <mergeCell ref="I14:J14"/>
    <mergeCell ref="B124:C124"/>
    <mergeCell ref="D15:E15"/>
    <mergeCell ref="I15:J15"/>
    <mergeCell ref="D16:E16"/>
    <mergeCell ref="A18:A19"/>
    <mergeCell ref="B18:B19"/>
    <mergeCell ref="C18:C19"/>
    <mergeCell ref="D18:E18"/>
    <mergeCell ref="F18:G18"/>
    <mergeCell ref="H18:H19"/>
    <mergeCell ref="I18:I19"/>
    <mergeCell ref="B120:G120"/>
    <mergeCell ref="H120:I120"/>
    <mergeCell ref="B121:C121"/>
    <mergeCell ref="B122:C122"/>
    <mergeCell ref="B123:C123"/>
  </mergeCells>
  <printOptions horizontalCentered="1"/>
  <pageMargins left="0" right="0" top="0" bottom="0" header="0" footer="0"/>
  <pageSetup scale="57" orientation="portrait"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5" zoomScale="55" zoomScaleNormal="55" zoomScaleSheetLayoutView="75" workbookViewId="0">
      <selection activeCell="K128" sqref="K128"/>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15"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22" ht="33" customHeight="1">
      <c r="A1" s="1"/>
      <c r="B1" s="349" t="str">
        <f>Inputs!A1</f>
        <v>Fire name:</v>
      </c>
      <c r="C1" s="350"/>
      <c r="D1" s="350"/>
      <c r="E1" s="350"/>
      <c r="F1" s="350"/>
      <c r="G1" s="350"/>
      <c r="H1" s="350"/>
      <c r="I1" s="350"/>
      <c r="J1" s="115"/>
      <c r="K1" s="115"/>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22" ht="18.75" customHeight="1" thickBot="1">
      <c r="B2" s="3" t="str">
        <f>Inputs!A2</f>
        <v>Commander:</v>
      </c>
      <c r="C2" s="64">
        <f>Inputs!J2</f>
        <v>0</v>
      </c>
      <c r="D2" s="3" t="str">
        <f>Inputs!A3</f>
        <v xml:space="preserve">Gunner: </v>
      </c>
      <c r="E2" s="64">
        <f>Inputs!J3</f>
        <v>0</v>
      </c>
      <c r="F2" s="3" t="str">
        <f>Inputs!A4</f>
        <v xml:space="preserve">Loader: </v>
      </c>
      <c r="G2" s="63">
        <f>Inputs!J4</f>
        <v>0</v>
      </c>
      <c r="H2" s="3" t="str">
        <f>Inputs!A5</f>
        <v>Driver:</v>
      </c>
      <c r="I2" s="64">
        <f>Inputs!J5</f>
        <v>0</v>
      </c>
      <c r="J2" s="103"/>
      <c r="K2" s="103"/>
    </row>
    <row r="3" spans="1:22">
      <c r="A3" s="2" t="str">
        <f>Inputs!A11</f>
        <v>Project:</v>
      </c>
      <c r="B3" s="72">
        <f>Inputs!J11</f>
        <v>0</v>
      </c>
      <c r="C3" s="71"/>
      <c r="D3" s="71"/>
      <c r="E3" s="71"/>
      <c r="F3" s="71"/>
      <c r="G3" s="71"/>
      <c r="H3" s="71"/>
      <c r="I3" s="71"/>
      <c r="J3" s="104"/>
      <c r="K3" s="104"/>
    </row>
    <row r="4" spans="1:22" ht="18.600000000000001" thickBot="1">
      <c r="A4" s="2" t="str">
        <f>'1'!A4</f>
        <v xml:space="preserve">Remarks: </v>
      </c>
      <c r="B4" s="380">
        <f>Inputs!J46</f>
        <v>0</v>
      </c>
      <c r="C4" s="380"/>
      <c r="D4" s="380"/>
      <c r="E4" s="380"/>
      <c r="F4" s="380"/>
      <c r="G4" s="380"/>
      <c r="H4" s="380"/>
      <c r="I4" s="380"/>
      <c r="J4" s="104"/>
      <c r="K4" s="104"/>
      <c r="V4" s="136"/>
    </row>
    <row r="5" spans="1:22" ht="18.600000000000001" thickTop="1" thickBot="1">
      <c r="A5" s="375" t="s">
        <v>6</v>
      </c>
      <c r="B5" s="376"/>
      <c r="C5" s="290"/>
      <c r="D5" s="375" t="str">
        <f>Inputs!A22</f>
        <v>Operational Conditions:</v>
      </c>
      <c r="E5" s="377"/>
      <c r="F5" s="377"/>
      <c r="G5" s="376"/>
      <c r="H5" s="290"/>
      <c r="I5" s="375" t="str">
        <f>Inputs!A34</f>
        <v>Tank/Target Status</v>
      </c>
      <c r="J5" s="377"/>
      <c r="K5" s="376"/>
    </row>
    <row r="6" spans="1:22" ht="18.600000000000001" thickTop="1" thickBot="1">
      <c r="A6" s="291" t="str">
        <f>Inputs!A12</f>
        <v>Location:</v>
      </c>
      <c r="B6" s="292">
        <f>Inputs!J12</f>
        <v>0</v>
      </c>
      <c r="C6" s="290"/>
      <c r="D6" s="293" t="str">
        <f>Inputs!A23</f>
        <v>Turret Mode:</v>
      </c>
      <c r="E6" s="294"/>
      <c r="F6" s="378">
        <f>Inputs!J23</f>
        <v>0</v>
      </c>
      <c r="G6" s="379"/>
      <c r="H6" s="290"/>
      <c r="I6" s="281" t="str">
        <f>Inputs!A35</f>
        <v>Item:</v>
      </c>
      <c r="J6" s="282" t="s">
        <v>10</v>
      </c>
      <c r="K6" s="283" t="s">
        <v>11</v>
      </c>
    </row>
    <row r="7" spans="1:22" ht="18.600000000000001" thickTop="1" thickBot="1">
      <c r="A7" s="291" t="str">
        <f>Inputs!A13</f>
        <v>Date:</v>
      </c>
      <c r="B7" s="295">
        <f>Inputs!J13</f>
        <v>0</v>
      </c>
      <c r="C7" s="290"/>
      <c r="D7" s="293" t="str">
        <f>Inputs!A24</f>
        <v>Ammunition:</v>
      </c>
      <c r="E7" s="296"/>
      <c r="F7" s="378">
        <f>Inputs!J24</f>
        <v>0</v>
      </c>
      <c r="G7" s="379"/>
      <c r="H7" s="290"/>
      <c r="I7" s="284" t="s">
        <v>14</v>
      </c>
      <c r="J7" s="285">
        <f>Inputs!J36</f>
        <v>0</v>
      </c>
      <c r="K7" s="285">
        <f>Inputs!K36</f>
        <v>0</v>
      </c>
    </row>
    <row r="8" spans="1:22" ht="18.600000000000001" thickTop="1" thickBot="1">
      <c r="A8" s="291" t="str">
        <f>Inputs!A15</f>
        <v>Range [m]:</v>
      </c>
      <c r="B8" s="297">
        <f>Inputs!J15</f>
        <v>0</v>
      </c>
      <c r="C8" s="290"/>
      <c r="D8" s="293" t="str">
        <f>Inputs!A25</f>
        <v>Aiming Through (Camera):</v>
      </c>
      <c r="E8" s="298"/>
      <c r="F8" s="378">
        <f>Inputs!J25</f>
        <v>0</v>
      </c>
      <c r="G8" s="379"/>
      <c r="H8" s="290"/>
      <c r="I8" s="286" t="s">
        <v>16</v>
      </c>
      <c r="J8" s="285">
        <f>Inputs!J37</f>
        <v>0</v>
      </c>
      <c r="K8" s="285">
        <f>Inputs!K37</f>
        <v>0</v>
      </c>
    </row>
    <row r="9" spans="1:22" ht="18.600000000000001" thickTop="1" thickBot="1">
      <c r="A9" s="375" t="str">
        <f>Inputs!A16</f>
        <v>Target Size:</v>
      </c>
      <c r="B9" s="376"/>
      <c r="C9" s="290"/>
      <c r="D9" s="375" t="str">
        <f>Inputs!A26</f>
        <v>Environmental Conditions:</v>
      </c>
      <c r="E9" s="377"/>
      <c r="F9" s="377"/>
      <c r="G9" s="376"/>
      <c r="H9" s="299"/>
      <c r="I9" s="287" t="s">
        <v>19</v>
      </c>
      <c r="J9" s="285">
        <f>Inputs!J38</f>
        <v>0</v>
      </c>
      <c r="K9" s="285">
        <f>Inputs!K38</f>
        <v>0</v>
      </c>
    </row>
    <row r="10" spans="1:22" ht="18.600000000000001" thickTop="1" thickBot="1">
      <c r="A10" s="291" t="str">
        <f>Inputs!J16</f>
        <v>Traverse Size [m]</v>
      </c>
      <c r="B10" s="300">
        <f>Inputs!J17</f>
        <v>2.2999999999999998</v>
      </c>
      <c r="C10" s="290"/>
      <c r="D10" s="293" t="str">
        <f>Inputs!A27</f>
        <v>Air Temperature [°C]:</v>
      </c>
      <c r="E10" s="294"/>
      <c r="F10" s="367">
        <f>Inputs!J27</f>
        <v>0</v>
      </c>
      <c r="G10" s="368"/>
      <c r="H10" s="290"/>
      <c r="I10" s="375" t="str">
        <f>Inputs!A39</f>
        <v>Rounds Information:</v>
      </c>
      <c r="J10" s="377"/>
      <c r="K10" s="376"/>
    </row>
    <row r="11" spans="1:22" ht="18.600000000000001" thickTop="1" thickBot="1">
      <c r="A11" s="291" t="str">
        <f>Inputs!K16</f>
        <v>Elevation Size [m]</v>
      </c>
      <c r="B11" s="300">
        <f>Inputs!K17</f>
        <v>2.2999999999999998</v>
      </c>
      <c r="C11" s="290"/>
      <c r="D11" s="293" t="str">
        <f>Inputs!A28</f>
        <v>Altitude [m]:</v>
      </c>
      <c r="E11" s="296"/>
      <c r="F11" s="367">
        <f>Inputs!J28</f>
        <v>0</v>
      </c>
      <c r="G11" s="368"/>
      <c r="H11" s="301"/>
      <c r="I11" s="365" t="str">
        <f>Inputs!A40</f>
        <v>Rounds Type</v>
      </c>
      <c r="J11" s="366"/>
      <c r="K11" s="288" t="str">
        <f>Inputs!J40</f>
        <v>No. of Rounds</v>
      </c>
    </row>
    <row r="12" spans="1:22" ht="18.600000000000001" thickTop="1" thickBot="1">
      <c r="A12" s="291" t="str">
        <f>Inputs!J18</f>
        <v>Traverse Size [mills]</v>
      </c>
      <c r="B12" s="300" t="e">
        <f>Inputs!J19</f>
        <v>#DIV/0!</v>
      </c>
      <c r="C12" s="290"/>
      <c r="D12" s="293" t="str">
        <f>Inputs!A29</f>
        <v>Ammu. Temp. [°C]:</v>
      </c>
      <c r="E12" s="296"/>
      <c r="F12" s="367">
        <f>Inputs!J29</f>
        <v>0</v>
      </c>
      <c r="G12" s="368"/>
      <c r="H12" s="301"/>
      <c r="I12" s="365" t="str">
        <f>Inputs!A41</f>
        <v>Warm-Up</v>
      </c>
      <c r="J12" s="366"/>
      <c r="K12" s="289">
        <f>Inputs!J41</f>
        <v>0</v>
      </c>
    </row>
    <row r="13" spans="1:22" ht="18.600000000000001" thickTop="1" thickBot="1">
      <c r="A13" s="291" t="str">
        <f>Inputs!K18</f>
        <v>Elevation Size [mills]</v>
      </c>
      <c r="B13" s="300" t="e">
        <f>Inputs!K19</f>
        <v>#DIV/0!</v>
      </c>
      <c r="C13" s="290"/>
      <c r="D13" s="293" t="str">
        <f>Inputs!A30</f>
        <v>Crosswind [m/s]:</v>
      </c>
      <c r="E13" s="302"/>
      <c r="F13" s="367">
        <f>Inputs!J30</f>
        <v>0</v>
      </c>
      <c r="G13" s="368"/>
      <c r="H13" s="301"/>
      <c r="I13" s="365" t="str">
        <f>Inputs!A42</f>
        <v>Real Firing</v>
      </c>
      <c r="J13" s="366"/>
      <c r="K13" s="289">
        <f>Inputs!J42</f>
        <v>0</v>
      </c>
    </row>
    <row r="14" spans="1:22" ht="18.600000000000001" thickTop="1" thickBot="1">
      <c r="A14" s="291" t="str">
        <f>Inputs!A20</f>
        <v>Fire Type</v>
      </c>
      <c r="B14" s="300">
        <f>Inputs!J20</f>
        <v>0</v>
      </c>
      <c r="C14" s="290"/>
      <c r="D14" s="369" t="str">
        <f>Inputs!A31</f>
        <v>Gun Jump:</v>
      </c>
      <c r="E14" s="370"/>
      <c r="F14" s="303" t="str">
        <f>Inputs!K31</f>
        <v>Traverse</v>
      </c>
      <c r="G14" s="304" t="str">
        <f>Inputs!J31</f>
        <v>Elevation</v>
      </c>
      <c r="H14" s="301"/>
      <c r="I14" s="365" t="str">
        <f>Inputs!A43</f>
        <v xml:space="preserve">Total in Target: </v>
      </c>
      <c r="J14" s="366"/>
      <c r="K14" s="289">
        <f>Inputs!J43</f>
        <v>0</v>
      </c>
    </row>
    <row r="15" spans="1:22" ht="19.5" customHeight="1" thickTop="1" thickBot="1">
      <c r="A15" s="291" t="str">
        <f>Inputs!A14</f>
        <v>Time:</v>
      </c>
      <c r="B15" s="305">
        <f>Inputs!J14</f>
        <v>0</v>
      </c>
      <c r="C15" s="306"/>
      <c r="D15" s="371" t="str">
        <f>Inputs!A32</f>
        <v>Single</v>
      </c>
      <c r="E15" s="372"/>
      <c r="F15" s="307">
        <f>Inputs!K32</f>
        <v>0</v>
      </c>
      <c r="G15" s="307">
        <f>Inputs!J32</f>
        <v>0</v>
      </c>
      <c r="H15" s="308"/>
      <c r="I15" s="365" t="str">
        <f>Inputs!A44</f>
        <v>Missing rounds</v>
      </c>
      <c r="J15" s="366"/>
      <c r="K15" s="289">
        <f>Inputs!J44</f>
        <v>0</v>
      </c>
    </row>
    <row r="16" spans="1:22" ht="19.5" customHeight="1" thickTop="1" thickBot="1">
      <c r="A16" s="291" t="str">
        <f>Inputs!A21</f>
        <v>A0- M.Velocity</v>
      </c>
      <c r="B16" s="300">
        <f>Inputs!J21</f>
        <v>0</v>
      </c>
      <c r="C16" s="306"/>
      <c r="D16" s="373" t="str">
        <f>Inputs!A33</f>
        <v>Burst</v>
      </c>
      <c r="E16" s="374"/>
      <c r="F16" s="307">
        <f>Inputs!K33</f>
        <v>0</v>
      </c>
      <c r="G16" s="307">
        <f>Inputs!J33</f>
        <v>0</v>
      </c>
      <c r="H16" s="308"/>
      <c r="I16" s="290"/>
      <c r="J16" s="290"/>
      <c r="K16" s="290"/>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15"/>
      <c r="V18" s="2"/>
    </row>
    <row r="19" spans="1:22" ht="18.600000000000001" thickTop="1" thickBot="1">
      <c r="A19" s="359"/>
      <c r="B19" s="360"/>
      <c r="C19" s="348"/>
      <c r="D19" s="114" t="s">
        <v>33</v>
      </c>
      <c r="E19" s="12" t="s">
        <v>34</v>
      </c>
      <c r="F19" s="12" t="s">
        <v>33</v>
      </c>
      <c r="G19" s="12" t="s">
        <v>34</v>
      </c>
      <c r="H19" s="348"/>
      <c r="I19" s="348"/>
      <c r="J19" s="105"/>
      <c r="K19" s="105"/>
      <c r="U19" s="115"/>
      <c r="V19" s="2"/>
    </row>
    <row r="20" spans="1:22" ht="18.600000000000001" thickTop="1" thickBot="1">
      <c r="A20" s="113"/>
      <c r="B20" s="48">
        <f>Inputs!A52</f>
        <v>1</v>
      </c>
      <c r="C20" s="47">
        <f t="shared" ref="C20:C83" si="0">$B$8</f>
        <v>0</v>
      </c>
      <c r="D20" s="49" t="e">
        <f>IF(Inputs!J52="",NA(),Inputs!J52)</f>
        <v>#N/A</v>
      </c>
      <c r="E20" s="49" t="e">
        <f>IF(Inputs!K52="",NA(),Inputs!K52)</f>
        <v>#N/A</v>
      </c>
      <c r="F20" s="24" t="e">
        <f>IF(ISBLANK(D20*10/C20)," ",D20*10/C20)</f>
        <v>#N/A</v>
      </c>
      <c r="G20" s="24" t="e">
        <f>IF(ISBLANK(E20*10/C20)," ",E20*10/C20)</f>
        <v>#N/A</v>
      </c>
      <c r="H20" s="91">
        <f t="shared" ref="H20:H83" si="1">$B$7</f>
        <v>0</v>
      </c>
      <c r="I20" s="25">
        <f>$B$15</f>
        <v>0</v>
      </c>
      <c r="J20" s="106"/>
      <c r="K20" s="106"/>
      <c r="U20" s="115"/>
      <c r="V20" s="2"/>
    </row>
    <row r="21" spans="1:22" ht="18" thickBot="1">
      <c r="A21" s="113"/>
      <c r="B21" s="48">
        <f>Inputs!A53</f>
        <v>2</v>
      </c>
      <c r="C21" s="47">
        <f t="shared" si="0"/>
        <v>0</v>
      </c>
      <c r="D21" s="49" t="e">
        <f>IF(Inputs!J53="",NA(),Inputs!J53)</f>
        <v>#N/A</v>
      </c>
      <c r="E21" s="49" t="e">
        <f>IF(Inputs!K53="",NA(),Inputs!K53)</f>
        <v>#N/A</v>
      </c>
      <c r="F21" s="24" t="e">
        <f t="shared" ref="F21:F49" si="2">IF(ISBLANK(D21*10/C21)," ",D21*10/C21)</f>
        <v>#N/A</v>
      </c>
      <c r="G21" s="24" t="e">
        <f t="shared" ref="G21:G49" si="3">IF(ISBLANK(E21*10/C21)," ",E21*10/C21)</f>
        <v>#N/A</v>
      </c>
      <c r="H21" s="91">
        <f t="shared" si="1"/>
        <v>0</v>
      </c>
      <c r="I21" s="25">
        <f t="shared" ref="I21:I84" si="4">$B$15</f>
        <v>0</v>
      </c>
      <c r="J21" s="106"/>
      <c r="K21" s="106"/>
      <c r="U21" s="115"/>
      <c r="V21" s="2"/>
    </row>
    <row r="22" spans="1:22" ht="18" thickBot="1">
      <c r="A22" s="113"/>
      <c r="B22" s="48">
        <f>Inputs!A54</f>
        <v>3</v>
      </c>
      <c r="C22" s="47">
        <f>$B$8</f>
        <v>0</v>
      </c>
      <c r="D22" s="49" t="e">
        <f>IF(Inputs!J54="",NA(),Inputs!J54)</f>
        <v>#N/A</v>
      </c>
      <c r="E22" s="49" t="e">
        <f>IF(Inputs!K54="",NA(),Inputs!K54)</f>
        <v>#N/A</v>
      </c>
      <c r="F22" s="24" t="e">
        <f t="shared" si="2"/>
        <v>#N/A</v>
      </c>
      <c r="G22" s="24" t="e">
        <f t="shared" si="3"/>
        <v>#N/A</v>
      </c>
      <c r="H22" s="91">
        <f t="shared" si="1"/>
        <v>0</v>
      </c>
      <c r="I22" s="25">
        <f t="shared" si="4"/>
        <v>0</v>
      </c>
      <c r="J22" s="106"/>
      <c r="K22" s="106"/>
      <c r="U22" s="115"/>
      <c r="V22" s="2"/>
    </row>
    <row r="23" spans="1:22" ht="18" thickBot="1">
      <c r="A23" s="113"/>
      <c r="B23" s="48">
        <f>Inputs!A55</f>
        <v>4</v>
      </c>
      <c r="C23" s="47">
        <f t="shared" si="0"/>
        <v>0</v>
      </c>
      <c r="D23" s="49" t="e">
        <f>IF(Inputs!J55="",NA(),Inputs!J55)</f>
        <v>#N/A</v>
      </c>
      <c r="E23" s="49" t="e">
        <f>IF(Inputs!K55="",NA(),Inputs!K55)</f>
        <v>#N/A</v>
      </c>
      <c r="F23" s="24" t="e">
        <f t="shared" si="2"/>
        <v>#N/A</v>
      </c>
      <c r="G23" s="24" t="e">
        <f t="shared" si="3"/>
        <v>#N/A</v>
      </c>
      <c r="H23" s="91">
        <f t="shared" si="1"/>
        <v>0</v>
      </c>
      <c r="I23" s="25">
        <f t="shared" si="4"/>
        <v>0</v>
      </c>
      <c r="J23" s="106"/>
      <c r="K23" s="106"/>
      <c r="U23" s="115"/>
      <c r="V23" s="2"/>
    </row>
    <row r="24" spans="1:22" ht="18" thickBot="1">
      <c r="A24" s="113"/>
      <c r="B24" s="48">
        <f>Inputs!A56</f>
        <v>5</v>
      </c>
      <c r="C24" s="47">
        <f t="shared" si="0"/>
        <v>0</v>
      </c>
      <c r="D24" s="49" t="e">
        <f>IF(Inputs!J56="",NA(),Inputs!J56)</f>
        <v>#N/A</v>
      </c>
      <c r="E24" s="49" t="e">
        <f>IF(Inputs!K56="",NA(),Inputs!K56)</f>
        <v>#N/A</v>
      </c>
      <c r="F24" s="24" t="e">
        <f t="shared" si="2"/>
        <v>#N/A</v>
      </c>
      <c r="G24" s="24" t="e">
        <f t="shared" si="3"/>
        <v>#N/A</v>
      </c>
      <c r="H24" s="91">
        <f t="shared" si="1"/>
        <v>0</v>
      </c>
      <c r="I24" s="25">
        <f t="shared" si="4"/>
        <v>0</v>
      </c>
      <c r="J24" s="106"/>
      <c r="K24" s="106"/>
      <c r="U24" s="115"/>
      <c r="V24" s="2"/>
    </row>
    <row r="25" spans="1:22" ht="18" thickBot="1">
      <c r="A25" s="113"/>
      <c r="B25" s="48">
        <f>Inputs!A57</f>
        <v>6</v>
      </c>
      <c r="C25" s="47">
        <f t="shared" si="0"/>
        <v>0</v>
      </c>
      <c r="D25" s="49" t="e">
        <f>IF(Inputs!J57="",NA(),Inputs!J57)</f>
        <v>#N/A</v>
      </c>
      <c r="E25" s="49" t="e">
        <f>IF(Inputs!K57="",NA(),Inputs!K57)</f>
        <v>#N/A</v>
      </c>
      <c r="F25" s="24" t="e">
        <f t="shared" si="2"/>
        <v>#N/A</v>
      </c>
      <c r="G25" s="24" t="e">
        <f t="shared" si="3"/>
        <v>#N/A</v>
      </c>
      <c r="H25" s="91">
        <f t="shared" si="1"/>
        <v>0</v>
      </c>
      <c r="I25" s="25">
        <f t="shared" si="4"/>
        <v>0</v>
      </c>
      <c r="J25" s="106"/>
      <c r="K25" s="106"/>
      <c r="U25" s="115"/>
      <c r="V25" s="2"/>
    </row>
    <row r="26" spans="1:22" ht="18" thickBot="1">
      <c r="A26" s="113"/>
      <c r="B26" s="48">
        <f>Inputs!A58</f>
        <v>7</v>
      </c>
      <c r="C26" s="47">
        <f t="shared" si="0"/>
        <v>0</v>
      </c>
      <c r="D26" s="49" t="e">
        <f>IF(Inputs!J58="",NA(),Inputs!J58)</f>
        <v>#N/A</v>
      </c>
      <c r="E26" s="49" t="e">
        <f>IF(Inputs!K58="",NA(),Inputs!K58)</f>
        <v>#N/A</v>
      </c>
      <c r="F26" s="24" t="e">
        <f t="shared" si="2"/>
        <v>#N/A</v>
      </c>
      <c r="G26" s="24" t="e">
        <f t="shared" si="3"/>
        <v>#N/A</v>
      </c>
      <c r="H26" s="91">
        <f t="shared" si="1"/>
        <v>0</v>
      </c>
      <c r="I26" s="25">
        <f t="shared" si="4"/>
        <v>0</v>
      </c>
      <c r="J26" s="106"/>
      <c r="K26" s="106"/>
      <c r="U26" s="115"/>
      <c r="V26" s="2"/>
    </row>
    <row r="27" spans="1:22" ht="18" thickBot="1">
      <c r="A27" s="113"/>
      <c r="B27" s="48">
        <f>Inputs!A59</f>
        <v>8</v>
      </c>
      <c r="C27" s="47">
        <f t="shared" si="0"/>
        <v>0</v>
      </c>
      <c r="D27" s="49" t="e">
        <f>IF(Inputs!J59="",NA(),Inputs!J59)</f>
        <v>#N/A</v>
      </c>
      <c r="E27" s="49" t="e">
        <f>IF(Inputs!K59="",NA(),Inputs!K59)</f>
        <v>#N/A</v>
      </c>
      <c r="F27" s="24" t="e">
        <f t="shared" si="2"/>
        <v>#N/A</v>
      </c>
      <c r="G27" s="24" t="e">
        <f t="shared" si="3"/>
        <v>#N/A</v>
      </c>
      <c r="H27" s="91">
        <f t="shared" si="1"/>
        <v>0</v>
      </c>
      <c r="I27" s="25">
        <f t="shared" si="4"/>
        <v>0</v>
      </c>
      <c r="J27" s="106"/>
      <c r="K27" s="106"/>
      <c r="U27" s="115"/>
      <c r="V27" s="2"/>
    </row>
    <row r="28" spans="1:22" ht="18" thickBot="1">
      <c r="A28" s="113"/>
      <c r="B28" s="48">
        <f>Inputs!A60</f>
        <v>9</v>
      </c>
      <c r="C28" s="47">
        <f t="shared" si="0"/>
        <v>0</v>
      </c>
      <c r="D28" s="49" t="e">
        <f>IF(Inputs!J60="",NA(),Inputs!J60)</f>
        <v>#N/A</v>
      </c>
      <c r="E28" s="49" t="e">
        <f>IF(Inputs!K60="",NA(),Inputs!K60)</f>
        <v>#N/A</v>
      </c>
      <c r="F28" s="24" t="e">
        <f t="shared" si="2"/>
        <v>#N/A</v>
      </c>
      <c r="G28" s="24" t="e">
        <f t="shared" si="3"/>
        <v>#N/A</v>
      </c>
      <c r="H28" s="91">
        <f t="shared" si="1"/>
        <v>0</v>
      </c>
      <c r="I28" s="25">
        <f t="shared" si="4"/>
        <v>0</v>
      </c>
      <c r="J28" s="106"/>
      <c r="K28" s="106"/>
      <c r="U28" s="115"/>
      <c r="V28" s="2"/>
    </row>
    <row r="29" spans="1:22" ht="18" thickBot="1">
      <c r="A29" s="113"/>
      <c r="B29" s="48">
        <f>Inputs!A61</f>
        <v>10</v>
      </c>
      <c r="C29" s="47">
        <f t="shared" si="0"/>
        <v>0</v>
      </c>
      <c r="D29" s="49" t="e">
        <f>IF(Inputs!J61="",NA(),Inputs!J61)</f>
        <v>#N/A</v>
      </c>
      <c r="E29" s="49" t="e">
        <f>IF(Inputs!K61="",NA(),Inputs!K61)</f>
        <v>#N/A</v>
      </c>
      <c r="F29" s="24" t="e">
        <f t="shared" si="2"/>
        <v>#N/A</v>
      </c>
      <c r="G29" s="24" t="e">
        <f t="shared" si="3"/>
        <v>#N/A</v>
      </c>
      <c r="H29" s="91">
        <f t="shared" si="1"/>
        <v>0</v>
      </c>
      <c r="I29" s="25">
        <f t="shared" si="4"/>
        <v>0</v>
      </c>
      <c r="J29" s="106"/>
      <c r="K29" s="106"/>
      <c r="U29" s="115"/>
      <c r="V29" s="2"/>
    </row>
    <row r="30" spans="1:22" ht="18" thickBot="1">
      <c r="A30" s="113"/>
      <c r="B30" s="48">
        <f>Inputs!A62</f>
        <v>11</v>
      </c>
      <c r="C30" s="47">
        <f t="shared" si="0"/>
        <v>0</v>
      </c>
      <c r="D30" s="49" t="e">
        <f>IF(Inputs!J62="",NA(),Inputs!J62)</f>
        <v>#N/A</v>
      </c>
      <c r="E30" s="49" t="e">
        <f>IF(Inputs!K62="",NA(),Inputs!K62)</f>
        <v>#N/A</v>
      </c>
      <c r="F30" s="24" t="e">
        <f t="shared" si="2"/>
        <v>#N/A</v>
      </c>
      <c r="G30" s="24" t="e">
        <f t="shared" si="3"/>
        <v>#N/A</v>
      </c>
      <c r="H30" s="91">
        <f t="shared" si="1"/>
        <v>0</v>
      </c>
      <c r="I30" s="25">
        <f t="shared" si="4"/>
        <v>0</v>
      </c>
      <c r="J30" s="106"/>
      <c r="K30" s="106"/>
      <c r="U30" s="115"/>
      <c r="V30" s="2"/>
    </row>
    <row r="31" spans="1:22" ht="18" thickBot="1">
      <c r="A31" s="113"/>
      <c r="B31" s="48">
        <f>Inputs!A63</f>
        <v>12</v>
      </c>
      <c r="C31" s="47">
        <f t="shared" si="0"/>
        <v>0</v>
      </c>
      <c r="D31" s="49" t="e">
        <f>IF(Inputs!J63="",NA(),Inputs!J63)</f>
        <v>#N/A</v>
      </c>
      <c r="E31" s="49" t="e">
        <f>IF(Inputs!K63="",NA(),Inputs!K63)</f>
        <v>#N/A</v>
      </c>
      <c r="F31" s="24" t="e">
        <f t="shared" si="2"/>
        <v>#N/A</v>
      </c>
      <c r="G31" s="24" t="e">
        <f t="shared" si="3"/>
        <v>#N/A</v>
      </c>
      <c r="H31" s="91">
        <f t="shared" si="1"/>
        <v>0</v>
      </c>
      <c r="I31" s="25">
        <f t="shared" si="4"/>
        <v>0</v>
      </c>
      <c r="J31" s="106"/>
      <c r="K31" s="106"/>
      <c r="U31" s="115"/>
      <c r="V31" s="2"/>
    </row>
    <row r="32" spans="1:22" ht="18" thickBot="1">
      <c r="A32" s="113"/>
      <c r="B32" s="48">
        <f>Inputs!A64</f>
        <v>13</v>
      </c>
      <c r="C32" s="47">
        <f t="shared" si="0"/>
        <v>0</v>
      </c>
      <c r="D32" s="49" t="e">
        <f>IF(Inputs!J64="",NA(),Inputs!J64)</f>
        <v>#N/A</v>
      </c>
      <c r="E32" s="49" t="e">
        <f>IF(Inputs!K64="",NA(),Inputs!K64)</f>
        <v>#N/A</v>
      </c>
      <c r="F32" s="24" t="e">
        <f t="shared" si="2"/>
        <v>#N/A</v>
      </c>
      <c r="G32" s="24" t="e">
        <f t="shared" si="3"/>
        <v>#N/A</v>
      </c>
      <c r="H32" s="91">
        <f t="shared" si="1"/>
        <v>0</v>
      </c>
      <c r="I32" s="25">
        <f t="shared" si="4"/>
        <v>0</v>
      </c>
      <c r="J32" s="106"/>
      <c r="K32" s="106"/>
      <c r="U32" s="115"/>
      <c r="V32" s="2"/>
    </row>
    <row r="33" spans="1:22" ht="18" thickBot="1">
      <c r="A33" s="113"/>
      <c r="B33" s="48">
        <f>Inputs!A65</f>
        <v>14</v>
      </c>
      <c r="C33" s="47">
        <f t="shared" si="0"/>
        <v>0</v>
      </c>
      <c r="D33" s="49" t="e">
        <f>IF(Inputs!J65="",NA(),Inputs!J65)</f>
        <v>#N/A</v>
      </c>
      <c r="E33" s="49" t="e">
        <f>IF(Inputs!K65="",NA(),Inputs!K65)</f>
        <v>#N/A</v>
      </c>
      <c r="F33" s="24" t="e">
        <f t="shared" si="2"/>
        <v>#N/A</v>
      </c>
      <c r="G33" s="24" t="e">
        <f t="shared" si="3"/>
        <v>#N/A</v>
      </c>
      <c r="H33" s="91">
        <f t="shared" si="1"/>
        <v>0</v>
      </c>
      <c r="I33" s="25">
        <f t="shared" si="4"/>
        <v>0</v>
      </c>
      <c r="J33" s="106"/>
      <c r="K33" s="106"/>
      <c r="U33" s="115"/>
      <c r="V33" s="2"/>
    </row>
    <row r="34" spans="1:22" ht="18" thickBot="1">
      <c r="A34" s="113"/>
      <c r="B34" s="48">
        <f>Inputs!A66</f>
        <v>15</v>
      </c>
      <c r="C34" s="47">
        <f t="shared" si="0"/>
        <v>0</v>
      </c>
      <c r="D34" s="49" t="e">
        <f>IF(Inputs!J66="",NA(),Inputs!J66)</f>
        <v>#N/A</v>
      </c>
      <c r="E34" s="49" t="e">
        <f>IF(Inputs!K66="",NA(),Inputs!K66)</f>
        <v>#N/A</v>
      </c>
      <c r="F34" s="24" t="e">
        <f t="shared" si="2"/>
        <v>#N/A</v>
      </c>
      <c r="G34" s="24" t="e">
        <f t="shared" si="3"/>
        <v>#N/A</v>
      </c>
      <c r="H34" s="91">
        <f t="shared" si="1"/>
        <v>0</v>
      </c>
      <c r="I34" s="25">
        <f t="shared" si="4"/>
        <v>0</v>
      </c>
      <c r="J34" s="106"/>
      <c r="K34" s="106"/>
      <c r="U34" s="115"/>
      <c r="V34" s="2"/>
    </row>
    <row r="35" spans="1:22" ht="18" thickBot="1">
      <c r="A35" s="113"/>
      <c r="B35" s="48">
        <f>Inputs!A67</f>
        <v>16</v>
      </c>
      <c r="C35" s="47">
        <f t="shared" si="0"/>
        <v>0</v>
      </c>
      <c r="D35" s="49" t="e">
        <f>IF(Inputs!J67="",NA(),Inputs!J67)</f>
        <v>#N/A</v>
      </c>
      <c r="E35" s="49" t="e">
        <f>IF(Inputs!K67="",NA(),Inputs!K67)</f>
        <v>#N/A</v>
      </c>
      <c r="F35" s="24" t="e">
        <f t="shared" si="2"/>
        <v>#N/A</v>
      </c>
      <c r="G35" s="24" t="e">
        <f t="shared" si="3"/>
        <v>#N/A</v>
      </c>
      <c r="H35" s="91">
        <f t="shared" si="1"/>
        <v>0</v>
      </c>
      <c r="I35" s="25">
        <f t="shared" si="4"/>
        <v>0</v>
      </c>
      <c r="J35" s="106"/>
      <c r="K35" s="106"/>
      <c r="U35" s="115"/>
      <c r="V35" s="2"/>
    </row>
    <row r="36" spans="1:22" ht="18" thickBot="1">
      <c r="A36" s="113"/>
      <c r="B36" s="48">
        <f>Inputs!A68</f>
        <v>17</v>
      </c>
      <c r="C36" s="47">
        <f t="shared" si="0"/>
        <v>0</v>
      </c>
      <c r="D36" s="49" t="e">
        <f>IF(Inputs!J68="",NA(),Inputs!J68)</f>
        <v>#N/A</v>
      </c>
      <c r="E36" s="49" t="e">
        <f>IF(Inputs!K68="",NA(),Inputs!K68)</f>
        <v>#N/A</v>
      </c>
      <c r="F36" s="24" t="e">
        <f t="shared" si="2"/>
        <v>#N/A</v>
      </c>
      <c r="G36" s="24" t="e">
        <f t="shared" si="3"/>
        <v>#N/A</v>
      </c>
      <c r="H36" s="91">
        <f t="shared" si="1"/>
        <v>0</v>
      </c>
      <c r="I36" s="25">
        <f t="shared" si="4"/>
        <v>0</v>
      </c>
      <c r="J36" s="106"/>
      <c r="K36" s="106"/>
      <c r="U36" s="115"/>
      <c r="V36" s="2"/>
    </row>
    <row r="37" spans="1:22" ht="18" thickBot="1">
      <c r="A37" s="113"/>
      <c r="B37" s="48">
        <f>Inputs!A69</f>
        <v>18</v>
      </c>
      <c r="C37" s="47">
        <f t="shared" si="0"/>
        <v>0</v>
      </c>
      <c r="D37" s="49" t="e">
        <f>IF(Inputs!J69="",NA(),Inputs!J69)</f>
        <v>#N/A</v>
      </c>
      <c r="E37" s="49" t="e">
        <f>IF(Inputs!K69="",NA(),Inputs!K69)</f>
        <v>#N/A</v>
      </c>
      <c r="F37" s="24" t="e">
        <f t="shared" si="2"/>
        <v>#N/A</v>
      </c>
      <c r="G37" s="24" t="e">
        <f t="shared" si="3"/>
        <v>#N/A</v>
      </c>
      <c r="H37" s="91">
        <f t="shared" si="1"/>
        <v>0</v>
      </c>
      <c r="I37" s="25">
        <f t="shared" si="4"/>
        <v>0</v>
      </c>
      <c r="J37" s="106"/>
      <c r="K37" s="106"/>
      <c r="U37" s="115"/>
      <c r="V37" s="2"/>
    </row>
    <row r="38" spans="1:22" ht="18" thickBot="1">
      <c r="A38" s="113"/>
      <c r="B38" s="48">
        <f>Inputs!A70</f>
        <v>19</v>
      </c>
      <c r="C38" s="47">
        <f t="shared" si="0"/>
        <v>0</v>
      </c>
      <c r="D38" s="49" t="e">
        <f>IF(Inputs!J70="",NA(),Inputs!J70)</f>
        <v>#N/A</v>
      </c>
      <c r="E38" s="49" t="e">
        <f>IF(Inputs!K70="",NA(),Inputs!K70)</f>
        <v>#N/A</v>
      </c>
      <c r="F38" s="24" t="e">
        <f t="shared" si="2"/>
        <v>#N/A</v>
      </c>
      <c r="G38" s="24" t="e">
        <f t="shared" si="3"/>
        <v>#N/A</v>
      </c>
      <c r="H38" s="91">
        <f t="shared" si="1"/>
        <v>0</v>
      </c>
      <c r="I38" s="25">
        <f t="shared" si="4"/>
        <v>0</v>
      </c>
      <c r="J38" s="106"/>
      <c r="K38" s="106"/>
      <c r="U38" s="115"/>
      <c r="V38" s="2"/>
    </row>
    <row r="39" spans="1:22" ht="18" thickBot="1">
      <c r="A39" s="113"/>
      <c r="B39" s="48">
        <f>Inputs!A71</f>
        <v>20</v>
      </c>
      <c r="C39" s="47">
        <f t="shared" si="0"/>
        <v>0</v>
      </c>
      <c r="D39" s="49" t="e">
        <f>IF(Inputs!J71="",NA(),Inputs!J71)</f>
        <v>#N/A</v>
      </c>
      <c r="E39" s="49" t="e">
        <f>IF(Inputs!K71="",NA(),Inputs!K71)</f>
        <v>#N/A</v>
      </c>
      <c r="F39" s="24" t="e">
        <f t="shared" si="2"/>
        <v>#N/A</v>
      </c>
      <c r="G39" s="24" t="e">
        <f t="shared" si="3"/>
        <v>#N/A</v>
      </c>
      <c r="H39" s="91">
        <f t="shared" si="1"/>
        <v>0</v>
      </c>
      <c r="I39" s="25">
        <f t="shared" si="4"/>
        <v>0</v>
      </c>
      <c r="J39" s="106"/>
      <c r="K39" s="106"/>
      <c r="U39" s="115"/>
      <c r="V39" s="2"/>
    </row>
    <row r="40" spans="1:22" ht="18" thickBot="1">
      <c r="A40" s="113"/>
      <c r="B40" s="48">
        <f>Inputs!A72</f>
        <v>21</v>
      </c>
      <c r="C40" s="47">
        <f t="shared" si="0"/>
        <v>0</v>
      </c>
      <c r="D40" s="49" t="e">
        <f>IF(Inputs!J72="",NA(),Inputs!J72)</f>
        <v>#N/A</v>
      </c>
      <c r="E40" s="49" t="e">
        <f>IF(Inputs!K72="",NA(),Inputs!K72)</f>
        <v>#N/A</v>
      </c>
      <c r="F40" s="24" t="e">
        <f t="shared" si="2"/>
        <v>#N/A</v>
      </c>
      <c r="G40" s="24" t="e">
        <f t="shared" si="3"/>
        <v>#N/A</v>
      </c>
      <c r="H40" s="91">
        <f t="shared" si="1"/>
        <v>0</v>
      </c>
      <c r="I40" s="25">
        <f t="shared" si="4"/>
        <v>0</v>
      </c>
      <c r="J40" s="106"/>
      <c r="K40" s="106"/>
      <c r="U40" s="115"/>
      <c r="V40" s="2"/>
    </row>
    <row r="41" spans="1:22" ht="18" thickBot="1">
      <c r="A41" s="113"/>
      <c r="B41" s="48">
        <f>Inputs!A73</f>
        <v>22</v>
      </c>
      <c r="C41" s="47">
        <f t="shared" si="0"/>
        <v>0</v>
      </c>
      <c r="D41" s="49" t="e">
        <f>IF(Inputs!J73="",NA(),Inputs!J73)</f>
        <v>#N/A</v>
      </c>
      <c r="E41" s="49" t="e">
        <f>IF(Inputs!K73="",NA(),Inputs!K73)</f>
        <v>#N/A</v>
      </c>
      <c r="F41" s="24" t="e">
        <f t="shared" si="2"/>
        <v>#N/A</v>
      </c>
      <c r="G41" s="24" t="e">
        <f t="shared" si="3"/>
        <v>#N/A</v>
      </c>
      <c r="H41" s="91">
        <f t="shared" si="1"/>
        <v>0</v>
      </c>
      <c r="I41" s="25">
        <f t="shared" si="4"/>
        <v>0</v>
      </c>
      <c r="J41" s="106"/>
      <c r="K41" s="106"/>
      <c r="U41" s="115"/>
      <c r="V41" s="2"/>
    </row>
    <row r="42" spans="1:22" ht="18" thickBot="1">
      <c r="A42" s="113"/>
      <c r="B42" s="48">
        <f>Inputs!A74</f>
        <v>23</v>
      </c>
      <c r="C42" s="47">
        <f t="shared" si="0"/>
        <v>0</v>
      </c>
      <c r="D42" s="49" t="e">
        <f>IF(Inputs!J74="",NA(),Inputs!J74)</f>
        <v>#N/A</v>
      </c>
      <c r="E42" s="49" t="e">
        <f>IF(Inputs!K74="",NA(),Inputs!K74)</f>
        <v>#N/A</v>
      </c>
      <c r="F42" s="24" t="e">
        <f t="shared" si="2"/>
        <v>#N/A</v>
      </c>
      <c r="G42" s="24" t="e">
        <f t="shared" si="3"/>
        <v>#N/A</v>
      </c>
      <c r="H42" s="91">
        <f t="shared" si="1"/>
        <v>0</v>
      </c>
      <c r="I42" s="25">
        <f t="shared" si="4"/>
        <v>0</v>
      </c>
      <c r="J42" s="106"/>
      <c r="K42" s="106"/>
      <c r="U42" s="115"/>
      <c r="V42" s="2"/>
    </row>
    <row r="43" spans="1:22" ht="18" thickBot="1">
      <c r="A43" s="113"/>
      <c r="B43" s="48">
        <f>Inputs!A75</f>
        <v>24</v>
      </c>
      <c r="C43" s="47">
        <f t="shared" si="0"/>
        <v>0</v>
      </c>
      <c r="D43" s="49" t="e">
        <f>IF(Inputs!J75="",NA(),Inputs!J75)</f>
        <v>#N/A</v>
      </c>
      <c r="E43" s="49" t="e">
        <f>IF(Inputs!K75="",NA(),Inputs!K75)</f>
        <v>#N/A</v>
      </c>
      <c r="F43" s="24" t="e">
        <f t="shared" si="2"/>
        <v>#N/A</v>
      </c>
      <c r="G43" s="24" t="e">
        <f t="shared" si="3"/>
        <v>#N/A</v>
      </c>
      <c r="H43" s="91">
        <f t="shared" si="1"/>
        <v>0</v>
      </c>
      <c r="I43" s="25">
        <f t="shared" si="4"/>
        <v>0</v>
      </c>
      <c r="J43" s="106"/>
      <c r="K43" s="106"/>
      <c r="U43" s="115"/>
      <c r="V43" s="2"/>
    </row>
    <row r="44" spans="1:22" ht="18" thickBot="1">
      <c r="A44" s="113"/>
      <c r="B44" s="48">
        <f>Inputs!A76</f>
        <v>25</v>
      </c>
      <c r="C44" s="47">
        <f t="shared" si="0"/>
        <v>0</v>
      </c>
      <c r="D44" s="49" t="e">
        <f>IF(Inputs!J76="",NA(),Inputs!J76)</f>
        <v>#N/A</v>
      </c>
      <c r="E44" s="49" t="e">
        <f>IF(Inputs!K76="",NA(),Inputs!K76)</f>
        <v>#N/A</v>
      </c>
      <c r="F44" s="24" t="e">
        <f t="shared" si="2"/>
        <v>#N/A</v>
      </c>
      <c r="G44" s="24" t="e">
        <f t="shared" si="3"/>
        <v>#N/A</v>
      </c>
      <c r="H44" s="91">
        <f t="shared" si="1"/>
        <v>0</v>
      </c>
      <c r="I44" s="25">
        <f t="shared" si="4"/>
        <v>0</v>
      </c>
      <c r="J44" s="106"/>
      <c r="K44" s="106"/>
      <c r="U44" s="115"/>
      <c r="V44" s="2"/>
    </row>
    <row r="45" spans="1:22" ht="18" thickBot="1">
      <c r="A45" s="113"/>
      <c r="B45" s="48">
        <f>Inputs!A77</f>
        <v>26</v>
      </c>
      <c r="C45" s="47">
        <f t="shared" si="0"/>
        <v>0</v>
      </c>
      <c r="D45" s="49" t="e">
        <f>IF(Inputs!J77="",NA(),Inputs!J77)</f>
        <v>#N/A</v>
      </c>
      <c r="E45" s="49" t="e">
        <f>IF(Inputs!K77="",NA(),Inputs!K77)</f>
        <v>#N/A</v>
      </c>
      <c r="F45" s="24" t="e">
        <f t="shared" si="2"/>
        <v>#N/A</v>
      </c>
      <c r="G45" s="24" t="e">
        <f t="shared" si="3"/>
        <v>#N/A</v>
      </c>
      <c r="H45" s="91">
        <f t="shared" si="1"/>
        <v>0</v>
      </c>
      <c r="I45" s="25">
        <f t="shared" si="4"/>
        <v>0</v>
      </c>
      <c r="J45" s="106"/>
      <c r="K45" s="106"/>
      <c r="U45" s="115"/>
      <c r="V45" s="2"/>
    </row>
    <row r="46" spans="1:22" ht="18" thickBot="1">
      <c r="A46" s="113"/>
      <c r="B46" s="48">
        <f>Inputs!A78</f>
        <v>27</v>
      </c>
      <c r="C46" s="47">
        <f t="shared" si="0"/>
        <v>0</v>
      </c>
      <c r="D46" s="49" t="e">
        <f>IF(Inputs!J78="",NA(),Inputs!J78)</f>
        <v>#N/A</v>
      </c>
      <c r="E46" s="49" t="e">
        <f>IF(Inputs!K78="",NA(),Inputs!K78)</f>
        <v>#N/A</v>
      </c>
      <c r="F46" s="24" t="e">
        <f t="shared" si="2"/>
        <v>#N/A</v>
      </c>
      <c r="G46" s="24" t="e">
        <f t="shared" si="3"/>
        <v>#N/A</v>
      </c>
      <c r="H46" s="91">
        <f t="shared" si="1"/>
        <v>0</v>
      </c>
      <c r="I46" s="25">
        <f t="shared" si="4"/>
        <v>0</v>
      </c>
      <c r="J46" s="106"/>
      <c r="K46" s="106"/>
      <c r="U46" s="115"/>
      <c r="V46" s="2"/>
    </row>
    <row r="47" spans="1:22" ht="18" thickBot="1">
      <c r="A47" s="113"/>
      <c r="B47" s="48">
        <f>Inputs!A79</f>
        <v>28</v>
      </c>
      <c r="C47" s="47">
        <f t="shared" si="0"/>
        <v>0</v>
      </c>
      <c r="D47" s="49" t="e">
        <f>IF(Inputs!J79="",NA(),Inputs!J79)</f>
        <v>#N/A</v>
      </c>
      <c r="E47" s="49" t="e">
        <f>IF(Inputs!K79="",NA(),Inputs!K79)</f>
        <v>#N/A</v>
      </c>
      <c r="F47" s="24" t="e">
        <f t="shared" si="2"/>
        <v>#N/A</v>
      </c>
      <c r="G47" s="24" t="e">
        <f t="shared" si="3"/>
        <v>#N/A</v>
      </c>
      <c r="H47" s="91">
        <f t="shared" si="1"/>
        <v>0</v>
      </c>
      <c r="I47" s="25">
        <f t="shared" si="4"/>
        <v>0</v>
      </c>
      <c r="J47" s="106"/>
      <c r="K47" s="106"/>
      <c r="U47" s="115"/>
      <c r="V47" s="2"/>
    </row>
    <row r="48" spans="1:22" ht="18" thickBot="1">
      <c r="A48" s="113"/>
      <c r="B48" s="48">
        <f>Inputs!A80</f>
        <v>29</v>
      </c>
      <c r="C48" s="47">
        <f t="shared" si="0"/>
        <v>0</v>
      </c>
      <c r="D48" s="49" t="e">
        <f>IF(Inputs!J80="",NA(),Inputs!J80)</f>
        <v>#N/A</v>
      </c>
      <c r="E48" s="49" t="e">
        <f>IF(Inputs!K80="",NA(),Inputs!K80)</f>
        <v>#N/A</v>
      </c>
      <c r="F48" s="24" t="e">
        <f t="shared" si="2"/>
        <v>#N/A</v>
      </c>
      <c r="G48" s="24" t="e">
        <f t="shared" si="3"/>
        <v>#N/A</v>
      </c>
      <c r="H48" s="91">
        <f t="shared" si="1"/>
        <v>0</v>
      </c>
      <c r="I48" s="25">
        <f t="shared" si="4"/>
        <v>0</v>
      </c>
      <c r="J48" s="106"/>
      <c r="K48" s="106"/>
      <c r="U48" s="115"/>
      <c r="V48" s="2"/>
    </row>
    <row r="49" spans="1:22" ht="18" thickBot="1">
      <c r="A49" s="113"/>
      <c r="B49" s="48">
        <f>Inputs!A81</f>
        <v>30</v>
      </c>
      <c r="C49" s="47">
        <f t="shared" si="0"/>
        <v>0</v>
      </c>
      <c r="D49" s="49" t="e">
        <f>IF(Inputs!J81="",NA(),Inputs!J81)</f>
        <v>#N/A</v>
      </c>
      <c r="E49" s="49" t="e">
        <f>IF(Inputs!K81="",NA(),Inputs!K81)</f>
        <v>#N/A</v>
      </c>
      <c r="F49" s="24" t="e">
        <f t="shared" si="2"/>
        <v>#N/A</v>
      </c>
      <c r="G49" s="24" t="e">
        <f t="shared" si="3"/>
        <v>#N/A</v>
      </c>
      <c r="H49" s="91">
        <f t="shared" si="1"/>
        <v>0</v>
      </c>
      <c r="I49" s="25">
        <f t="shared" si="4"/>
        <v>0</v>
      </c>
      <c r="J49" s="106"/>
      <c r="K49" s="106"/>
      <c r="U49" s="115"/>
      <c r="V49" s="2"/>
    </row>
    <row r="50" spans="1:22" ht="18" thickBot="1">
      <c r="A50" s="257"/>
      <c r="B50" s="48">
        <f>Inputs!A82</f>
        <v>31</v>
      </c>
      <c r="C50" s="47">
        <f t="shared" si="0"/>
        <v>0</v>
      </c>
      <c r="D50" s="49" t="e">
        <f>IF(Inputs!J82="",NA(),Inputs!J82)</f>
        <v>#N/A</v>
      </c>
      <c r="E50" s="49" t="e">
        <f>IF(Inputs!K82="",NA(),Inputs!K82)</f>
        <v>#N/A</v>
      </c>
      <c r="F50" s="24" t="e">
        <f t="shared" ref="F50:F68" si="5">IF(ISBLANK(D50*10/C50)," ",D50*10/C50)</f>
        <v>#N/A</v>
      </c>
      <c r="G50" s="24" t="e">
        <f t="shared" ref="G50:G68" si="6">IF(ISBLANK(E50*10/C50)," ",E50*10/C50)</f>
        <v>#N/A</v>
      </c>
      <c r="H50" s="91">
        <f t="shared" si="1"/>
        <v>0</v>
      </c>
      <c r="I50" s="25">
        <f t="shared" si="4"/>
        <v>0</v>
      </c>
      <c r="J50" s="106"/>
      <c r="K50" s="106"/>
      <c r="U50" s="258"/>
      <c r="V50" s="2"/>
    </row>
    <row r="51" spans="1:22" ht="18" thickBot="1">
      <c r="A51" s="257"/>
      <c r="B51" s="48">
        <f>Inputs!A83</f>
        <v>32</v>
      </c>
      <c r="C51" s="47">
        <f t="shared" si="0"/>
        <v>0</v>
      </c>
      <c r="D51" s="49" t="e">
        <f>IF(Inputs!J83="",NA(),Inputs!J83)</f>
        <v>#N/A</v>
      </c>
      <c r="E51" s="49" t="e">
        <f>IF(Inputs!K83="",NA(),Inputs!K83)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IF(Inputs!J84="",NA(),Inputs!J84)</f>
        <v>#N/A</v>
      </c>
      <c r="E52" s="49" t="e">
        <f>IF(Inputs!K84="",NA(),Inputs!K84)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IF(Inputs!J85="",NA(),Inputs!J85)</f>
        <v>#N/A</v>
      </c>
      <c r="E53" s="49" t="e">
        <f>IF(Inputs!K85="",NA(),Inputs!K85)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IF(Inputs!J86="",NA(),Inputs!J86)</f>
        <v>#N/A</v>
      </c>
      <c r="E54" s="49" t="e">
        <f>IF(Inputs!K86="",NA(),Inputs!K86)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IF(Inputs!J87="",NA(),Inputs!J87)</f>
        <v>#N/A</v>
      </c>
      <c r="E55" s="49" t="e">
        <f>IF(Inputs!K87="",NA(),Inputs!K87)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IF(Inputs!J88="",NA(),Inputs!J88)</f>
        <v>#N/A</v>
      </c>
      <c r="E56" s="49" t="e">
        <f>IF(Inputs!K88="",NA(),Inputs!K88)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IF(Inputs!J89="",NA(),Inputs!J89)</f>
        <v>#N/A</v>
      </c>
      <c r="E57" s="49" t="e">
        <f>IF(Inputs!K89="",NA(),Inputs!K89)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IF(Inputs!J90="",NA(),Inputs!J90)</f>
        <v>#N/A</v>
      </c>
      <c r="E58" s="49" t="e">
        <f>IF(Inputs!K90="",NA(),Inputs!K90)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IF(Inputs!J91="",NA(),Inputs!J91)</f>
        <v>#N/A</v>
      </c>
      <c r="E59" s="49" t="e">
        <f>IF(Inputs!K91="",NA(),Inputs!K91)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IF(Inputs!J92="",NA(),Inputs!J92)</f>
        <v>#N/A</v>
      </c>
      <c r="E60" s="49" t="e">
        <f>IF(Inputs!K92="",NA(),Inputs!K92)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IF(Inputs!J93="",NA(),Inputs!J93)</f>
        <v>#N/A</v>
      </c>
      <c r="E61" s="49" t="e">
        <f>IF(Inputs!K93="",NA(),Inputs!K93)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IF(Inputs!J94="",NA(),Inputs!J94)</f>
        <v>#N/A</v>
      </c>
      <c r="E62" s="49" t="e">
        <f>IF(Inputs!K94="",NA(),Inputs!K94)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IF(Inputs!J95="",NA(),Inputs!J95)</f>
        <v>#N/A</v>
      </c>
      <c r="E63" s="49" t="e">
        <f>IF(Inputs!K95="",NA(),Inputs!K95)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IF(Inputs!J96="",NA(),Inputs!J96)</f>
        <v>#N/A</v>
      </c>
      <c r="E64" s="49" t="e">
        <f>IF(Inputs!K96="",NA(),Inputs!K96)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IF(Inputs!J97="",NA(),Inputs!J97)</f>
        <v>#N/A</v>
      </c>
      <c r="E65" s="49" t="e">
        <f>IF(Inputs!K97="",NA(),Inputs!K97)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IF(Inputs!J98="",NA(),Inputs!J98)</f>
        <v>#N/A</v>
      </c>
      <c r="E66" s="49" t="e">
        <f>IF(Inputs!K98="",NA(),Inputs!K98)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IF(Inputs!J99="",NA(),Inputs!J99)</f>
        <v>#N/A</v>
      </c>
      <c r="E67" s="49" t="e">
        <f>IF(Inputs!K99="",NA(),Inputs!K99)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IF(Inputs!J100="",NA(),Inputs!J100)</f>
        <v>#N/A</v>
      </c>
      <c r="E68" s="49" t="e">
        <f>IF(Inputs!K100="",NA(),Inputs!K100)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IF(Inputs!J101="",NA(),Inputs!J101)</f>
        <v>#N/A</v>
      </c>
      <c r="E69" s="49" t="e">
        <f>IF(Inputs!K101="",NA(),Inputs!K101)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IF(Inputs!J102="",NA(),Inputs!J102)</f>
        <v>#N/A</v>
      </c>
      <c r="E70" s="49" t="e">
        <f>IF(Inputs!K102="",NA(),Inputs!K102)</f>
        <v>#N/A</v>
      </c>
      <c r="F70" s="24" t="e">
        <f t="shared" ref="F70:F119" si="7">IF(ISBLANK(D120*10/C120)," ",D120*10/C120)</f>
        <v>#DIV/0!</v>
      </c>
      <c r="G70" s="24" t="e">
        <f t="shared" ref="G70:G118" si="8">IF(ISBLANK(E120*10/C120)," ",E120*10/C120)</f>
        <v>#DIV/0!</v>
      </c>
      <c r="H70" s="91">
        <f t="shared" si="1"/>
        <v>0</v>
      </c>
      <c r="I70" s="25">
        <f t="shared" si="4"/>
        <v>0</v>
      </c>
      <c r="J70" s="106"/>
      <c r="K70" s="106"/>
      <c r="U70" s="280"/>
      <c r="V70" s="2"/>
    </row>
    <row r="71" spans="1:22" ht="18" thickBot="1">
      <c r="A71" s="279"/>
      <c r="B71" s="48">
        <f>Inputs!A103</f>
        <v>52</v>
      </c>
      <c r="C71" s="47">
        <f t="shared" si="0"/>
        <v>0</v>
      </c>
      <c r="D71" s="49" t="e">
        <f>IF(Inputs!J103="",NA(),Inputs!J103)</f>
        <v>#N/A</v>
      </c>
      <c r="E71" s="49" t="e">
        <f>IF(Inputs!K103="",NA(),Inputs!K103)</f>
        <v>#N/A</v>
      </c>
      <c r="F71" s="24" t="e">
        <f t="shared" si="7"/>
        <v>#DIV/0!</v>
      </c>
      <c r="G71" s="24" t="e">
        <f t="shared" si="8"/>
        <v>#DIV/0!</v>
      </c>
      <c r="H71" s="91">
        <f t="shared" si="1"/>
        <v>0</v>
      </c>
      <c r="I71" s="25">
        <f t="shared" si="4"/>
        <v>0</v>
      </c>
      <c r="J71" s="106"/>
      <c r="K71" s="106"/>
      <c r="U71" s="280"/>
      <c r="V71" s="2"/>
    </row>
    <row r="72" spans="1:22" ht="18" thickBot="1">
      <c r="A72" s="279"/>
      <c r="B72" s="48">
        <f>Inputs!A104</f>
        <v>53</v>
      </c>
      <c r="C72" s="47">
        <f t="shared" si="0"/>
        <v>0</v>
      </c>
      <c r="D72" s="49" t="e">
        <f>IF(Inputs!J104="",NA(),Inputs!J104)</f>
        <v>#N/A</v>
      </c>
      <c r="E72" s="49" t="e">
        <f>IF(Inputs!K104="",NA(),Inputs!K104)</f>
        <v>#N/A</v>
      </c>
      <c r="F72" s="24" t="e">
        <f t="shared" si="7"/>
        <v>#DIV/0!</v>
      </c>
      <c r="G72" s="24" t="e">
        <f t="shared" si="8"/>
        <v>#DIV/0!</v>
      </c>
      <c r="H72" s="91">
        <f t="shared" si="1"/>
        <v>0</v>
      </c>
      <c r="I72" s="25">
        <f t="shared" si="4"/>
        <v>0</v>
      </c>
      <c r="J72" s="106"/>
      <c r="K72" s="106"/>
      <c r="U72" s="280"/>
      <c r="V72" s="2"/>
    </row>
    <row r="73" spans="1:22" ht="18" thickBot="1">
      <c r="A73" s="279"/>
      <c r="B73" s="48">
        <f>Inputs!A105</f>
        <v>54</v>
      </c>
      <c r="C73" s="47">
        <f t="shared" si="0"/>
        <v>0</v>
      </c>
      <c r="D73" s="49" t="e">
        <f>IF(Inputs!J105="",NA(),Inputs!J105)</f>
        <v>#N/A</v>
      </c>
      <c r="E73" s="49" t="e">
        <f>IF(Inputs!K105="",NA(),Inputs!K105)</f>
        <v>#N/A</v>
      </c>
      <c r="F73" s="24" t="e">
        <f t="shared" si="7"/>
        <v>#DIV/0!</v>
      </c>
      <c r="G73" s="24" t="e">
        <f t="shared" si="8"/>
        <v>#DIV/0!</v>
      </c>
      <c r="H73" s="91">
        <f t="shared" si="1"/>
        <v>0</v>
      </c>
      <c r="I73" s="25">
        <f t="shared" si="4"/>
        <v>0</v>
      </c>
      <c r="J73" s="106"/>
      <c r="K73" s="106"/>
      <c r="U73" s="280"/>
      <c r="V73" s="2"/>
    </row>
    <row r="74" spans="1:22" ht="18" thickBot="1">
      <c r="A74" s="279"/>
      <c r="B74" s="48">
        <f>Inputs!A106</f>
        <v>55</v>
      </c>
      <c r="C74" s="47">
        <f t="shared" si="0"/>
        <v>0</v>
      </c>
      <c r="D74" s="49" t="e">
        <f>IF(Inputs!J106="",NA(),Inputs!J106)</f>
        <v>#N/A</v>
      </c>
      <c r="E74" s="49" t="e">
        <f>IF(Inputs!K106="",NA(),Inputs!K106)</f>
        <v>#N/A</v>
      </c>
      <c r="F74" s="24" t="e">
        <f t="shared" si="7"/>
        <v>#DIV/0!</v>
      </c>
      <c r="G74" s="24" t="e">
        <f t="shared" si="8"/>
        <v>#DIV/0!</v>
      </c>
      <c r="H74" s="91">
        <f t="shared" si="1"/>
        <v>0</v>
      </c>
      <c r="I74" s="25">
        <f t="shared" si="4"/>
        <v>0</v>
      </c>
      <c r="J74" s="106"/>
      <c r="K74" s="106"/>
      <c r="U74" s="280"/>
      <c r="V74" s="2"/>
    </row>
    <row r="75" spans="1:22" ht="18" thickBot="1">
      <c r="A75" s="279"/>
      <c r="B75" s="48">
        <f>Inputs!A107</f>
        <v>56</v>
      </c>
      <c r="C75" s="47">
        <f t="shared" si="0"/>
        <v>0</v>
      </c>
      <c r="D75" s="49" t="e">
        <f>IF(Inputs!J107="",NA(),Inputs!J107)</f>
        <v>#N/A</v>
      </c>
      <c r="E75" s="49" t="e">
        <f>IF(Inputs!K107="",NA(),Inputs!K107)</f>
        <v>#N/A</v>
      </c>
      <c r="F75" s="24" t="e">
        <f t="shared" si="7"/>
        <v>#DIV/0!</v>
      </c>
      <c r="G75" s="24" t="e">
        <f t="shared" si="8"/>
        <v>#DIV/0!</v>
      </c>
      <c r="H75" s="91">
        <f t="shared" si="1"/>
        <v>0</v>
      </c>
      <c r="I75" s="25">
        <f t="shared" si="4"/>
        <v>0</v>
      </c>
      <c r="J75" s="106"/>
      <c r="K75" s="106"/>
      <c r="U75" s="280"/>
      <c r="V75" s="2"/>
    </row>
    <row r="76" spans="1:22" ht="18" thickBot="1">
      <c r="A76" s="279"/>
      <c r="B76" s="48">
        <f>Inputs!A108</f>
        <v>57</v>
      </c>
      <c r="C76" s="47">
        <f t="shared" si="0"/>
        <v>0</v>
      </c>
      <c r="D76" s="49" t="e">
        <f>IF(Inputs!J108="",NA(),Inputs!J108)</f>
        <v>#N/A</v>
      </c>
      <c r="E76" s="49" t="e">
        <f>IF(Inputs!K108="",NA(),Inputs!K108)</f>
        <v>#N/A</v>
      </c>
      <c r="F76" s="24" t="e">
        <f t="shared" si="7"/>
        <v>#DIV/0!</v>
      </c>
      <c r="G76" s="24" t="e">
        <f t="shared" si="8"/>
        <v>#DIV/0!</v>
      </c>
      <c r="H76" s="91">
        <f t="shared" si="1"/>
        <v>0</v>
      </c>
      <c r="I76" s="25">
        <f t="shared" si="4"/>
        <v>0</v>
      </c>
      <c r="J76" s="106"/>
      <c r="K76" s="106"/>
      <c r="U76" s="280"/>
      <c r="V76" s="2"/>
    </row>
    <row r="77" spans="1:22" ht="18" thickBot="1">
      <c r="A77" s="279"/>
      <c r="B77" s="48">
        <f>Inputs!A109</f>
        <v>58</v>
      </c>
      <c r="C77" s="47">
        <f t="shared" si="0"/>
        <v>0</v>
      </c>
      <c r="D77" s="49" t="e">
        <f>IF(Inputs!J109="",NA(),Inputs!J109)</f>
        <v>#N/A</v>
      </c>
      <c r="E77" s="49" t="e">
        <f>IF(Inputs!K109="",NA(),Inputs!K109)</f>
        <v>#N/A</v>
      </c>
      <c r="F77" s="24" t="e">
        <f t="shared" si="7"/>
        <v>#DIV/0!</v>
      </c>
      <c r="G77" s="24" t="e">
        <f t="shared" si="8"/>
        <v>#DIV/0!</v>
      </c>
      <c r="H77" s="91">
        <f t="shared" si="1"/>
        <v>0</v>
      </c>
      <c r="I77" s="25">
        <f t="shared" si="4"/>
        <v>0</v>
      </c>
      <c r="J77" s="106"/>
      <c r="K77" s="106"/>
      <c r="U77" s="280"/>
      <c r="V77" s="2"/>
    </row>
    <row r="78" spans="1:22" ht="18" thickBot="1">
      <c r="A78" s="279"/>
      <c r="B78" s="48">
        <f>Inputs!A110</f>
        <v>59</v>
      </c>
      <c r="C78" s="47">
        <f t="shared" si="0"/>
        <v>0</v>
      </c>
      <c r="D78" s="49" t="e">
        <f>IF(Inputs!J110="",NA(),Inputs!J110)</f>
        <v>#N/A</v>
      </c>
      <c r="E78" s="49" t="e">
        <f>IF(Inputs!K110="",NA(),Inputs!K110)</f>
        <v>#N/A</v>
      </c>
      <c r="F78" s="24" t="e">
        <f t="shared" si="7"/>
        <v>#DIV/0!</v>
      </c>
      <c r="G78" s="24" t="e">
        <f t="shared" si="8"/>
        <v>#DIV/0!</v>
      </c>
      <c r="H78" s="91">
        <f t="shared" si="1"/>
        <v>0</v>
      </c>
      <c r="I78" s="25">
        <f t="shared" si="4"/>
        <v>0</v>
      </c>
      <c r="J78" s="106"/>
      <c r="K78" s="106"/>
      <c r="U78" s="280"/>
      <c r="V78" s="2"/>
    </row>
    <row r="79" spans="1:22" ht="18" thickBot="1">
      <c r="A79" s="279"/>
      <c r="B79" s="48">
        <f>Inputs!A111</f>
        <v>60</v>
      </c>
      <c r="C79" s="47">
        <f t="shared" si="0"/>
        <v>0</v>
      </c>
      <c r="D79" s="49" t="e">
        <f>IF(Inputs!J111="",NA(),Inputs!J111)</f>
        <v>#N/A</v>
      </c>
      <c r="E79" s="49" t="e">
        <f>IF(Inputs!K111="",NA(),Inputs!K111)</f>
        <v>#N/A</v>
      </c>
      <c r="F79" s="24" t="e">
        <f t="shared" si="7"/>
        <v>#DIV/0!</v>
      </c>
      <c r="G79" s="24" t="e">
        <f t="shared" si="8"/>
        <v>#DIV/0!</v>
      </c>
      <c r="H79" s="91">
        <f t="shared" si="1"/>
        <v>0</v>
      </c>
      <c r="I79" s="25">
        <f t="shared" si="4"/>
        <v>0</v>
      </c>
      <c r="J79" s="106"/>
      <c r="K79" s="106"/>
      <c r="U79" s="280"/>
      <c r="V79" s="2"/>
    </row>
    <row r="80" spans="1:22" ht="18" thickBot="1">
      <c r="A80" s="279"/>
      <c r="B80" s="48">
        <f>Inputs!A112</f>
        <v>61</v>
      </c>
      <c r="C80" s="47">
        <f t="shared" si="0"/>
        <v>0</v>
      </c>
      <c r="D80" s="49" t="e">
        <f>IF(Inputs!J112="",NA(),Inputs!J112)</f>
        <v>#N/A</v>
      </c>
      <c r="E80" s="49" t="e">
        <f>IF(Inputs!K112="",NA(),Inputs!K112)</f>
        <v>#N/A</v>
      </c>
      <c r="F80" s="24" t="e">
        <f t="shared" si="7"/>
        <v>#DIV/0!</v>
      </c>
      <c r="G80" s="24" t="e">
        <f t="shared" si="8"/>
        <v>#DIV/0!</v>
      </c>
      <c r="H80" s="91">
        <f t="shared" si="1"/>
        <v>0</v>
      </c>
      <c r="I80" s="25">
        <f t="shared" si="4"/>
        <v>0</v>
      </c>
      <c r="J80" s="106"/>
      <c r="K80" s="106"/>
      <c r="U80" s="280"/>
      <c r="V80" s="2"/>
    </row>
    <row r="81" spans="1:22" ht="18" thickBot="1">
      <c r="A81" s="279"/>
      <c r="B81" s="48">
        <f>Inputs!A113</f>
        <v>62</v>
      </c>
      <c r="C81" s="47">
        <f t="shared" si="0"/>
        <v>0</v>
      </c>
      <c r="D81" s="49" t="e">
        <f>IF(Inputs!J113="",NA(),Inputs!J113)</f>
        <v>#N/A</v>
      </c>
      <c r="E81" s="49" t="e">
        <f>IF(Inputs!K113="",NA(),Inputs!K113)</f>
        <v>#N/A</v>
      </c>
      <c r="F81" s="24" t="e">
        <f t="shared" si="7"/>
        <v>#DIV/0!</v>
      </c>
      <c r="G81" s="24" t="e">
        <f t="shared" si="8"/>
        <v>#DIV/0!</v>
      </c>
      <c r="H81" s="91">
        <f t="shared" si="1"/>
        <v>0</v>
      </c>
      <c r="I81" s="25">
        <f t="shared" si="4"/>
        <v>0</v>
      </c>
      <c r="J81" s="106"/>
      <c r="K81" s="106"/>
      <c r="U81" s="280"/>
      <c r="V81" s="2"/>
    </row>
    <row r="82" spans="1:22" ht="18" thickBot="1">
      <c r="A82" s="279"/>
      <c r="B82" s="48">
        <f>Inputs!A114</f>
        <v>63</v>
      </c>
      <c r="C82" s="47">
        <f t="shared" si="0"/>
        <v>0</v>
      </c>
      <c r="D82" s="49" t="e">
        <f>IF(Inputs!J114="",NA(),Inputs!J114)</f>
        <v>#N/A</v>
      </c>
      <c r="E82" s="49" t="e">
        <f>IF(Inputs!K114="",NA(),Inputs!K114)</f>
        <v>#N/A</v>
      </c>
      <c r="F82" s="24" t="e">
        <f t="shared" si="7"/>
        <v>#DIV/0!</v>
      </c>
      <c r="G82" s="24" t="e">
        <f t="shared" si="8"/>
        <v>#DIV/0!</v>
      </c>
      <c r="H82" s="91">
        <f t="shared" si="1"/>
        <v>0</v>
      </c>
      <c r="I82" s="25">
        <f t="shared" si="4"/>
        <v>0</v>
      </c>
      <c r="J82" s="106"/>
      <c r="K82" s="106"/>
      <c r="U82" s="280"/>
      <c r="V82" s="2"/>
    </row>
    <row r="83" spans="1:22" ht="18" thickBot="1">
      <c r="A83" s="279"/>
      <c r="B83" s="48">
        <f>Inputs!A115</f>
        <v>64</v>
      </c>
      <c r="C83" s="47">
        <f t="shared" si="0"/>
        <v>0</v>
      </c>
      <c r="D83" s="49" t="e">
        <f>IF(Inputs!J115="",NA(),Inputs!J115)</f>
        <v>#N/A</v>
      </c>
      <c r="E83" s="49" t="e">
        <f>IF(Inputs!K115="",NA(),Inputs!K115)</f>
        <v>#N/A</v>
      </c>
      <c r="F83" s="24" t="e">
        <f t="shared" si="7"/>
        <v>#DIV/0!</v>
      </c>
      <c r="G83" s="24" t="e">
        <f t="shared" si="8"/>
        <v>#DIV/0!</v>
      </c>
      <c r="H83" s="91">
        <f t="shared" si="1"/>
        <v>0</v>
      </c>
      <c r="I83" s="25">
        <f t="shared" si="4"/>
        <v>0</v>
      </c>
      <c r="J83" s="106"/>
      <c r="K83" s="106"/>
      <c r="U83" s="280"/>
      <c r="V83" s="2"/>
    </row>
    <row r="84" spans="1:22" ht="18" thickBot="1">
      <c r="A84" s="279"/>
      <c r="B84" s="48">
        <f>Inputs!A116</f>
        <v>65</v>
      </c>
      <c r="C84" s="47">
        <f t="shared" ref="C84:C119" si="9">$B$8</f>
        <v>0</v>
      </c>
      <c r="D84" s="49" t="e">
        <f>IF(Inputs!J116="",NA(),Inputs!J116)</f>
        <v>#N/A</v>
      </c>
      <c r="E84" s="49" t="e">
        <f>IF(Inputs!K116="",NA(),Inputs!K116)</f>
        <v>#N/A</v>
      </c>
      <c r="F84" s="24" t="e">
        <f t="shared" si="7"/>
        <v>#DIV/0!</v>
      </c>
      <c r="G84" s="24" t="e">
        <f t="shared" si="8"/>
        <v>#DIV/0!</v>
      </c>
      <c r="H84" s="91">
        <f t="shared" ref="H84:H119" si="10">$B$7</f>
        <v>0</v>
      </c>
      <c r="I84" s="25">
        <f t="shared" si="4"/>
        <v>0</v>
      </c>
      <c r="J84" s="106"/>
      <c r="K84" s="106"/>
      <c r="U84" s="280"/>
      <c r="V84" s="2"/>
    </row>
    <row r="85" spans="1:22" ht="18" thickBot="1">
      <c r="A85" s="279"/>
      <c r="B85" s="48">
        <f>Inputs!A117</f>
        <v>66</v>
      </c>
      <c r="C85" s="47">
        <f t="shared" si="9"/>
        <v>0</v>
      </c>
      <c r="D85" s="49" t="e">
        <f>IF(Inputs!J117="",NA(),Inputs!J117)</f>
        <v>#N/A</v>
      </c>
      <c r="E85" s="49" t="e">
        <f>IF(Inputs!K117="",NA(),Inputs!K117)</f>
        <v>#N/A</v>
      </c>
      <c r="F85" s="24" t="e">
        <f t="shared" si="7"/>
        <v>#DIV/0!</v>
      </c>
      <c r="G85" s="24" t="e">
        <f t="shared" si="8"/>
        <v>#DIV/0!</v>
      </c>
      <c r="H85" s="91">
        <f t="shared" si="10"/>
        <v>0</v>
      </c>
      <c r="I85" s="25">
        <f t="shared" ref="I85:I119" si="11">$B$15</f>
        <v>0</v>
      </c>
      <c r="J85" s="106"/>
      <c r="K85" s="106"/>
      <c r="U85" s="280"/>
      <c r="V85" s="2"/>
    </row>
    <row r="86" spans="1:22" ht="18" thickBot="1">
      <c r="A86" s="279"/>
      <c r="B86" s="48">
        <f>Inputs!A118</f>
        <v>67</v>
      </c>
      <c r="C86" s="47">
        <f t="shared" si="9"/>
        <v>0</v>
      </c>
      <c r="D86" s="49" t="e">
        <f>IF(Inputs!J118="",NA(),Inputs!J118)</f>
        <v>#N/A</v>
      </c>
      <c r="E86" s="49" t="e">
        <f>IF(Inputs!K118="",NA(),Inputs!K118)</f>
        <v>#N/A</v>
      </c>
      <c r="F86" s="24" t="e">
        <f t="shared" si="7"/>
        <v>#DIV/0!</v>
      </c>
      <c r="G86" s="24" t="e">
        <f t="shared" si="8"/>
        <v>#DIV/0!</v>
      </c>
      <c r="H86" s="91">
        <f t="shared" si="10"/>
        <v>0</v>
      </c>
      <c r="I86" s="25">
        <f t="shared" si="11"/>
        <v>0</v>
      </c>
      <c r="J86" s="106"/>
      <c r="K86" s="106"/>
      <c r="U86" s="280"/>
      <c r="V86" s="2"/>
    </row>
    <row r="87" spans="1:22" ht="18" thickBot="1">
      <c r="A87" s="279"/>
      <c r="B87" s="48">
        <f>Inputs!A119</f>
        <v>68</v>
      </c>
      <c r="C87" s="47">
        <f t="shared" si="9"/>
        <v>0</v>
      </c>
      <c r="D87" s="49" t="e">
        <f>IF(Inputs!J119="",NA(),Inputs!J119)</f>
        <v>#N/A</v>
      </c>
      <c r="E87" s="49" t="e">
        <f>IF(Inputs!K119="",NA(),Inputs!K119)</f>
        <v>#N/A</v>
      </c>
      <c r="F87" s="24" t="e">
        <f t="shared" si="7"/>
        <v>#DIV/0!</v>
      </c>
      <c r="G87" s="24" t="e">
        <f t="shared" si="8"/>
        <v>#DIV/0!</v>
      </c>
      <c r="H87" s="91">
        <f t="shared" si="10"/>
        <v>0</v>
      </c>
      <c r="I87" s="25">
        <f t="shared" si="11"/>
        <v>0</v>
      </c>
      <c r="J87" s="106"/>
      <c r="K87" s="106"/>
      <c r="U87" s="280"/>
      <c r="V87" s="2"/>
    </row>
    <row r="88" spans="1:22" ht="18" thickBot="1">
      <c r="A88" s="279"/>
      <c r="B88" s="48">
        <f>Inputs!A120</f>
        <v>69</v>
      </c>
      <c r="C88" s="47">
        <f t="shared" si="9"/>
        <v>0</v>
      </c>
      <c r="D88" s="49" t="e">
        <f>IF(Inputs!J120="",NA(),Inputs!J120)</f>
        <v>#N/A</v>
      </c>
      <c r="E88" s="49" t="e">
        <f>IF(Inputs!K120="",NA(),Inputs!K120)</f>
        <v>#N/A</v>
      </c>
      <c r="F88" s="24" t="e">
        <f t="shared" si="7"/>
        <v>#DIV/0!</v>
      </c>
      <c r="G88" s="24" t="e">
        <f t="shared" si="8"/>
        <v>#DIV/0!</v>
      </c>
      <c r="H88" s="91">
        <f t="shared" si="10"/>
        <v>0</v>
      </c>
      <c r="I88" s="25">
        <f t="shared" si="11"/>
        <v>0</v>
      </c>
      <c r="J88" s="106"/>
      <c r="K88" s="106"/>
      <c r="U88" s="280"/>
      <c r="V88" s="2"/>
    </row>
    <row r="89" spans="1:22" ht="18" thickBot="1">
      <c r="A89" s="279"/>
      <c r="B89" s="48">
        <f>Inputs!A121</f>
        <v>70</v>
      </c>
      <c r="C89" s="47">
        <f t="shared" si="9"/>
        <v>0</v>
      </c>
      <c r="D89" s="49" t="e">
        <f>IF(Inputs!J121="",NA(),Inputs!J121)</f>
        <v>#N/A</v>
      </c>
      <c r="E89" s="49" t="e">
        <f>IF(Inputs!K121="",NA(),Inputs!K121)</f>
        <v>#N/A</v>
      </c>
      <c r="F89" s="24" t="e">
        <f t="shared" si="7"/>
        <v>#DIV/0!</v>
      </c>
      <c r="G89" s="24" t="e">
        <f t="shared" si="8"/>
        <v>#DIV/0!</v>
      </c>
      <c r="H89" s="91">
        <f t="shared" si="10"/>
        <v>0</v>
      </c>
      <c r="I89" s="25">
        <f t="shared" si="11"/>
        <v>0</v>
      </c>
      <c r="J89" s="106"/>
      <c r="K89" s="106"/>
      <c r="U89" s="280"/>
      <c r="V89" s="2"/>
    </row>
    <row r="90" spans="1:22" ht="18" thickBot="1">
      <c r="A90" s="279"/>
      <c r="B90" s="48">
        <f>Inputs!A122</f>
        <v>71</v>
      </c>
      <c r="C90" s="47">
        <f t="shared" si="9"/>
        <v>0</v>
      </c>
      <c r="D90" s="49" t="e">
        <f>IF(Inputs!J122="",NA(),Inputs!J122)</f>
        <v>#N/A</v>
      </c>
      <c r="E90" s="49" t="e">
        <f>IF(Inputs!K122="",NA(),Inputs!K122)</f>
        <v>#N/A</v>
      </c>
      <c r="F90" s="24" t="e">
        <f t="shared" si="7"/>
        <v>#DIV/0!</v>
      </c>
      <c r="G90" s="24" t="e">
        <f t="shared" si="8"/>
        <v>#DIV/0!</v>
      </c>
      <c r="H90" s="91">
        <f t="shared" si="10"/>
        <v>0</v>
      </c>
      <c r="I90" s="25">
        <f t="shared" si="11"/>
        <v>0</v>
      </c>
      <c r="J90" s="106"/>
      <c r="K90" s="106"/>
      <c r="U90" s="280"/>
      <c r="V90" s="2"/>
    </row>
    <row r="91" spans="1:22" ht="18" thickBot="1">
      <c r="A91" s="279"/>
      <c r="B91" s="48">
        <f>Inputs!A123</f>
        <v>72</v>
      </c>
      <c r="C91" s="47">
        <f t="shared" si="9"/>
        <v>0</v>
      </c>
      <c r="D91" s="49" t="e">
        <f>IF(Inputs!J123="",NA(),Inputs!J123)</f>
        <v>#N/A</v>
      </c>
      <c r="E91" s="49" t="e">
        <f>IF(Inputs!K123="",NA(),Inputs!K123)</f>
        <v>#N/A</v>
      </c>
      <c r="F91" s="24" t="e">
        <f t="shared" si="7"/>
        <v>#DIV/0!</v>
      </c>
      <c r="G91" s="24" t="e">
        <f t="shared" si="8"/>
        <v>#DIV/0!</v>
      </c>
      <c r="H91" s="91">
        <f t="shared" si="10"/>
        <v>0</v>
      </c>
      <c r="I91" s="25">
        <f t="shared" si="11"/>
        <v>0</v>
      </c>
      <c r="J91" s="106"/>
      <c r="K91" s="106"/>
      <c r="U91" s="280"/>
      <c r="V91" s="2"/>
    </row>
    <row r="92" spans="1:22" ht="18" thickBot="1">
      <c r="A92" s="279"/>
      <c r="B92" s="48">
        <f>Inputs!A124</f>
        <v>73</v>
      </c>
      <c r="C92" s="47">
        <f t="shared" si="9"/>
        <v>0</v>
      </c>
      <c r="D92" s="49" t="e">
        <f>IF(Inputs!J124="",NA(),Inputs!J124)</f>
        <v>#N/A</v>
      </c>
      <c r="E92" s="49" t="e">
        <f>IF(Inputs!K124="",NA(),Inputs!K124)</f>
        <v>#N/A</v>
      </c>
      <c r="F92" s="24" t="e">
        <f t="shared" si="7"/>
        <v>#DIV/0!</v>
      </c>
      <c r="G92" s="24" t="e">
        <f t="shared" si="8"/>
        <v>#DIV/0!</v>
      </c>
      <c r="H92" s="91">
        <f t="shared" si="10"/>
        <v>0</v>
      </c>
      <c r="I92" s="25">
        <f t="shared" si="11"/>
        <v>0</v>
      </c>
      <c r="J92" s="106"/>
      <c r="K92" s="106"/>
      <c r="U92" s="280"/>
      <c r="V92" s="2"/>
    </row>
    <row r="93" spans="1:22" ht="18" thickBot="1">
      <c r="A93" s="279"/>
      <c r="B93" s="48">
        <f>Inputs!A125</f>
        <v>74</v>
      </c>
      <c r="C93" s="47">
        <f t="shared" si="9"/>
        <v>0</v>
      </c>
      <c r="D93" s="49" t="e">
        <f>IF(Inputs!J125="",NA(),Inputs!J125)</f>
        <v>#N/A</v>
      </c>
      <c r="E93" s="49" t="e">
        <f>IF(Inputs!K125="",NA(),Inputs!K125)</f>
        <v>#N/A</v>
      </c>
      <c r="F93" s="24" t="e">
        <f t="shared" si="7"/>
        <v>#DIV/0!</v>
      </c>
      <c r="G93" s="24" t="e">
        <f t="shared" si="8"/>
        <v>#DIV/0!</v>
      </c>
      <c r="H93" s="91">
        <f t="shared" si="10"/>
        <v>0</v>
      </c>
      <c r="I93" s="25">
        <f t="shared" si="11"/>
        <v>0</v>
      </c>
      <c r="J93" s="106"/>
      <c r="K93" s="106"/>
      <c r="U93" s="280"/>
      <c r="V93" s="2"/>
    </row>
    <row r="94" spans="1:22" ht="18" thickBot="1">
      <c r="A94" s="279"/>
      <c r="B94" s="48">
        <f>Inputs!A126</f>
        <v>75</v>
      </c>
      <c r="C94" s="47">
        <f t="shared" si="9"/>
        <v>0</v>
      </c>
      <c r="D94" s="49" t="e">
        <f>IF(Inputs!J126="",NA(),Inputs!J126)</f>
        <v>#N/A</v>
      </c>
      <c r="E94" s="49" t="e">
        <f>IF(Inputs!K126="",NA(),Inputs!K126)</f>
        <v>#N/A</v>
      </c>
      <c r="F94" s="24" t="e">
        <f t="shared" si="7"/>
        <v>#DIV/0!</v>
      </c>
      <c r="G94" s="24" t="e">
        <f t="shared" si="8"/>
        <v>#DIV/0!</v>
      </c>
      <c r="H94" s="91">
        <f t="shared" si="10"/>
        <v>0</v>
      </c>
      <c r="I94" s="25">
        <f t="shared" si="11"/>
        <v>0</v>
      </c>
      <c r="J94" s="106"/>
      <c r="K94" s="106"/>
      <c r="U94" s="280"/>
      <c r="V94" s="2"/>
    </row>
    <row r="95" spans="1:22" ht="18" thickBot="1">
      <c r="A95" s="279"/>
      <c r="B95" s="48">
        <f>Inputs!A127</f>
        <v>76</v>
      </c>
      <c r="C95" s="47">
        <f t="shared" si="9"/>
        <v>0</v>
      </c>
      <c r="D95" s="49" t="e">
        <f>IF(Inputs!J127="",NA(),Inputs!J127)</f>
        <v>#N/A</v>
      </c>
      <c r="E95" s="49" t="e">
        <f>IF(Inputs!K127="",NA(),Inputs!K127)</f>
        <v>#N/A</v>
      </c>
      <c r="F95" s="24" t="e">
        <f t="shared" si="7"/>
        <v>#DIV/0!</v>
      </c>
      <c r="G95" s="24" t="e">
        <f t="shared" si="8"/>
        <v>#DIV/0!</v>
      </c>
      <c r="H95" s="91">
        <f t="shared" si="10"/>
        <v>0</v>
      </c>
      <c r="I95" s="25">
        <f t="shared" si="11"/>
        <v>0</v>
      </c>
      <c r="J95" s="106"/>
      <c r="K95" s="106"/>
      <c r="U95" s="280"/>
      <c r="V95" s="2"/>
    </row>
    <row r="96" spans="1:22" ht="18" thickBot="1">
      <c r="A96" s="279"/>
      <c r="B96" s="48">
        <f>Inputs!A128</f>
        <v>77</v>
      </c>
      <c r="C96" s="47">
        <f t="shared" si="9"/>
        <v>0</v>
      </c>
      <c r="D96" s="49" t="e">
        <f>IF(Inputs!J128="",NA(),Inputs!J128)</f>
        <v>#N/A</v>
      </c>
      <c r="E96" s="49" t="e">
        <f>IF(Inputs!K128="",NA(),Inputs!K128)</f>
        <v>#N/A</v>
      </c>
      <c r="F96" s="24" t="e">
        <f t="shared" si="7"/>
        <v>#DIV/0!</v>
      </c>
      <c r="G96" s="24" t="e">
        <f t="shared" si="8"/>
        <v>#DIV/0!</v>
      </c>
      <c r="H96" s="91">
        <f t="shared" si="10"/>
        <v>0</v>
      </c>
      <c r="I96" s="25">
        <f t="shared" si="11"/>
        <v>0</v>
      </c>
      <c r="J96" s="106"/>
      <c r="K96" s="106"/>
      <c r="U96" s="280"/>
      <c r="V96" s="2"/>
    </row>
    <row r="97" spans="1:22" ht="18" thickBot="1">
      <c r="A97" s="279"/>
      <c r="B97" s="48">
        <f>Inputs!A129</f>
        <v>78</v>
      </c>
      <c r="C97" s="47">
        <f t="shared" si="9"/>
        <v>0</v>
      </c>
      <c r="D97" s="49" t="e">
        <f>IF(Inputs!J129="",NA(),Inputs!J129)</f>
        <v>#N/A</v>
      </c>
      <c r="E97" s="49" t="e">
        <f>IF(Inputs!K129="",NA(),Inputs!K129)</f>
        <v>#N/A</v>
      </c>
      <c r="F97" s="24" t="e">
        <f t="shared" si="7"/>
        <v>#DIV/0!</v>
      </c>
      <c r="G97" s="24" t="e">
        <f t="shared" si="8"/>
        <v>#DIV/0!</v>
      </c>
      <c r="H97" s="91">
        <f t="shared" si="10"/>
        <v>0</v>
      </c>
      <c r="I97" s="25">
        <f t="shared" si="11"/>
        <v>0</v>
      </c>
      <c r="J97" s="106"/>
      <c r="K97" s="106"/>
      <c r="U97" s="280"/>
      <c r="V97" s="2"/>
    </row>
    <row r="98" spans="1:22" ht="18" thickBot="1">
      <c r="A98" s="279"/>
      <c r="B98" s="48">
        <f>Inputs!A130</f>
        <v>79</v>
      </c>
      <c r="C98" s="47">
        <f t="shared" si="9"/>
        <v>0</v>
      </c>
      <c r="D98" s="49" t="e">
        <f>IF(Inputs!J130="",NA(),Inputs!J130)</f>
        <v>#N/A</v>
      </c>
      <c r="E98" s="49" t="e">
        <f>IF(Inputs!K130="",NA(),Inputs!K130)</f>
        <v>#N/A</v>
      </c>
      <c r="F98" s="24" t="e">
        <f t="shared" si="7"/>
        <v>#DIV/0!</v>
      </c>
      <c r="G98" s="24" t="e">
        <f t="shared" si="8"/>
        <v>#DIV/0!</v>
      </c>
      <c r="H98" s="91">
        <f t="shared" si="10"/>
        <v>0</v>
      </c>
      <c r="I98" s="25">
        <f t="shared" si="11"/>
        <v>0</v>
      </c>
      <c r="J98" s="106"/>
      <c r="K98" s="106"/>
      <c r="U98" s="280"/>
      <c r="V98" s="2"/>
    </row>
    <row r="99" spans="1:22" ht="18" thickBot="1">
      <c r="A99" s="279"/>
      <c r="B99" s="48">
        <f>Inputs!A131</f>
        <v>80</v>
      </c>
      <c r="C99" s="47">
        <f t="shared" si="9"/>
        <v>0</v>
      </c>
      <c r="D99" s="49" t="e">
        <f>IF(Inputs!J131="",NA(),Inputs!J131)</f>
        <v>#N/A</v>
      </c>
      <c r="E99" s="49" t="e">
        <f>IF(Inputs!K131="",NA(),Inputs!K131)</f>
        <v>#N/A</v>
      </c>
      <c r="F99" s="24" t="e">
        <f t="shared" si="7"/>
        <v>#DIV/0!</v>
      </c>
      <c r="G99" s="24" t="e">
        <f t="shared" si="8"/>
        <v>#DIV/0!</v>
      </c>
      <c r="H99" s="91">
        <f t="shared" si="10"/>
        <v>0</v>
      </c>
      <c r="I99" s="25">
        <f t="shared" si="11"/>
        <v>0</v>
      </c>
      <c r="J99" s="106"/>
      <c r="K99" s="106"/>
      <c r="U99" s="280"/>
      <c r="V99" s="2"/>
    </row>
    <row r="100" spans="1:22" ht="18" thickBot="1">
      <c r="A100" s="279"/>
      <c r="B100" s="48">
        <f>Inputs!A132</f>
        <v>81</v>
      </c>
      <c r="C100" s="47">
        <f t="shared" si="9"/>
        <v>0</v>
      </c>
      <c r="D100" s="49" t="e">
        <f>IF(Inputs!J132="",NA(),Inputs!J132)</f>
        <v>#N/A</v>
      </c>
      <c r="E100" s="49" t="e">
        <f>IF(Inputs!K132="",NA(),Inputs!K132)</f>
        <v>#N/A</v>
      </c>
      <c r="F100" s="24" t="e">
        <f t="shared" si="7"/>
        <v>#DIV/0!</v>
      </c>
      <c r="G100" s="24" t="e">
        <f t="shared" si="8"/>
        <v>#DIV/0!</v>
      </c>
      <c r="H100" s="91">
        <f t="shared" si="10"/>
        <v>0</v>
      </c>
      <c r="I100" s="25">
        <f t="shared" si="11"/>
        <v>0</v>
      </c>
      <c r="J100" s="106"/>
      <c r="K100" s="106"/>
      <c r="U100" s="280"/>
      <c r="V100" s="2"/>
    </row>
    <row r="101" spans="1:22" ht="18" thickBot="1">
      <c r="A101" s="279"/>
      <c r="B101" s="48">
        <f>Inputs!A133</f>
        <v>82</v>
      </c>
      <c r="C101" s="47">
        <f t="shared" si="9"/>
        <v>0</v>
      </c>
      <c r="D101" s="49" t="e">
        <f>IF(Inputs!J133="",NA(),Inputs!J133)</f>
        <v>#N/A</v>
      </c>
      <c r="E101" s="49" t="e">
        <f>IF(Inputs!K133="",NA(),Inputs!K133)</f>
        <v>#N/A</v>
      </c>
      <c r="F101" s="24" t="e">
        <f t="shared" si="7"/>
        <v>#DIV/0!</v>
      </c>
      <c r="G101" s="24" t="e">
        <f t="shared" si="8"/>
        <v>#DIV/0!</v>
      </c>
      <c r="H101" s="91">
        <f t="shared" si="10"/>
        <v>0</v>
      </c>
      <c r="I101" s="25">
        <f t="shared" si="11"/>
        <v>0</v>
      </c>
      <c r="J101" s="106"/>
      <c r="K101" s="106"/>
      <c r="U101" s="280"/>
      <c r="V101" s="2"/>
    </row>
    <row r="102" spans="1:22" ht="18" thickBot="1">
      <c r="A102" s="279"/>
      <c r="B102" s="48">
        <f>Inputs!A134</f>
        <v>83</v>
      </c>
      <c r="C102" s="47">
        <f t="shared" si="9"/>
        <v>0</v>
      </c>
      <c r="D102" s="49" t="e">
        <f>IF(Inputs!J134="",NA(),Inputs!J134)</f>
        <v>#N/A</v>
      </c>
      <c r="E102" s="49" t="e">
        <f>IF(Inputs!K134="",NA(),Inputs!K134)</f>
        <v>#N/A</v>
      </c>
      <c r="F102" s="24" t="e">
        <f t="shared" si="7"/>
        <v>#DIV/0!</v>
      </c>
      <c r="G102" s="24" t="e">
        <f t="shared" si="8"/>
        <v>#DIV/0!</v>
      </c>
      <c r="H102" s="91">
        <f t="shared" si="10"/>
        <v>0</v>
      </c>
      <c r="I102" s="25">
        <f t="shared" si="11"/>
        <v>0</v>
      </c>
      <c r="J102" s="106"/>
      <c r="K102" s="106"/>
      <c r="U102" s="280"/>
      <c r="V102" s="2"/>
    </row>
    <row r="103" spans="1:22" ht="18" thickBot="1">
      <c r="A103" s="279"/>
      <c r="B103" s="48">
        <f>Inputs!A135</f>
        <v>84</v>
      </c>
      <c r="C103" s="47">
        <f t="shared" si="9"/>
        <v>0</v>
      </c>
      <c r="D103" s="49" t="e">
        <f>IF(Inputs!J135="",NA(),Inputs!J135)</f>
        <v>#N/A</v>
      </c>
      <c r="E103" s="49" t="e">
        <f>IF(Inputs!K135="",NA(),Inputs!K135)</f>
        <v>#N/A</v>
      </c>
      <c r="F103" s="24" t="e">
        <f t="shared" si="7"/>
        <v>#DIV/0!</v>
      </c>
      <c r="G103" s="24" t="e">
        <f t="shared" si="8"/>
        <v>#DIV/0!</v>
      </c>
      <c r="H103" s="91">
        <f t="shared" si="10"/>
        <v>0</v>
      </c>
      <c r="I103" s="25">
        <f t="shared" si="11"/>
        <v>0</v>
      </c>
      <c r="J103" s="106"/>
      <c r="K103" s="106"/>
      <c r="U103" s="280"/>
      <c r="V103" s="2"/>
    </row>
    <row r="104" spans="1:22" ht="18" thickBot="1">
      <c r="A104" s="279"/>
      <c r="B104" s="48">
        <f>Inputs!A136</f>
        <v>85</v>
      </c>
      <c r="C104" s="47">
        <f t="shared" si="9"/>
        <v>0</v>
      </c>
      <c r="D104" s="49" t="e">
        <f>IF(Inputs!J136="",NA(),Inputs!J136)</f>
        <v>#N/A</v>
      </c>
      <c r="E104" s="49" t="e">
        <f>IF(Inputs!K136="",NA(),Inputs!K136)</f>
        <v>#N/A</v>
      </c>
      <c r="F104" s="24" t="e">
        <f t="shared" si="7"/>
        <v>#DIV/0!</v>
      </c>
      <c r="G104" s="24" t="e">
        <f>IF(ISBLANK(E154*10/C154)," ",E154*10/C154)</f>
        <v>#VALUE!</v>
      </c>
      <c r="H104" s="91">
        <f t="shared" si="10"/>
        <v>0</v>
      </c>
      <c r="I104" s="25">
        <f t="shared" si="11"/>
        <v>0</v>
      </c>
      <c r="J104" s="106"/>
      <c r="K104" s="106"/>
      <c r="U104" s="280"/>
      <c r="V104" s="2"/>
    </row>
    <row r="105" spans="1:22" ht="18" thickBot="1">
      <c r="A105" s="279"/>
      <c r="B105" s="48">
        <f>Inputs!A137</f>
        <v>86</v>
      </c>
      <c r="C105" s="47">
        <f t="shared" si="9"/>
        <v>0</v>
      </c>
      <c r="D105" s="49" t="e">
        <f>IF(Inputs!J137="",NA(),Inputs!J137)</f>
        <v>#N/A</v>
      </c>
      <c r="E105" s="49" t="e">
        <f>IF(Inputs!K137="",NA(),Inputs!K137)</f>
        <v>#N/A</v>
      </c>
      <c r="F105" s="24" t="e">
        <f t="shared" si="7"/>
        <v>#DIV/0!</v>
      </c>
      <c r="G105" s="24" t="e">
        <f t="shared" si="8"/>
        <v>#DIV/0!</v>
      </c>
      <c r="H105" s="91">
        <f t="shared" si="10"/>
        <v>0</v>
      </c>
      <c r="I105" s="25">
        <f t="shared" si="11"/>
        <v>0</v>
      </c>
      <c r="J105" s="106"/>
      <c r="K105" s="106"/>
      <c r="U105" s="280"/>
      <c r="V105" s="2"/>
    </row>
    <row r="106" spans="1:22" ht="18" thickBot="1">
      <c r="A106" s="279"/>
      <c r="B106" s="48">
        <f>Inputs!A138</f>
        <v>87</v>
      </c>
      <c r="C106" s="47">
        <f t="shared" si="9"/>
        <v>0</v>
      </c>
      <c r="D106" s="49" t="e">
        <f>IF(Inputs!J138="",NA(),Inputs!J138)</f>
        <v>#N/A</v>
      </c>
      <c r="E106" s="49" t="e">
        <f>IF(Inputs!K138="",NA(),Inputs!K138)</f>
        <v>#N/A</v>
      </c>
      <c r="F106" s="24" t="e">
        <f t="shared" si="7"/>
        <v>#DIV/0!</v>
      </c>
      <c r="G106" s="24" t="e">
        <f t="shared" si="8"/>
        <v>#DIV/0!</v>
      </c>
      <c r="H106" s="91">
        <f t="shared" si="10"/>
        <v>0</v>
      </c>
      <c r="I106" s="25">
        <f t="shared" si="11"/>
        <v>0</v>
      </c>
      <c r="J106" s="106"/>
      <c r="K106" s="106"/>
      <c r="U106" s="280"/>
      <c r="V106" s="2"/>
    </row>
    <row r="107" spans="1:22" ht="18" thickBot="1">
      <c r="A107" s="279"/>
      <c r="B107" s="48">
        <f>Inputs!A139</f>
        <v>88</v>
      </c>
      <c r="C107" s="47">
        <f t="shared" si="9"/>
        <v>0</v>
      </c>
      <c r="D107" s="49" t="e">
        <f>IF(Inputs!J139="",NA(),Inputs!J139)</f>
        <v>#N/A</v>
      </c>
      <c r="E107" s="49" t="e">
        <f>IF(Inputs!K139="",NA(),Inputs!K139)</f>
        <v>#N/A</v>
      </c>
      <c r="F107" s="24" t="e">
        <f t="shared" si="7"/>
        <v>#DIV/0!</v>
      </c>
      <c r="G107" s="24" t="e">
        <f t="shared" si="8"/>
        <v>#DIV/0!</v>
      </c>
      <c r="H107" s="91">
        <f t="shared" si="10"/>
        <v>0</v>
      </c>
      <c r="I107" s="25">
        <f t="shared" si="11"/>
        <v>0</v>
      </c>
      <c r="J107" s="106"/>
      <c r="K107" s="106"/>
      <c r="U107" s="280"/>
      <c r="V107" s="2"/>
    </row>
    <row r="108" spans="1:22" ht="18" thickBot="1">
      <c r="A108" s="279"/>
      <c r="B108" s="48">
        <f>Inputs!A140</f>
        <v>89</v>
      </c>
      <c r="C108" s="47">
        <f t="shared" si="9"/>
        <v>0</v>
      </c>
      <c r="D108" s="49" t="e">
        <f>IF(Inputs!J140="",NA(),Inputs!J140)</f>
        <v>#N/A</v>
      </c>
      <c r="E108" s="49" t="e">
        <f>IF(Inputs!K140="",NA(),Inputs!K140)</f>
        <v>#N/A</v>
      </c>
      <c r="F108" s="24" t="e">
        <f t="shared" si="7"/>
        <v>#DIV/0!</v>
      </c>
      <c r="G108" s="24" t="e">
        <f t="shared" si="8"/>
        <v>#DIV/0!</v>
      </c>
      <c r="H108" s="91">
        <f t="shared" si="10"/>
        <v>0</v>
      </c>
      <c r="I108" s="25">
        <f t="shared" si="11"/>
        <v>0</v>
      </c>
      <c r="J108" s="106"/>
      <c r="K108" s="106"/>
      <c r="U108" s="280"/>
      <c r="V108" s="2"/>
    </row>
    <row r="109" spans="1:22" ht="18" thickBot="1">
      <c r="A109" s="279"/>
      <c r="B109" s="48">
        <f>Inputs!A141</f>
        <v>90</v>
      </c>
      <c r="C109" s="47">
        <f t="shared" si="9"/>
        <v>0</v>
      </c>
      <c r="D109" s="49" t="e">
        <f>IF(Inputs!J141="",NA(),Inputs!J141)</f>
        <v>#N/A</v>
      </c>
      <c r="E109" s="49" t="e">
        <f>IF(Inputs!K141="",NA(),Inputs!K141)</f>
        <v>#N/A</v>
      </c>
      <c r="F109" s="24" t="e">
        <f t="shared" si="7"/>
        <v>#DIV/0!</v>
      </c>
      <c r="G109" s="24" t="e">
        <f t="shared" si="8"/>
        <v>#DIV/0!</v>
      </c>
      <c r="H109" s="91">
        <f t="shared" si="10"/>
        <v>0</v>
      </c>
      <c r="I109" s="25">
        <f t="shared" si="11"/>
        <v>0</v>
      </c>
      <c r="J109" s="106"/>
      <c r="K109" s="106"/>
      <c r="U109" s="280"/>
      <c r="V109" s="2"/>
    </row>
    <row r="110" spans="1:22" ht="18" thickBot="1">
      <c r="A110" s="279"/>
      <c r="B110" s="48">
        <f>Inputs!A142</f>
        <v>91</v>
      </c>
      <c r="C110" s="47">
        <f t="shared" si="9"/>
        <v>0</v>
      </c>
      <c r="D110" s="49" t="e">
        <f>IF(Inputs!J142="",NA(),Inputs!J142)</f>
        <v>#N/A</v>
      </c>
      <c r="E110" s="49" t="e">
        <f>IF(Inputs!K142="",NA(),Inputs!K142)</f>
        <v>#N/A</v>
      </c>
      <c r="F110" s="24" t="e">
        <f t="shared" si="7"/>
        <v>#DIV/0!</v>
      </c>
      <c r="G110" s="24" t="e">
        <f t="shared" si="8"/>
        <v>#DIV/0!</v>
      </c>
      <c r="H110" s="91">
        <f t="shared" si="10"/>
        <v>0</v>
      </c>
      <c r="I110" s="25">
        <f t="shared" si="11"/>
        <v>0</v>
      </c>
      <c r="J110" s="106"/>
      <c r="K110" s="106"/>
      <c r="U110" s="280"/>
      <c r="V110" s="2"/>
    </row>
    <row r="111" spans="1:22" ht="18" thickBot="1">
      <c r="A111" s="279"/>
      <c r="B111" s="48">
        <f>Inputs!A143</f>
        <v>92</v>
      </c>
      <c r="C111" s="47">
        <f t="shared" si="9"/>
        <v>0</v>
      </c>
      <c r="D111" s="49" t="e">
        <f>IF(Inputs!J143="",NA(),Inputs!J143)</f>
        <v>#N/A</v>
      </c>
      <c r="E111" s="49" t="e">
        <f>IF(Inputs!K143="",NA(),Inputs!K143)</f>
        <v>#N/A</v>
      </c>
      <c r="F111" s="24" t="e">
        <f t="shared" si="7"/>
        <v>#DIV/0!</v>
      </c>
      <c r="G111" s="24" t="e">
        <f t="shared" si="8"/>
        <v>#DIV/0!</v>
      </c>
      <c r="H111" s="91">
        <f t="shared" si="10"/>
        <v>0</v>
      </c>
      <c r="I111" s="25">
        <f t="shared" si="11"/>
        <v>0</v>
      </c>
      <c r="J111" s="106"/>
      <c r="K111" s="106"/>
      <c r="U111" s="280"/>
      <c r="V111" s="2"/>
    </row>
    <row r="112" spans="1:22" ht="18" thickBot="1">
      <c r="A112" s="279"/>
      <c r="B112" s="48">
        <f>Inputs!A144</f>
        <v>93</v>
      </c>
      <c r="C112" s="47">
        <f t="shared" si="9"/>
        <v>0</v>
      </c>
      <c r="D112" s="49" t="e">
        <f>IF(Inputs!J144="",NA(),Inputs!J144)</f>
        <v>#N/A</v>
      </c>
      <c r="E112" s="49" t="e">
        <f>IF(Inputs!K144="",NA(),Inputs!K144)</f>
        <v>#N/A</v>
      </c>
      <c r="F112" s="24" t="e">
        <f t="shared" si="7"/>
        <v>#DIV/0!</v>
      </c>
      <c r="G112" s="24" t="e">
        <f t="shared" si="8"/>
        <v>#DIV/0!</v>
      </c>
      <c r="H112" s="91">
        <f t="shared" si="10"/>
        <v>0</v>
      </c>
      <c r="I112" s="25">
        <f t="shared" si="11"/>
        <v>0</v>
      </c>
      <c r="J112" s="106"/>
      <c r="K112" s="106"/>
      <c r="U112" s="280"/>
      <c r="V112" s="2"/>
    </row>
    <row r="113" spans="1:22" ht="18" thickBot="1">
      <c r="A113" s="279"/>
      <c r="B113" s="48">
        <f>Inputs!A145</f>
        <v>94</v>
      </c>
      <c r="C113" s="47">
        <f t="shared" si="9"/>
        <v>0</v>
      </c>
      <c r="D113" s="49" t="e">
        <f>IF(Inputs!J145="",NA(),Inputs!J145)</f>
        <v>#N/A</v>
      </c>
      <c r="E113" s="49" t="e">
        <f>IF(Inputs!K145="",NA(),Inputs!K145)</f>
        <v>#N/A</v>
      </c>
      <c r="F113" s="24" t="e">
        <f t="shared" si="7"/>
        <v>#DIV/0!</v>
      </c>
      <c r="G113" s="24" t="e">
        <f t="shared" si="8"/>
        <v>#DIV/0!</v>
      </c>
      <c r="H113" s="91">
        <f t="shared" si="10"/>
        <v>0</v>
      </c>
      <c r="I113" s="25">
        <f t="shared" si="11"/>
        <v>0</v>
      </c>
      <c r="J113" s="106"/>
      <c r="K113" s="106"/>
      <c r="U113" s="280"/>
      <c r="V113" s="2"/>
    </row>
    <row r="114" spans="1:22" ht="18" thickBot="1">
      <c r="A114" s="279"/>
      <c r="B114" s="48">
        <f>Inputs!A146</f>
        <v>95</v>
      </c>
      <c r="C114" s="47">
        <f t="shared" si="9"/>
        <v>0</v>
      </c>
      <c r="D114" s="49" t="e">
        <f>IF(Inputs!J146="",NA(),Inputs!J146)</f>
        <v>#N/A</v>
      </c>
      <c r="E114" s="49" t="e">
        <f>IF(Inputs!K146="",NA(),Inputs!K146)</f>
        <v>#N/A</v>
      </c>
      <c r="F114" s="24" t="e">
        <f t="shared" si="7"/>
        <v>#DIV/0!</v>
      </c>
      <c r="G114" s="24" t="e">
        <f t="shared" si="8"/>
        <v>#DIV/0!</v>
      </c>
      <c r="H114" s="91">
        <f t="shared" si="10"/>
        <v>0</v>
      </c>
      <c r="I114" s="25">
        <f t="shared" si="11"/>
        <v>0</v>
      </c>
      <c r="J114" s="106"/>
      <c r="K114" s="106"/>
      <c r="U114" s="280"/>
      <c r="V114" s="2"/>
    </row>
    <row r="115" spans="1:22" ht="18" thickBot="1">
      <c r="A115" s="279"/>
      <c r="B115" s="48">
        <f>Inputs!A147</f>
        <v>96</v>
      </c>
      <c r="C115" s="47">
        <f t="shared" si="9"/>
        <v>0</v>
      </c>
      <c r="D115" s="49" t="e">
        <f>IF(Inputs!J147="",NA(),Inputs!J147)</f>
        <v>#N/A</v>
      </c>
      <c r="E115" s="49" t="e">
        <f>IF(Inputs!K147="",NA(),Inputs!K147)</f>
        <v>#N/A</v>
      </c>
      <c r="F115" s="24" t="e">
        <f t="shared" si="7"/>
        <v>#DIV/0!</v>
      </c>
      <c r="G115" s="24" t="e">
        <f t="shared" si="8"/>
        <v>#DIV/0!</v>
      </c>
      <c r="H115" s="91">
        <f t="shared" si="10"/>
        <v>0</v>
      </c>
      <c r="I115" s="25">
        <f t="shared" si="11"/>
        <v>0</v>
      </c>
      <c r="J115" s="106"/>
      <c r="K115" s="106"/>
      <c r="U115" s="280"/>
      <c r="V115" s="2"/>
    </row>
    <row r="116" spans="1:22" ht="18" thickBot="1">
      <c r="A116" s="279"/>
      <c r="B116" s="48">
        <f>Inputs!A148</f>
        <v>97</v>
      </c>
      <c r="C116" s="47">
        <f t="shared" si="9"/>
        <v>0</v>
      </c>
      <c r="D116" s="49" t="e">
        <f>IF(Inputs!J148="",NA(),Inputs!J148)</f>
        <v>#N/A</v>
      </c>
      <c r="E116" s="49" t="e">
        <f>IF(Inputs!K148="",NA(),Inputs!K148)</f>
        <v>#N/A</v>
      </c>
      <c r="F116" s="24" t="e">
        <f t="shared" si="7"/>
        <v>#DIV/0!</v>
      </c>
      <c r="G116" s="24" t="e">
        <f t="shared" si="8"/>
        <v>#DIV/0!</v>
      </c>
      <c r="H116" s="91">
        <f t="shared" si="10"/>
        <v>0</v>
      </c>
      <c r="I116" s="25">
        <f t="shared" si="11"/>
        <v>0</v>
      </c>
      <c r="J116" s="106"/>
      <c r="K116" s="106"/>
      <c r="U116" s="280"/>
      <c r="V116" s="2"/>
    </row>
    <row r="117" spans="1:22" ht="18" thickBot="1">
      <c r="A117" s="279"/>
      <c r="B117" s="48">
        <f>Inputs!A149</f>
        <v>98</v>
      </c>
      <c r="C117" s="47">
        <f t="shared" si="9"/>
        <v>0</v>
      </c>
      <c r="D117" s="49" t="e">
        <f>IF(Inputs!J149="",NA(),Inputs!J149)</f>
        <v>#N/A</v>
      </c>
      <c r="E117" s="49" t="e">
        <f>IF(Inputs!K149="",NA(),Inputs!K149)</f>
        <v>#N/A</v>
      </c>
      <c r="F117" s="24" t="e">
        <f t="shared" si="7"/>
        <v>#DIV/0!</v>
      </c>
      <c r="G117" s="24" t="e">
        <f t="shared" si="8"/>
        <v>#DIV/0!</v>
      </c>
      <c r="H117" s="91">
        <f t="shared" si="10"/>
        <v>0</v>
      </c>
      <c r="I117" s="25">
        <f t="shared" si="11"/>
        <v>0</v>
      </c>
      <c r="J117" s="106"/>
      <c r="K117" s="106"/>
      <c r="U117" s="280"/>
      <c r="V117" s="2"/>
    </row>
    <row r="118" spans="1:22" ht="18" thickBot="1">
      <c r="A118" s="279"/>
      <c r="B118" s="48">
        <f>Inputs!A150</f>
        <v>99</v>
      </c>
      <c r="C118" s="47">
        <f t="shared" si="9"/>
        <v>0</v>
      </c>
      <c r="D118" s="49" t="e">
        <f>IF(Inputs!J150="",NA(),Inputs!J150)</f>
        <v>#N/A</v>
      </c>
      <c r="E118" s="49" t="e">
        <f>IF(Inputs!K150="",NA(),Inputs!K150)</f>
        <v>#N/A</v>
      </c>
      <c r="F118" s="24" t="e">
        <f t="shared" si="7"/>
        <v>#DIV/0!</v>
      </c>
      <c r="G118" s="24" t="e">
        <f t="shared" si="8"/>
        <v>#DIV/0!</v>
      </c>
      <c r="H118" s="91">
        <f t="shared" si="10"/>
        <v>0</v>
      </c>
      <c r="I118" s="25">
        <f t="shared" si="11"/>
        <v>0</v>
      </c>
      <c r="J118" s="106"/>
      <c r="K118" s="106"/>
      <c r="U118" s="280"/>
      <c r="V118" s="2"/>
    </row>
    <row r="119" spans="1:22" ht="18" thickBot="1">
      <c r="A119" s="279"/>
      <c r="B119" s="48">
        <f>Inputs!A151</f>
        <v>100</v>
      </c>
      <c r="C119" s="47">
        <f t="shared" si="9"/>
        <v>0</v>
      </c>
      <c r="D119" s="49" t="e">
        <f>IF(Inputs!J151="",NA(),Inputs!J151)</f>
        <v>#N/A</v>
      </c>
      <c r="E119" s="49" t="e">
        <f>IF(Inputs!K151="",NA(),Inputs!K151)</f>
        <v>#N/A</v>
      </c>
      <c r="F119" s="24" t="e">
        <f t="shared" si="7"/>
        <v>#DIV/0!</v>
      </c>
      <c r="G119" s="24" t="e">
        <f>IF(ISBLANK(E169*10/C169)," ",E169*10/C169)</f>
        <v>#DIV/0!</v>
      </c>
      <c r="H119" s="91">
        <f t="shared" si="10"/>
        <v>0</v>
      </c>
      <c r="I119" s="25">
        <f t="shared" si="11"/>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f>AVERAGE(IF(ISNUMBER(G20:G119),G20:G119))</f>
        <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07"/>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Inputs!J7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Inputs!J8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Inputs!J9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40">
        <f>(B10/2)*100</f>
        <v>114.99999999999999</v>
      </c>
      <c r="I134" s="40">
        <f>(B11/2)*100</f>
        <v>114.99999999999999</v>
      </c>
      <c r="J134" s="40"/>
      <c r="K134" s="40"/>
      <c r="L134" s="43"/>
      <c r="M134" s="44">
        <f>M128</f>
        <v>0</v>
      </c>
      <c r="N134" s="44">
        <f>N129</f>
        <v>0</v>
      </c>
      <c r="V134" s="2"/>
    </row>
    <row r="135" spans="8:22">
      <c r="H135" s="40">
        <v>115</v>
      </c>
      <c r="I135" s="40">
        <f>(B11/2)*-100</f>
        <v>-114.99999999999999</v>
      </c>
      <c r="J135" s="40"/>
      <c r="K135" s="40"/>
      <c r="L135" s="43"/>
      <c r="M135" s="44">
        <f>M129</f>
        <v>0</v>
      </c>
      <c r="N135" s="44">
        <f>N129</f>
        <v>0</v>
      </c>
      <c r="V135" s="2"/>
    </row>
    <row r="136" spans="8:22">
      <c r="H136" s="40">
        <f>(B10/2)*-100</f>
        <v>-114.99999999999999</v>
      </c>
      <c r="I136" s="40">
        <f>(B11/2)*-100</f>
        <v>-114.99999999999999</v>
      </c>
      <c r="J136" s="40"/>
      <c r="K136" s="40"/>
      <c r="V136" s="2"/>
    </row>
    <row r="137" spans="8:22">
      <c r="H137" s="40">
        <f>(B10/2)*-100</f>
        <v>-114.99999999999999</v>
      </c>
      <c r="I137" s="40">
        <f>(B11/2)*100</f>
        <v>114.99999999999999</v>
      </c>
      <c r="J137" s="40"/>
      <c r="K137" s="40"/>
      <c r="V137" s="2"/>
    </row>
    <row r="138" spans="8:22">
      <c r="H138" s="40">
        <f>(B10/2)*100</f>
        <v>114.99999999999999</v>
      </c>
      <c r="I138" s="40">
        <f>(B11/2)*100</f>
        <v>114.99999999999999</v>
      </c>
      <c r="J138" s="40"/>
      <c r="K138" s="40"/>
      <c r="V138" s="2"/>
    </row>
    <row r="154" spans="5:22">
      <c r="E154" s="2" t="s">
        <v>47</v>
      </c>
      <c r="V154" s="2"/>
    </row>
  </sheetData>
  <mergeCells count="36">
    <mergeCell ref="F11:G11"/>
    <mergeCell ref="I11:J11"/>
    <mergeCell ref="B1:I1"/>
    <mergeCell ref="A5:B5"/>
    <mergeCell ref="D5:G5"/>
    <mergeCell ref="I5:K5"/>
    <mergeCell ref="F6:G6"/>
    <mergeCell ref="F7:G7"/>
    <mergeCell ref="F8:G8"/>
    <mergeCell ref="A9:B9"/>
    <mergeCell ref="D9:G9"/>
    <mergeCell ref="F10:G10"/>
    <mergeCell ref="I10:K10"/>
    <mergeCell ref="B4:I4"/>
    <mergeCell ref="F12:G12"/>
    <mergeCell ref="I12:J12"/>
    <mergeCell ref="F13:G13"/>
    <mergeCell ref="I13:J13"/>
    <mergeCell ref="D14:E14"/>
    <mergeCell ref="I14:J14"/>
    <mergeCell ref="B124:C124"/>
    <mergeCell ref="D15:E15"/>
    <mergeCell ref="I15:J15"/>
    <mergeCell ref="D16:E16"/>
    <mergeCell ref="A18:A19"/>
    <mergeCell ref="B18:B19"/>
    <mergeCell ref="C18:C19"/>
    <mergeCell ref="D18:E18"/>
    <mergeCell ref="F18:G18"/>
    <mergeCell ref="H18:H19"/>
    <mergeCell ref="I18:I19"/>
    <mergeCell ref="B120:G120"/>
    <mergeCell ref="H120:I120"/>
    <mergeCell ref="B121:C121"/>
    <mergeCell ref="B122:C122"/>
    <mergeCell ref="B123:C123"/>
  </mergeCells>
  <printOptions horizontalCentered="1"/>
  <pageMargins left="0" right="0" top="0" bottom="0" header="0" footer="0"/>
  <pageSetup scale="57"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85" zoomScale="60" zoomScaleNormal="60" zoomScaleSheetLayoutView="75" workbookViewId="0">
      <selection activeCell="K129" sqref="K129"/>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0.8867187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15"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22" ht="33" customHeight="1">
      <c r="A1" s="1"/>
      <c r="B1" s="349" t="str">
        <f>Inputs!A1</f>
        <v>Fire name:</v>
      </c>
      <c r="C1" s="350"/>
      <c r="D1" s="350"/>
      <c r="E1" s="350"/>
      <c r="F1" s="350"/>
      <c r="G1" s="350"/>
      <c r="H1" s="350"/>
      <c r="I1" s="350"/>
      <c r="J1" s="115"/>
      <c r="K1" s="115"/>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22" ht="18.75" customHeight="1" thickBot="1">
      <c r="B2" s="3" t="str">
        <f>Inputs!A2</f>
        <v>Commander:</v>
      </c>
      <c r="C2" s="64">
        <f>Inputs!L2</f>
        <v>0</v>
      </c>
      <c r="D2" s="3" t="str">
        <f>Inputs!A3</f>
        <v xml:space="preserve">Gunner: </v>
      </c>
      <c r="E2" s="64">
        <f>Inputs!L3</f>
        <v>0</v>
      </c>
      <c r="F2" s="3" t="str">
        <f>Inputs!A4</f>
        <v xml:space="preserve">Loader: </v>
      </c>
      <c r="G2" s="63">
        <f>Inputs!L4</f>
        <v>0</v>
      </c>
      <c r="H2" s="3" t="str">
        <f>Inputs!A5</f>
        <v>Driver:</v>
      </c>
      <c r="I2" s="64">
        <f>Inputs!L5</f>
        <v>0</v>
      </c>
      <c r="J2" s="103"/>
      <c r="K2" s="103"/>
    </row>
    <row r="3" spans="1:22">
      <c r="A3" s="2" t="str">
        <f>Inputs!A11</f>
        <v>Project:</v>
      </c>
      <c r="B3" s="72">
        <f>Inputs!L11</f>
        <v>0</v>
      </c>
      <c r="C3" s="71"/>
      <c r="D3" s="71"/>
      <c r="E3" s="71"/>
      <c r="F3" s="71"/>
      <c r="G3" s="71"/>
      <c r="H3" s="71"/>
      <c r="I3" s="71"/>
      <c r="J3" s="104"/>
      <c r="K3" s="104"/>
    </row>
    <row r="4" spans="1:22" ht="18.600000000000001" thickBot="1">
      <c r="A4" s="2" t="str">
        <f>Inputs!A46</f>
        <v xml:space="preserve">Remarks: </v>
      </c>
      <c r="B4" s="380">
        <f>Inputs!L46</f>
        <v>0</v>
      </c>
      <c r="C4" s="380"/>
      <c r="D4" s="380"/>
      <c r="E4" s="380"/>
      <c r="F4" s="380"/>
      <c r="G4" s="380"/>
      <c r="H4" s="380"/>
      <c r="I4" s="380"/>
      <c r="J4" s="104"/>
      <c r="K4" s="104"/>
      <c r="V4" s="136"/>
    </row>
    <row r="5" spans="1:22" ht="18.600000000000001" thickTop="1" thickBot="1">
      <c r="A5" s="392" t="s">
        <v>6</v>
      </c>
      <c r="B5" s="393"/>
      <c r="D5" s="392" t="str">
        <f>Inputs!A22</f>
        <v>Operational Conditions:</v>
      </c>
      <c r="E5" s="394"/>
      <c r="F5" s="394"/>
      <c r="G5" s="393"/>
      <c r="I5" s="392" t="str">
        <f>Inputs!A34</f>
        <v>Tank/Target Status</v>
      </c>
      <c r="J5" s="394"/>
      <c r="K5" s="393"/>
    </row>
    <row r="6" spans="1:22" ht="18.600000000000001" thickTop="1" thickBot="1">
      <c r="A6" s="4" t="str">
        <f>Inputs!A12</f>
        <v>Location:</v>
      </c>
      <c r="B6" s="65">
        <f>Inputs!L12</f>
        <v>0</v>
      </c>
      <c r="D6" s="5" t="str">
        <f>Inputs!A23</f>
        <v>Turret Mode:</v>
      </c>
      <c r="E6" s="6"/>
      <c r="F6" s="395">
        <f>Inputs!L23</f>
        <v>0</v>
      </c>
      <c r="G6" s="396"/>
      <c r="I6" s="116" t="str">
        <f>Inputs!A35</f>
        <v>Item:</v>
      </c>
      <c r="J6" s="118" t="s">
        <v>10</v>
      </c>
      <c r="K6" s="117" t="s">
        <v>11</v>
      </c>
    </row>
    <row r="7" spans="1:22" ht="18.600000000000001" thickTop="1" thickBot="1">
      <c r="A7" s="4" t="str">
        <f>Inputs!A13</f>
        <v>Date:</v>
      </c>
      <c r="B7" s="66">
        <f>Inputs!L13</f>
        <v>0</v>
      </c>
      <c r="D7" s="5" t="str">
        <f>Inputs!A24</f>
        <v>Ammunition:</v>
      </c>
      <c r="E7" s="8"/>
      <c r="F7" s="395">
        <f>Inputs!L24</f>
        <v>0</v>
      </c>
      <c r="G7" s="396"/>
      <c r="I7" s="9" t="s">
        <v>14</v>
      </c>
      <c r="J7" s="67">
        <f>Inputs!L36</f>
        <v>0</v>
      </c>
      <c r="K7" s="68">
        <f>Inputs!M36</f>
        <v>0</v>
      </c>
    </row>
    <row r="8" spans="1:22" ht="18.600000000000001" thickTop="1" thickBot="1">
      <c r="A8" s="4" t="str">
        <f>Inputs!A15</f>
        <v>Range [m]:</v>
      </c>
      <c r="B8" s="112">
        <f>Inputs!L15</f>
        <v>0</v>
      </c>
      <c r="D8" s="5" t="str">
        <f>Inputs!A25</f>
        <v>Aiming Through (Camera):</v>
      </c>
      <c r="E8" s="53"/>
      <c r="F8" s="395">
        <f>Inputs!L25</f>
        <v>0</v>
      </c>
      <c r="G8" s="396"/>
      <c r="I8" s="7" t="s">
        <v>16</v>
      </c>
      <c r="J8" s="67">
        <f>Inputs!L37</f>
        <v>0</v>
      </c>
      <c r="K8" s="68">
        <f>Inputs!M37</f>
        <v>0</v>
      </c>
    </row>
    <row r="9" spans="1:22" ht="18.600000000000001" thickTop="1" thickBot="1">
      <c r="A9" s="392" t="str">
        <f>Inputs!A16</f>
        <v>Target Size:</v>
      </c>
      <c r="B9" s="393"/>
      <c r="D9" s="392" t="str">
        <f>Inputs!A26</f>
        <v>Environmental Conditions:</v>
      </c>
      <c r="E9" s="394"/>
      <c r="F9" s="394"/>
      <c r="G9" s="393"/>
      <c r="H9" s="10"/>
      <c r="I9" s="11" t="s">
        <v>19</v>
      </c>
      <c r="J9" s="67">
        <f>Inputs!L38</f>
        <v>0</v>
      </c>
      <c r="K9" s="68">
        <f>Inputs!M38</f>
        <v>0</v>
      </c>
    </row>
    <row r="10" spans="1:22" ht="18.600000000000001" thickTop="1" thickBot="1">
      <c r="A10" s="4" t="str">
        <f>Inputs!L16</f>
        <v>Traverse Size [m]</v>
      </c>
      <c r="B10" s="38">
        <f>Inputs!L17</f>
        <v>2.2999999999999998</v>
      </c>
      <c r="D10" s="5" t="str">
        <f>Inputs!A27</f>
        <v>Air Temperature [°C]:</v>
      </c>
      <c r="E10" s="6"/>
      <c r="F10" s="388">
        <f>Inputs!L27</f>
        <v>0</v>
      </c>
      <c r="G10" s="389"/>
      <c r="I10" s="392" t="str">
        <f>Inputs!A39</f>
        <v>Rounds Information:</v>
      </c>
      <c r="J10" s="394"/>
      <c r="K10" s="393"/>
    </row>
    <row r="11" spans="1:22" ht="18.600000000000001" thickTop="1" thickBot="1">
      <c r="A11" s="4" t="str">
        <f>Inputs!M16</f>
        <v>Elevation Size [m]</v>
      </c>
      <c r="B11" s="38">
        <f>Inputs!M17</f>
        <v>2.2999999999999998</v>
      </c>
      <c r="D11" s="5" t="str">
        <f>Inputs!A28</f>
        <v>Altitude [m]:</v>
      </c>
      <c r="E11" s="8"/>
      <c r="F11" s="388">
        <f>Inputs!L28</f>
        <v>0</v>
      </c>
      <c r="G11" s="389"/>
      <c r="H11" s="115"/>
      <c r="I11" s="384" t="str">
        <f>Inputs!A40</f>
        <v>Rounds Type</v>
      </c>
      <c r="J11" s="385"/>
      <c r="K11" s="111" t="str">
        <f>Inputs!L40</f>
        <v>No. of Rounds</v>
      </c>
    </row>
    <row r="12" spans="1:22" ht="18.600000000000001" thickTop="1" thickBot="1">
      <c r="A12" s="4" t="str">
        <f>Inputs!L18</f>
        <v>Traverse Size [mills]</v>
      </c>
      <c r="B12" s="38" t="e">
        <f>Inputs!L19</f>
        <v>#DIV/0!</v>
      </c>
      <c r="D12" s="5" t="str">
        <f>Inputs!A29</f>
        <v>Ammu. Temp. [°C]:</v>
      </c>
      <c r="E12" s="8"/>
      <c r="F12" s="388">
        <f>Inputs!L29</f>
        <v>0</v>
      </c>
      <c r="G12" s="389"/>
      <c r="H12" s="115"/>
      <c r="I12" s="384" t="str">
        <f>Inputs!A41</f>
        <v>Warm-Up</v>
      </c>
      <c r="J12" s="385"/>
      <c r="K12" s="39">
        <f>Inputs!L41</f>
        <v>0</v>
      </c>
    </row>
    <row r="13" spans="1:22" ht="18.600000000000001" thickTop="1" thickBot="1">
      <c r="A13" s="4" t="str">
        <f>Inputs!M18</f>
        <v>Elevation Size [mills]</v>
      </c>
      <c r="B13" s="38" t="e">
        <f>Inputs!M19</f>
        <v>#DIV/0!</v>
      </c>
      <c r="D13" s="5" t="str">
        <f>Inputs!A30</f>
        <v>Crosswind [m/s]:</v>
      </c>
      <c r="E13" s="13"/>
      <c r="F13" s="388">
        <f>Inputs!L30</f>
        <v>0</v>
      </c>
      <c r="G13" s="389"/>
      <c r="H13" s="115"/>
      <c r="I13" s="384" t="str">
        <f>Inputs!A42</f>
        <v>Real Firing</v>
      </c>
      <c r="J13" s="385"/>
      <c r="K13" s="39">
        <f>Inputs!L42</f>
        <v>0</v>
      </c>
    </row>
    <row r="14" spans="1:22" ht="18.600000000000001" thickTop="1" thickBot="1">
      <c r="A14" s="4" t="str">
        <f>Inputs!A20</f>
        <v>Fire Type</v>
      </c>
      <c r="B14" s="38">
        <f>Inputs!L20</f>
        <v>0</v>
      </c>
      <c r="D14" s="390" t="str">
        <f>Inputs!A31</f>
        <v>Gun Jump:</v>
      </c>
      <c r="E14" s="391"/>
      <c r="F14" s="41" t="str">
        <f>Inputs!M31</f>
        <v>Traverse</v>
      </c>
      <c r="G14" s="42" t="str">
        <f>Inputs!L31</f>
        <v>Elevation</v>
      </c>
      <c r="H14" s="115"/>
      <c r="I14" s="384" t="str">
        <f>Inputs!A43</f>
        <v xml:space="preserve">Total in Target: </v>
      </c>
      <c r="J14" s="385"/>
      <c r="K14" s="39">
        <f>Inputs!L43</f>
        <v>0</v>
      </c>
    </row>
    <row r="15" spans="1:22" ht="19.5" customHeight="1" thickTop="1" thickBot="1">
      <c r="A15" s="4" t="str">
        <f>Inputs!A14</f>
        <v>Time:</v>
      </c>
      <c r="B15" s="37">
        <f>Inputs!L14</f>
        <v>0</v>
      </c>
      <c r="C15" s="14"/>
      <c r="D15" s="383" t="str">
        <f>Inputs!A32</f>
        <v>Single</v>
      </c>
      <c r="E15" s="363"/>
      <c r="F15" s="36">
        <f>Inputs!M32</f>
        <v>0</v>
      </c>
      <c r="G15" s="36">
        <f>Inputs!L32</f>
        <v>0</v>
      </c>
      <c r="H15" s="15"/>
      <c r="I15" s="384" t="str">
        <f>Inputs!A44</f>
        <v>Missing rounds</v>
      </c>
      <c r="J15" s="385"/>
      <c r="K15" s="39">
        <f>Inputs!L44</f>
        <v>0</v>
      </c>
    </row>
    <row r="16" spans="1:22" ht="19.5" customHeight="1" thickTop="1" thickBot="1">
      <c r="A16" s="4" t="str">
        <f>Inputs!A21</f>
        <v>A0- M.Velocity</v>
      </c>
      <c r="B16" s="38">
        <f>Inputs!L21</f>
        <v>0</v>
      </c>
      <c r="C16" s="14"/>
      <c r="D16" s="386" t="str">
        <f>Inputs!A33</f>
        <v>Burst</v>
      </c>
      <c r="E16" s="387"/>
      <c r="F16" s="36">
        <f>Inputs!M33</f>
        <v>0</v>
      </c>
      <c r="G16" s="36">
        <f>Inputs!L33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15"/>
      <c r="V18" s="2"/>
    </row>
    <row r="19" spans="1:22" ht="18.600000000000001" thickTop="1" thickBot="1">
      <c r="A19" s="359"/>
      <c r="B19" s="360"/>
      <c r="C19" s="348"/>
      <c r="D19" s="114" t="s">
        <v>33</v>
      </c>
      <c r="E19" s="12" t="s">
        <v>34</v>
      </c>
      <c r="F19" s="12" t="s">
        <v>33</v>
      </c>
      <c r="G19" s="12" t="s">
        <v>34</v>
      </c>
      <c r="H19" s="348"/>
      <c r="I19" s="348"/>
      <c r="J19" s="105"/>
      <c r="K19" s="105"/>
      <c r="U19" s="115"/>
      <c r="V19" s="2"/>
    </row>
    <row r="20" spans="1:22" ht="18.600000000000001" thickTop="1" thickBot="1">
      <c r="A20" s="113"/>
      <c r="B20" s="48">
        <f>Inputs!A52</f>
        <v>1</v>
      </c>
      <c r="C20" s="47">
        <f t="shared" ref="C20:C83" si="0">$B$8</f>
        <v>0</v>
      </c>
      <c r="D20" s="49" t="e">
        <f>IF(Inputs!L52="",NA(),Inputs!L52)</f>
        <v>#N/A</v>
      </c>
      <c r="E20" s="49" t="e">
        <f>IF(Inputs!M52="",NA(),Inputs!M52)</f>
        <v>#N/A</v>
      </c>
      <c r="F20" s="24" t="e">
        <f>IF(ISBLANK(D20*10/C20)," ",D20*10/C20)</f>
        <v>#N/A</v>
      </c>
      <c r="G20" s="24" t="e">
        <f>IF(ISBLANK(E20*10/C20)," ",E20*10/C20)</f>
        <v>#N/A</v>
      </c>
      <c r="H20" s="91">
        <f t="shared" ref="H20:H83" si="1">$B$7</f>
        <v>0</v>
      </c>
      <c r="I20" s="25">
        <f>$B$15</f>
        <v>0</v>
      </c>
      <c r="J20" s="106"/>
      <c r="K20" s="106"/>
      <c r="U20" s="115"/>
      <c r="V20" s="2"/>
    </row>
    <row r="21" spans="1:22" ht="18" thickBot="1">
      <c r="A21" s="113"/>
      <c r="B21" s="48">
        <f>Inputs!A53</f>
        <v>2</v>
      </c>
      <c r="C21" s="47">
        <f t="shared" si="0"/>
        <v>0</v>
      </c>
      <c r="D21" s="49" t="e">
        <f>IF(Inputs!L53="",NA(),Inputs!L53)</f>
        <v>#N/A</v>
      </c>
      <c r="E21" s="49" t="e">
        <f>IF(Inputs!M53="",NA(),Inputs!M53)</f>
        <v>#N/A</v>
      </c>
      <c r="F21" s="24" t="e">
        <f t="shared" ref="F21:F49" si="2">IF(ISBLANK(D21*10/C21)," ",D21*10/C21)</f>
        <v>#N/A</v>
      </c>
      <c r="G21" s="24" t="e">
        <f t="shared" ref="G21:G49" si="3">IF(ISBLANK(E21*10/C21)," ",E21*10/C21)</f>
        <v>#N/A</v>
      </c>
      <c r="H21" s="91">
        <f t="shared" si="1"/>
        <v>0</v>
      </c>
      <c r="I21" s="25">
        <f t="shared" ref="I21:I84" si="4">$B$15</f>
        <v>0</v>
      </c>
      <c r="J21" s="106"/>
      <c r="K21" s="106"/>
      <c r="U21" s="115"/>
      <c r="V21" s="2"/>
    </row>
    <row r="22" spans="1:22" ht="18" thickBot="1">
      <c r="A22" s="113"/>
      <c r="B22" s="48">
        <f>Inputs!A54</f>
        <v>3</v>
      </c>
      <c r="C22" s="47">
        <f>$B$8</f>
        <v>0</v>
      </c>
      <c r="D22" s="49" t="e">
        <f>IF(Inputs!L54="",NA(),Inputs!L54)</f>
        <v>#N/A</v>
      </c>
      <c r="E22" s="49" t="e">
        <f>IF(Inputs!M54="",NA(),Inputs!M54)</f>
        <v>#N/A</v>
      </c>
      <c r="F22" s="24" t="e">
        <f t="shared" si="2"/>
        <v>#N/A</v>
      </c>
      <c r="G22" s="24" t="e">
        <f t="shared" si="3"/>
        <v>#N/A</v>
      </c>
      <c r="H22" s="91">
        <f t="shared" si="1"/>
        <v>0</v>
      </c>
      <c r="I22" s="25">
        <f t="shared" si="4"/>
        <v>0</v>
      </c>
      <c r="J22" s="106"/>
      <c r="K22" s="106"/>
      <c r="U22" s="115"/>
      <c r="V22" s="2"/>
    </row>
    <row r="23" spans="1:22" ht="18" thickBot="1">
      <c r="A23" s="113"/>
      <c r="B23" s="48">
        <f>Inputs!A55</f>
        <v>4</v>
      </c>
      <c r="C23" s="47">
        <f t="shared" si="0"/>
        <v>0</v>
      </c>
      <c r="D23" s="49" t="e">
        <f>IF(Inputs!L55="",NA(),Inputs!L55)</f>
        <v>#N/A</v>
      </c>
      <c r="E23" s="49" t="e">
        <f>IF(Inputs!M55="",NA(),Inputs!M55)</f>
        <v>#N/A</v>
      </c>
      <c r="F23" s="24" t="e">
        <f t="shared" si="2"/>
        <v>#N/A</v>
      </c>
      <c r="G23" s="24" t="e">
        <f t="shared" si="3"/>
        <v>#N/A</v>
      </c>
      <c r="H23" s="91">
        <f t="shared" si="1"/>
        <v>0</v>
      </c>
      <c r="I23" s="25">
        <f t="shared" si="4"/>
        <v>0</v>
      </c>
      <c r="J23" s="106"/>
      <c r="K23" s="106"/>
      <c r="U23" s="115"/>
      <c r="V23" s="2"/>
    </row>
    <row r="24" spans="1:22" ht="18" thickBot="1">
      <c r="A24" s="113"/>
      <c r="B24" s="48">
        <f>Inputs!A56</f>
        <v>5</v>
      </c>
      <c r="C24" s="47">
        <f t="shared" si="0"/>
        <v>0</v>
      </c>
      <c r="D24" s="49" t="e">
        <f>IF(Inputs!L56="",NA(),Inputs!L56)</f>
        <v>#N/A</v>
      </c>
      <c r="E24" s="49" t="e">
        <f>IF(Inputs!M56="",NA(),Inputs!M56)</f>
        <v>#N/A</v>
      </c>
      <c r="F24" s="24" t="e">
        <f t="shared" si="2"/>
        <v>#N/A</v>
      </c>
      <c r="G24" s="24" t="e">
        <f t="shared" si="3"/>
        <v>#N/A</v>
      </c>
      <c r="H24" s="91">
        <f t="shared" si="1"/>
        <v>0</v>
      </c>
      <c r="I24" s="25">
        <f t="shared" si="4"/>
        <v>0</v>
      </c>
      <c r="J24" s="106"/>
      <c r="K24" s="106"/>
      <c r="U24" s="115"/>
      <c r="V24" s="2"/>
    </row>
    <row r="25" spans="1:22" ht="18" thickBot="1">
      <c r="A25" s="113"/>
      <c r="B25" s="48">
        <f>Inputs!A57</f>
        <v>6</v>
      </c>
      <c r="C25" s="47">
        <f t="shared" si="0"/>
        <v>0</v>
      </c>
      <c r="D25" s="49" t="e">
        <f>IF(Inputs!L57="",NA(),Inputs!L57)</f>
        <v>#N/A</v>
      </c>
      <c r="E25" s="49" t="e">
        <f>IF(Inputs!M57="",NA(),Inputs!M57)</f>
        <v>#N/A</v>
      </c>
      <c r="F25" s="24" t="e">
        <f t="shared" si="2"/>
        <v>#N/A</v>
      </c>
      <c r="G25" s="24" t="e">
        <f t="shared" si="3"/>
        <v>#N/A</v>
      </c>
      <c r="H25" s="91">
        <f t="shared" si="1"/>
        <v>0</v>
      </c>
      <c r="I25" s="25">
        <f t="shared" si="4"/>
        <v>0</v>
      </c>
      <c r="J25" s="106"/>
      <c r="K25" s="106"/>
      <c r="U25" s="115"/>
      <c r="V25" s="2"/>
    </row>
    <row r="26" spans="1:22" ht="18" thickBot="1">
      <c r="A26" s="113"/>
      <c r="B26" s="48">
        <f>Inputs!A58</f>
        <v>7</v>
      </c>
      <c r="C26" s="47">
        <f t="shared" si="0"/>
        <v>0</v>
      </c>
      <c r="D26" s="49" t="e">
        <f>IF(Inputs!L58="",NA(),Inputs!L58)</f>
        <v>#N/A</v>
      </c>
      <c r="E26" s="49" t="e">
        <f>IF(Inputs!M58="",NA(),Inputs!M58)</f>
        <v>#N/A</v>
      </c>
      <c r="F26" s="24" t="e">
        <f t="shared" ref="F26:F29" si="5">IF(ISBLANK(D26*10/C26)," ",D26*10/C26)</f>
        <v>#N/A</v>
      </c>
      <c r="G26" s="24" t="e">
        <f t="shared" ref="G26:G29" si="6">IF(ISBLANK(E26*10/C26)," ",E26*10/C26)</f>
        <v>#N/A</v>
      </c>
      <c r="H26" s="91">
        <f t="shared" si="1"/>
        <v>0</v>
      </c>
      <c r="I26" s="25">
        <f t="shared" si="4"/>
        <v>0</v>
      </c>
      <c r="J26" s="106"/>
      <c r="K26" s="106"/>
      <c r="U26" s="115"/>
      <c r="V26" s="2"/>
    </row>
    <row r="27" spans="1:22" ht="18" thickBot="1">
      <c r="A27" s="113"/>
      <c r="B27" s="48">
        <f>Inputs!A59</f>
        <v>8</v>
      </c>
      <c r="C27" s="47">
        <f t="shared" si="0"/>
        <v>0</v>
      </c>
      <c r="D27" s="49" t="e">
        <f>IF(Inputs!L59="",NA(),Inputs!L59)</f>
        <v>#N/A</v>
      </c>
      <c r="E27" s="49" t="e">
        <f>IF(Inputs!M59="",NA(),Inputs!M59)</f>
        <v>#N/A</v>
      </c>
      <c r="F27" s="24" t="e">
        <f t="shared" si="5"/>
        <v>#N/A</v>
      </c>
      <c r="G27" s="24" t="e">
        <f t="shared" si="6"/>
        <v>#N/A</v>
      </c>
      <c r="H27" s="91">
        <f t="shared" si="1"/>
        <v>0</v>
      </c>
      <c r="I27" s="25">
        <f t="shared" si="4"/>
        <v>0</v>
      </c>
      <c r="J27" s="106"/>
      <c r="K27" s="106"/>
      <c r="U27" s="115"/>
      <c r="V27" s="2"/>
    </row>
    <row r="28" spans="1:22" ht="18" thickBot="1">
      <c r="A28" s="113"/>
      <c r="B28" s="48">
        <f>Inputs!A60</f>
        <v>9</v>
      </c>
      <c r="C28" s="47">
        <f t="shared" si="0"/>
        <v>0</v>
      </c>
      <c r="D28" s="49" t="e">
        <f>IF(Inputs!L60="",NA(),Inputs!L60)</f>
        <v>#N/A</v>
      </c>
      <c r="E28" s="49" t="e">
        <f>IF(Inputs!M60="",NA(),Inputs!M60)</f>
        <v>#N/A</v>
      </c>
      <c r="F28" s="24" t="e">
        <f t="shared" si="5"/>
        <v>#N/A</v>
      </c>
      <c r="G28" s="24" t="e">
        <f t="shared" si="6"/>
        <v>#N/A</v>
      </c>
      <c r="H28" s="91">
        <f t="shared" si="1"/>
        <v>0</v>
      </c>
      <c r="I28" s="25">
        <f t="shared" si="4"/>
        <v>0</v>
      </c>
      <c r="J28" s="106"/>
      <c r="K28" s="106"/>
      <c r="U28" s="115"/>
      <c r="V28" s="2"/>
    </row>
    <row r="29" spans="1:22" ht="18" thickBot="1">
      <c r="A29" s="113"/>
      <c r="B29" s="48">
        <f>Inputs!A61</f>
        <v>10</v>
      </c>
      <c r="C29" s="47">
        <f t="shared" si="0"/>
        <v>0</v>
      </c>
      <c r="D29" s="49" t="e">
        <f>IF(Inputs!L61="",NA(),Inputs!L61)</f>
        <v>#N/A</v>
      </c>
      <c r="E29" s="49" t="e">
        <f>IF(Inputs!M61="",NA(),Inputs!M61)</f>
        <v>#N/A</v>
      </c>
      <c r="F29" s="24" t="e">
        <f t="shared" si="5"/>
        <v>#N/A</v>
      </c>
      <c r="G29" s="24" t="e">
        <f t="shared" si="6"/>
        <v>#N/A</v>
      </c>
      <c r="H29" s="91">
        <f t="shared" si="1"/>
        <v>0</v>
      </c>
      <c r="I29" s="25">
        <f t="shared" si="4"/>
        <v>0</v>
      </c>
      <c r="J29" s="106"/>
      <c r="K29" s="106"/>
      <c r="U29" s="115"/>
      <c r="V29" s="2"/>
    </row>
    <row r="30" spans="1:22" ht="18" thickBot="1">
      <c r="A30" s="113"/>
      <c r="B30" s="48">
        <f>Inputs!A62</f>
        <v>11</v>
      </c>
      <c r="C30" s="47">
        <f t="shared" si="0"/>
        <v>0</v>
      </c>
      <c r="D30" s="49" t="e">
        <f>IF(Inputs!L62="",NA(),Inputs!L62)</f>
        <v>#N/A</v>
      </c>
      <c r="E30" s="49" t="e">
        <f>IF(Inputs!M62="",NA(),Inputs!M62)</f>
        <v>#N/A</v>
      </c>
      <c r="F30" s="24" t="e">
        <f t="shared" si="2"/>
        <v>#N/A</v>
      </c>
      <c r="G30" s="24" t="e">
        <f t="shared" si="3"/>
        <v>#N/A</v>
      </c>
      <c r="H30" s="91">
        <f t="shared" si="1"/>
        <v>0</v>
      </c>
      <c r="I30" s="25">
        <f t="shared" si="4"/>
        <v>0</v>
      </c>
      <c r="J30" s="106"/>
      <c r="K30" s="106"/>
      <c r="U30" s="115"/>
      <c r="V30" s="2"/>
    </row>
    <row r="31" spans="1:22" ht="18" thickBot="1">
      <c r="A31" s="113"/>
      <c r="B31" s="48">
        <f>Inputs!A63</f>
        <v>12</v>
      </c>
      <c r="C31" s="47">
        <f t="shared" si="0"/>
        <v>0</v>
      </c>
      <c r="D31" s="49" t="e">
        <f>IF(Inputs!L63="",NA(),Inputs!L63)</f>
        <v>#N/A</v>
      </c>
      <c r="E31" s="49" t="e">
        <f>IF(Inputs!M63="",NA(),Inputs!M63)</f>
        <v>#N/A</v>
      </c>
      <c r="F31" s="24" t="e">
        <f t="shared" si="2"/>
        <v>#N/A</v>
      </c>
      <c r="G31" s="24" t="e">
        <f t="shared" si="3"/>
        <v>#N/A</v>
      </c>
      <c r="H31" s="91">
        <f t="shared" si="1"/>
        <v>0</v>
      </c>
      <c r="I31" s="25">
        <f t="shared" si="4"/>
        <v>0</v>
      </c>
      <c r="J31" s="106"/>
      <c r="K31" s="106"/>
      <c r="U31" s="115"/>
      <c r="V31" s="2"/>
    </row>
    <row r="32" spans="1:22" ht="18" thickBot="1">
      <c r="A32" s="113"/>
      <c r="B32" s="48">
        <f>Inputs!A64</f>
        <v>13</v>
      </c>
      <c r="C32" s="47">
        <f t="shared" si="0"/>
        <v>0</v>
      </c>
      <c r="D32" s="49" t="e">
        <f>IF(Inputs!L64="",NA(),Inputs!L64)</f>
        <v>#N/A</v>
      </c>
      <c r="E32" s="49" t="e">
        <f>IF(Inputs!M64="",NA(),Inputs!M64)</f>
        <v>#N/A</v>
      </c>
      <c r="F32" s="24" t="e">
        <f t="shared" si="2"/>
        <v>#N/A</v>
      </c>
      <c r="G32" s="24" t="e">
        <f t="shared" si="3"/>
        <v>#N/A</v>
      </c>
      <c r="H32" s="91">
        <f t="shared" si="1"/>
        <v>0</v>
      </c>
      <c r="I32" s="25">
        <f t="shared" si="4"/>
        <v>0</v>
      </c>
      <c r="J32" s="106"/>
      <c r="K32" s="106"/>
      <c r="U32" s="115"/>
      <c r="V32" s="2"/>
    </row>
    <row r="33" spans="1:22" ht="18" thickBot="1">
      <c r="A33" s="113"/>
      <c r="B33" s="48">
        <f>Inputs!A65</f>
        <v>14</v>
      </c>
      <c r="C33" s="47">
        <f t="shared" si="0"/>
        <v>0</v>
      </c>
      <c r="D33" s="49" t="e">
        <f>IF(Inputs!L65="",NA(),Inputs!L65)</f>
        <v>#N/A</v>
      </c>
      <c r="E33" s="49" t="e">
        <f>IF(Inputs!M65="",NA(),Inputs!M65)</f>
        <v>#N/A</v>
      </c>
      <c r="F33" s="24" t="e">
        <f t="shared" si="2"/>
        <v>#N/A</v>
      </c>
      <c r="G33" s="24" t="e">
        <f t="shared" si="3"/>
        <v>#N/A</v>
      </c>
      <c r="H33" s="91">
        <f t="shared" si="1"/>
        <v>0</v>
      </c>
      <c r="I33" s="25">
        <f t="shared" si="4"/>
        <v>0</v>
      </c>
      <c r="J33" s="106"/>
      <c r="K33" s="106"/>
      <c r="U33" s="115"/>
      <c r="V33" s="2"/>
    </row>
    <row r="34" spans="1:22" ht="18" thickBot="1">
      <c r="A34" s="113"/>
      <c r="B34" s="48">
        <f>Inputs!A66</f>
        <v>15</v>
      </c>
      <c r="C34" s="47">
        <f t="shared" si="0"/>
        <v>0</v>
      </c>
      <c r="D34" s="49" t="e">
        <f>IF(Inputs!L66="",NA(),Inputs!L66)</f>
        <v>#N/A</v>
      </c>
      <c r="E34" s="49" t="e">
        <f>IF(Inputs!M66="",NA(),Inputs!M66)</f>
        <v>#N/A</v>
      </c>
      <c r="F34" s="24" t="e">
        <f t="shared" si="2"/>
        <v>#N/A</v>
      </c>
      <c r="G34" s="24" t="e">
        <f t="shared" si="3"/>
        <v>#N/A</v>
      </c>
      <c r="H34" s="91">
        <f t="shared" si="1"/>
        <v>0</v>
      </c>
      <c r="I34" s="25">
        <f t="shared" si="4"/>
        <v>0</v>
      </c>
      <c r="J34" s="106"/>
      <c r="K34" s="106"/>
      <c r="U34" s="115"/>
      <c r="V34" s="2"/>
    </row>
    <row r="35" spans="1:22" ht="18" thickBot="1">
      <c r="A35" s="113"/>
      <c r="B35" s="48">
        <f>Inputs!A67</f>
        <v>16</v>
      </c>
      <c r="C35" s="47">
        <f t="shared" si="0"/>
        <v>0</v>
      </c>
      <c r="D35" s="49" t="e">
        <f>IF(Inputs!L67="",NA(),Inputs!L67)</f>
        <v>#N/A</v>
      </c>
      <c r="E35" s="49" t="e">
        <f>IF(Inputs!M67="",NA(),Inputs!M67)</f>
        <v>#N/A</v>
      </c>
      <c r="F35" s="24" t="e">
        <f t="shared" si="2"/>
        <v>#N/A</v>
      </c>
      <c r="G35" s="24" t="e">
        <f t="shared" si="3"/>
        <v>#N/A</v>
      </c>
      <c r="H35" s="91">
        <f t="shared" si="1"/>
        <v>0</v>
      </c>
      <c r="I35" s="25">
        <f t="shared" si="4"/>
        <v>0</v>
      </c>
      <c r="J35" s="106"/>
      <c r="K35" s="106"/>
      <c r="U35" s="115"/>
      <c r="V35" s="2"/>
    </row>
    <row r="36" spans="1:22" ht="18" thickBot="1">
      <c r="A36" s="113"/>
      <c r="B36" s="48">
        <f>Inputs!A68</f>
        <v>17</v>
      </c>
      <c r="C36" s="47">
        <f t="shared" si="0"/>
        <v>0</v>
      </c>
      <c r="D36" s="49" t="e">
        <f>IF(Inputs!L68="",NA(),Inputs!L68)</f>
        <v>#N/A</v>
      </c>
      <c r="E36" s="49" t="e">
        <f>IF(Inputs!M68="",NA(),Inputs!M68)</f>
        <v>#N/A</v>
      </c>
      <c r="F36" s="24" t="e">
        <f t="shared" si="2"/>
        <v>#N/A</v>
      </c>
      <c r="G36" s="24" t="e">
        <f t="shared" si="3"/>
        <v>#N/A</v>
      </c>
      <c r="H36" s="91">
        <f t="shared" si="1"/>
        <v>0</v>
      </c>
      <c r="I36" s="25">
        <f t="shared" si="4"/>
        <v>0</v>
      </c>
      <c r="J36" s="106"/>
      <c r="K36" s="106"/>
      <c r="U36" s="115"/>
      <c r="V36" s="2"/>
    </row>
    <row r="37" spans="1:22" ht="18" thickBot="1">
      <c r="A37" s="113"/>
      <c r="B37" s="48">
        <f>Inputs!A69</f>
        <v>18</v>
      </c>
      <c r="C37" s="47">
        <f t="shared" si="0"/>
        <v>0</v>
      </c>
      <c r="D37" s="49" t="e">
        <f>IF(Inputs!L69="",NA(),Inputs!L69)</f>
        <v>#N/A</v>
      </c>
      <c r="E37" s="49" t="e">
        <f>IF(Inputs!M69="",NA(),Inputs!M69)</f>
        <v>#N/A</v>
      </c>
      <c r="F37" s="24" t="e">
        <f t="shared" si="2"/>
        <v>#N/A</v>
      </c>
      <c r="G37" s="24" t="e">
        <f t="shared" si="3"/>
        <v>#N/A</v>
      </c>
      <c r="H37" s="91">
        <f t="shared" si="1"/>
        <v>0</v>
      </c>
      <c r="I37" s="25">
        <f t="shared" si="4"/>
        <v>0</v>
      </c>
      <c r="J37" s="106"/>
      <c r="K37" s="106"/>
      <c r="U37" s="115"/>
      <c r="V37" s="2"/>
    </row>
    <row r="38" spans="1:22" ht="18" thickBot="1">
      <c r="A38" s="113"/>
      <c r="B38" s="48">
        <f>Inputs!A70</f>
        <v>19</v>
      </c>
      <c r="C38" s="47">
        <f t="shared" si="0"/>
        <v>0</v>
      </c>
      <c r="D38" s="49" t="e">
        <f>IF(Inputs!L70="",NA(),Inputs!L70)</f>
        <v>#N/A</v>
      </c>
      <c r="E38" s="49" t="e">
        <f>IF(Inputs!M70="",NA(),Inputs!M70)</f>
        <v>#N/A</v>
      </c>
      <c r="F38" s="24" t="e">
        <f t="shared" si="2"/>
        <v>#N/A</v>
      </c>
      <c r="G38" s="24" t="e">
        <f t="shared" si="3"/>
        <v>#N/A</v>
      </c>
      <c r="H38" s="91">
        <f t="shared" si="1"/>
        <v>0</v>
      </c>
      <c r="I38" s="25">
        <f t="shared" si="4"/>
        <v>0</v>
      </c>
      <c r="J38" s="106"/>
      <c r="K38" s="106"/>
      <c r="U38" s="115"/>
      <c r="V38" s="2"/>
    </row>
    <row r="39" spans="1:22" ht="18" thickBot="1">
      <c r="A39" s="113"/>
      <c r="B39" s="48">
        <f>Inputs!A71</f>
        <v>20</v>
      </c>
      <c r="C39" s="47">
        <f t="shared" si="0"/>
        <v>0</v>
      </c>
      <c r="D39" s="49" t="e">
        <f>IF(Inputs!L71="",NA(),Inputs!L71)</f>
        <v>#N/A</v>
      </c>
      <c r="E39" s="49" t="e">
        <f>IF(Inputs!M71="",NA(),Inputs!M71)</f>
        <v>#N/A</v>
      </c>
      <c r="F39" s="24" t="e">
        <f t="shared" si="2"/>
        <v>#N/A</v>
      </c>
      <c r="G39" s="24" t="e">
        <f t="shared" si="3"/>
        <v>#N/A</v>
      </c>
      <c r="H39" s="91">
        <f t="shared" si="1"/>
        <v>0</v>
      </c>
      <c r="I39" s="25">
        <f t="shared" si="4"/>
        <v>0</v>
      </c>
      <c r="J39" s="106"/>
      <c r="K39" s="106"/>
      <c r="U39" s="115"/>
      <c r="V39" s="2"/>
    </row>
    <row r="40" spans="1:22" ht="18" thickBot="1">
      <c r="A40" s="113"/>
      <c r="B40" s="48">
        <f>Inputs!A72</f>
        <v>21</v>
      </c>
      <c r="C40" s="47">
        <f t="shared" si="0"/>
        <v>0</v>
      </c>
      <c r="D40" s="49" t="e">
        <f>IF(Inputs!L72="",NA(),Inputs!L72)</f>
        <v>#N/A</v>
      </c>
      <c r="E40" s="49" t="e">
        <f>IF(Inputs!M72="",NA(),Inputs!M72)</f>
        <v>#N/A</v>
      </c>
      <c r="F40" s="24" t="e">
        <f t="shared" si="2"/>
        <v>#N/A</v>
      </c>
      <c r="G40" s="24" t="e">
        <f t="shared" si="3"/>
        <v>#N/A</v>
      </c>
      <c r="H40" s="91">
        <f t="shared" si="1"/>
        <v>0</v>
      </c>
      <c r="I40" s="25">
        <f t="shared" si="4"/>
        <v>0</v>
      </c>
      <c r="J40" s="106"/>
      <c r="K40" s="106"/>
      <c r="U40" s="115"/>
      <c r="V40" s="2"/>
    </row>
    <row r="41" spans="1:22" ht="18" thickBot="1">
      <c r="A41" s="113"/>
      <c r="B41" s="48">
        <f>Inputs!A73</f>
        <v>22</v>
      </c>
      <c r="C41" s="47">
        <f t="shared" si="0"/>
        <v>0</v>
      </c>
      <c r="D41" s="49" t="e">
        <f>IF(Inputs!L73="",NA(),Inputs!L73)</f>
        <v>#N/A</v>
      </c>
      <c r="E41" s="49" t="e">
        <f>IF(Inputs!M73="",NA(),Inputs!M73)</f>
        <v>#N/A</v>
      </c>
      <c r="F41" s="24" t="e">
        <f t="shared" si="2"/>
        <v>#N/A</v>
      </c>
      <c r="G41" s="24" t="e">
        <f t="shared" si="3"/>
        <v>#N/A</v>
      </c>
      <c r="H41" s="91">
        <f t="shared" si="1"/>
        <v>0</v>
      </c>
      <c r="I41" s="25">
        <f t="shared" si="4"/>
        <v>0</v>
      </c>
      <c r="J41" s="106"/>
      <c r="K41" s="106"/>
      <c r="U41" s="115"/>
      <c r="V41" s="2"/>
    </row>
    <row r="42" spans="1:22" ht="18" thickBot="1">
      <c r="A42" s="113"/>
      <c r="B42" s="48">
        <f>Inputs!A74</f>
        <v>23</v>
      </c>
      <c r="C42" s="47">
        <f t="shared" si="0"/>
        <v>0</v>
      </c>
      <c r="D42" s="49" t="e">
        <f>IF(Inputs!L74="",NA(),Inputs!L74)</f>
        <v>#N/A</v>
      </c>
      <c r="E42" s="49" t="e">
        <f>IF(Inputs!M74="",NA(),Inputs!M74)</f>
        <v>#N/A</v>
      </c>
      <c r="F42" s="24" t="e">
        <f t="shared" si="2"/>
        <v>#N/A</v>
      </c>
      <c r="G42" s="24" t="e">
        <f t="shared" si="3"/>
        <v>#N/A</v>
      </c>
      <c r="H42" s="91">
        <f t="shared" si="1"/>
        <v>0</v>
      </c>
      <c r="I42" s="25">
        <f t="shared" si="4"/>
        <v>0</v>
      </c>
      <c r="J42" s="106"/>
      <c r="K42" s="106"/>
      <c r="U42" s="115"/>
      <c r="V42" s="2"/>
    </row>
    <row r="43" spans="1:22" ht="18" thickBot="1">
      <c r="A43" s="113"/>
      <c r="B43" s="48">
        <f>Inputs!A75</f>
        <v>24</v>
      </c>
      <c r="C43" s="47">
        <f t="shared" si="0"/>
        <v>0</v>
      </c>
      <c r="D43" s="49" t="e">
        <f>IF(Inputs!L75="",NA(),Inputs!L75)</f>
        <v>#N/A</v>
      </c>
      <c r="E43" s="49" t="e">
        <f>IF(Inputs!M75="",NA(),Inputs!M75)</f>
        <v>#N/A</v>
      </c>
      <c r="F43" s="24" t="e">
        <f t="shared" si="2"/>
        <v>#N/A</v>
      </c>
      <c r="G43" s="24" t="e">
        <f t="shared" si="3"/>
        <v>#N/A</v>
      </c>
      <c r="H43" s="91">
        <f t="shared" si="1"/>
        <v>0</v>
      </c>
      <c r="I43" s="25">
        <f t="shared" si="4"/>
        <v>0</v>
      </c>
      <c r="J43" s="106"/>
      <c r="K43" s="106"/>
      <c r="U43" s="115"/>
      <c r="V43" s="2"/>
    </row>
    <row r="44" spans="1:22" ht="18" thickBot="1">
      <c r="A44" s="113"/>
      <c r="B44" s="48">
        <f>Inputs!A76</f>
        <v>25</v>
      </c>
      <c r="C44" s="47">
        <f t="shared" si="0"/>
        <v>0</v>
      </c>
      <c r="D44" s="49" t="e">
        <f>IF(Inputs!L76="",NA(),Inputs!L76)</f>
        <v>#N/A</v>
      </c>
      <c r="E44" s="49" t="e">
        <f>IF(Inputs!M76="",NA(),Inputs!M76)</f>
        <v>#N/A</v>
      </c>
      <c r="F44" s="24" t="e">
        <f t="shared" si="2"/>
        <v>#N/A</v>
      </c>
      <c r="G44" s="24" t="e">
        <f t="shared" si="3"/>
        <v>#N/A</v>
      </c>
      <c r="H44" s="91">
        <f t="shared" si="1"/>
        <v>0</v>
      </c>
      <c r="I44" s="25">
        <f t="shared" si="4"/>
        <v>0</v>
      </c>
      <c r="J44" s="106"/>
      <c r="K44" s="106"/>
      <c r="U44" s="115"/>
      <c r="V44" s="2"/>
    </row>
    <row r="45" spans="1:22" ht="18" thickBot="1">
      <c r="A45" s="113"/>
      <c r="B45" s="48">
        <f>Inputs!A77</f>
        <v>26</v>
      </c>
      <c r="C45" s="47">
        <f t="shared" si="0"/>
        <v>0</v>
      </c>
      <c r="D45" s="49" t="e">
        <f>IF(Inputs!L77="",NA(),Inputs!L77)</f>
        <v>#N/A</v>
      </c>
      <c r="E45" s="49" t="e">
        <f>IF(Inputs!M77="",NA(),Inputs!M77)</f>
        <v>#N/A</v>
      </c>
      <c r="F45" s="24" t="e">
        <f t="shared" si="2"/>
        <v>#N/A</v>
      </c>
      <c r="G45" s="24" t="e">
        <f t="shared" si="3"/>
        <v>#N/A</v>
      </c>
      <c r="H45" s="91">
        <f t="shared" si="1"/>
        <v>0</v>
      </c>
      <c r="I45" s="25">
        <f t="shared" si="4"/>
        <v>0</v>
      </c>
      <c r="J45" s="106"/>
      <c r="K45" s="106"/>
      <c r="U45" s="115"/>
      <c r="V45" s="2"/>
    </row>
    <row r="46" spans="1:22" ht="18" thickBot="1">
      <c r="A46" s="113"/>
      <c r="B46" s="48">
        <f>Inputs!A78</f>
        <v>27</v>
      </c>
      <c r="C46" s="47">
        <f t="shared" si="0"/>
        <v>0</v>
      </c>
      <c r="D46" s="49" t="e">
        <f>IF(Inputs!L78="",NA(),Inputs!L78)</f>
        <v>#N/A</v>
      </c>
      <c r="E46" s="49" t="e">
        <f>IF(Inputs!M78="",NA(),Inputs!M78)</f>
        <v>#N/A</v>
      </c>
      <c r="F46" s="24" t="e">
        <f t="shared" si="2"/>
        <v>#N/A</v>
      </c>
      <c r="G46" s="24" t="e">
        <f t="shared" si="3"/>
        <v>#N/A</v>
      </c>
      <c r="H46" s="91">
        <f t="shared" si="1"/>
        <v>0</v>
      </c>
      <c r="I46" s="25">
        <f t="shared" si="4"/>
        <v>0</v>
      </c>
      <c r="J46" s="106"/>
      <c r="K46" s="106"/>
      <c r="U46" s="115"/>
      <c r="V46" s="2"/>
    </row>
    <row r="47" spans="1:22" ht="18" thickBot="1">
      <c r="A47" s="113"/>
      <c r="B47" s="48">
        <f>Inputs!A79</f>
        <v>28</v>
      </c>
      <c r="C47" s="47">
        <f t="shared" si="0"/>
        <v>0</v>
      </c>
      <c r="D47" s="49" t="e">
        <f>IF(Inputs!L79="",NA(),Inputs!L79)</f>
        <v>#N/A</v>
      </c>
      <c r="E47" s="49" t="e">
        <f>IF(Inputs!M79="",NA(),Inputs!M79)</f>
        <v>#N/A</v>
      </c>
      <c r="F47" s="24" t="e">
        <f t="shared" si="2"/>
        <v>#N/A</v>
      </c>
      <c r="G47" s="24" t="e">
        <f t="shared" si="3"/>
        <v>#N/A</v>
      </c>
      <c r="H47" s="91">
        <f t="shared" si="1"/>
        <v>0</v>
      </c>
      <c r="I47" s="25">
        <f t="shared" si="4"/>
        <v>0</v>
      </c>
      <c r="J47" s="106"/>
      <c r="K47" s="106"/>
      <c r="U47" s="115"/>
      <c r="V47" s="2"/>
    </row>
    <row r="48" spans="1:22" ht="18" thickBot="1">
      <c r="A48" s="113"/>
      <c r="B48" s="48">
        <f>Inputs!A80</f>
        <v>29</v>
      </c>
      <c r="C48" s="47">
        <f t="shared" si="0"/>
        <v>0</v>
      </c>
      <c r="D48" s="49" t="e">
        <f>IF(Inputs!L80="",NA(),Inputs!L80)</f>
        <v>#N/A</v>
      </c>
      <c r="E48" s="49" t="e">
        <f>IF(Inputs!M80="",NA(),Inputs!M80)</f>
        <v>#N/A</v>
      </c>
      <c r="F48" s="24" t="e">
        <f t="shared" si="2"/>
        <v>#N/A</v>
      </c>
      <c r="G48" s="24" t="e">
        <f t="shared" si="3"/>
        <v>#N/A</v>
      </c>
      <c r="H48" s="91">
        <f t="shared" si="1"/>
        <v>0</v>
      </c>
      <c r="I48" s="25">
        <f t="shared" si="4"/>
        <v>0</v>
      </c>
      <c r="J48" s="106"/>
      <c r="K48" s="106"/>
      <c r="U48" s="115"/>
      <c r="V48" s="2"/>
    </row>
    <row r="49" spans="1:22" ht="18" thickBot="1">
      <c r="A49" s="113"/>
      <c r="B49" s="48">
        <f>Inputs!A81</f>
        <v>30</v>
      </c>
      <c r="C49" s="47">
        <f t="shared" si="0"/>
        <v>0</v>
      </c>
      <c r="D49" s="49" t="e">
        <f>IF(Inputs!L81="",NA(),Inputs!L81)</f>
        <v>#N/A</v>
      </c>
      <c r="E49" s="49" t="e">
        <f>IF(Inputs!M81="",NA(),Inputs!M81)</f>
        <v>#N/A</v>
      </c>
      <c r="F49" s="24" t="e">
        <f t="shared" si="2"/>
        <v>#N/A</v>
      </c>
      <c r="G49" s="24" t="e">
        <f t="shared" si="3"/>
        <v>#N/A</v>
      </c>
      <c r="H49" s="91">
        <f t="shared" si="1"/>
        <v>0</v>
      </c>
      <c r="I49" s="25">
        <f t="shared" si="4"/>
        <v>0</v>
      </c>
      <c r="J49" s="106"/>
      <c r="K49" s="106"/>
      <c r="U49" s="115"/>
      <c r="V49" s="2"/>
    </row>
    <row r="50" spans="1:22" ht="18" thickBot="1">
      <c r="A50" s="257"/>
      <c r="B50" s="48">
        <f>Inputs!A82</f>
        <v>31</v>
      </c>
      <c r="C50" s="47">
        <f t="shared" si="0"/>
        <v>0</v>
      </c>
      <c r="D50" s="49" t="e">
        <f>IF(Inputs!L82="",NA(),Inputs!L82)</f>
        <v>#N/A</v>
      </c>
      <c r="E50" s="49" t="e">
        <f>IF(Inputs!M82="",NA(),Inputs!M82)</f>
        <v>#N/A</v>
      </c>
      <c r="F50" s="24" t="e">
        <f t="shared" ref="F50:F113" si="7">IF(ISBLANK(D50*10/C50)," ",D50*10/C50)</f>
        <v>#N/A</v>
      </c>
      <c r="G50" s="24" t="e">
        <f t="shared" ref="G50:G113" si="8">IF(ISBLANK(E50*10/C50)," ",E50*10/C50)</f>
        <v>#N/A</v>
      </c>
      <c r="H50" s="91">
        <f t="shared" si="1"/>
        <v>0</v>
      </c>
      <c r="I50" s="25">
        <f t="shared" si="4"/>
        <v>0</v>
      </c>
      <c r="J50" s="106"/>
      <c r="K50" s="106"/>
      <c r="U50" s="258"/>
      <c r="V50" s="2"/>
    </row>
    <row r="51" spans="1:22" ht="18" thickBot="1">
      <c r="A51" s="257"/>
      <c r="B51" s="48">
        <f>Inputs!A83</f>
        <v>32</v>
      </c>
      <c r="C51" s="47">
        <f t="shared" si="0"/>
        <v>0</v>
      </c>
      <c r="D51" s="49" t="e">
        <f>IF(Inputs!L83="",NA(),Inputs!L83)</f>
        <v>#N/A</v>
      </c>
      <c r="E51" s="49" t="e">
        <f>IF(Inputs!M83="",NA(),Inputs!M83)</f>
        <v>#N/A</v>
      </c>
      <c r="F51" s="24" t="e">
        <f t="shared" si="7"/>
        <v>#N/A</v>
      </c>
      <c r="G51" s="24" t="e">
        <f t="shared" si="8"/>
        <v>#N/A</v>
      </c>
      <c r="H51" s="91">
        <f t="shared" si="1"/>
        <v>0</v>
      </c>
      <c r="I51" s="25">
        <f t="shared" si="4"/>
        <v>0</v>
      </c>
      <c r="J51" s="106"/>
      <c r="K51" s="106"/>
      <c r="U51" s="258"/>
      <c r="V51" s="2"/>
    </row>
    <row r="52" spans="1:22" ht="18" thickBot="1">
      <c r="A52" s="257"/>
      <c r="B52" s="48">
        <f>Inputs!A84</f>
        <v>33</v>
      </c>
      <c r="C52" s="47">
        <f t="shared" si="0"/>
        <v>0</v>
      </c>
      <c r="D52" s="49" t="e">
        <f>IF(Inputs!L84="",NA(),Inputs!L84)</f>
        <v>#N/A</v>
      </c>
      <c r="E52" s="49" t="e">
        <f>IF(Inputs!M84="",NA(),Inputs!M84)</f>
        <v>#N/A</v>
      </c>
      <c r="F52" s="24" t="e">
        <f t="shared" si="7"/>
        <v>#N/A</v>
      </c>
      <c r="G52" s="24" t="e">
        <f t="shared" si="8"/>
        <v>#N/A</v>
      </c>
      <c r="H52" s="91">
        <f t="shared" si="1"/>
        <v>0</v>
      </c>
      <c r="I52" s="25">
        <f t="shared" si="4"/>
        <v>0</v>
      </c>
      <c r="J52" s="106"/>
      <c r="K52" s="106"/>
      <c r="U52" s="258"/>
      <c r="V52" s="2"/>
    </row>
    <row r="53" spans="1:22" ht="18" thickBot="1">
      <c r="A53" s="257"/>
      <c r="B53" s="48">
        <f>Inputs!A85</f>
        <v>34</v>
      </c>
      <c r="C53" s="47">
        <f t="shared" si="0"/>
        <v>0</v>
      </c>
      <c r="D53" s="49" t="e">
        <f>IF(Inputs!L85="",NA(),Inputs!L85)</f>
        <v>#N/A</v>
      </c>
      <c r="E53" s="49" t="e">
        <f>IF(Inputs!M85="",NA(),Inputs!M85)</f>
        <v>#N/A</v>
      </c>
      <c r="F53" s="24" t="e">
        <f t="shared" si="7"/>
        <v>#N/A</v>
      </c>
      <c r="G53" s="24" t="e">
        <f t="shared" si="8"/>
        <v>#N/A</v>
      </c>
      <c r="H53" s="91">
        <f t="shared" si="1"/>
        <v>0</v>
      </c>
      <c r="I53" s="25">
        <f t="shared" si="4"/>
        <v>0</v>
      </c>
      <c r="J53" s="106"/>
      <c r="K53" s="106"/>
      <c r="U53" s="258"/>
      <c r="V53" s="2"/>
    </row>
    <row r="54" spans="1:22" ht="18" thickBot="1">
      <c r="A54" s="257"/>
      <c r="B54" s="48">
        <f>Inputs!A86</f>
        <v>35</v>
      </c>
      <c r="C54" s="47">
        <f t="shared" si="0"/>
        <v>0</v>
      </c>
      <c r="D54" s="49" t="e">
        <f>IF(Inputs!L86="",NA(),Inputs!L86)</f>
        <v>#N/A</v>
      </c>
      <c r="E54" s="49" t="e">
        <f>IF(Inputs!M86="",NA(),Inputs!M86)</f>
        <v>#N/A</v>
      </c>
      <c r="F54" s="24" t="e">
        <f t="shared" si="7"/>
        <v>#N/A</v>
      </c>
      <c r="G54" s="24" t="e">
        <f t="shared" si="8"/>
        <v>#N/A</v>
      </c>
      <c r="H54" s="91">
        <f t="shared" si="1"/>
        <v>0</v>
      </c>
      <c r="I54" s="25">
        <f t="shared" si="4"/>
        <v>0</v>
      </c>
      <c r="J54" s="106"/>
      <c r="K54" s="106"/>
      <c r="U54" s="258"/>
      <c r="V54" s="2"/>
    </row>
    <row r="55" spans="1:22" ht="18" thickBot="1">
      <c r="A55" s="257"/>
      <c r="B55" s="48">
        <f>Inputs!A87</f>
        <v>36</v>
      </c>
      <c r="C55" s="47">
        <f t="shared" si="0"/>
        <v>0</v>
      </c>
      <c r="D55" s="49" t="e">
        <f>IF(Inputs!L87="",NA(),Inputs!L87)</f>
        <v>#N/A</v>
      </c>
      <c r="E55" s="49" t="e">
        <f>IF(Inputs!M87="",NA(),Inputs!M87)</f>
        <v>#N/A</v>
      </c>
      <c r="F55" s="24" t="e">
        <f t="shared" si="7"/>
        <v>#N/A</v>
      </c>
      <c r="G55" s="24" t="e">
        <f t="shared" si="8"/>
        <v>#N/A</v>
      </c>
      <c r="H55" s="91">
        <f t="shared" si="1"/>
        <v>0</v>
      </c>
      <c r="I55" s="25">
        <f t="shared" si="4"/>
        <v>0</v>
      </c>
      <c r="J55" s="106"/>
      <c r="K55" s="106"/>
      <c r="U55" s="258"/>
      <c r="V55" s="2"/>
    </row>
    <row r="56" spans="1:22" ht="18" thickBot="1">
      <c r="A56" s="257"/>
      <c r="B56" s="48">
        <f>Inputs!A88</f>
        <v>37</v>
      </c>
      <c r="C56" s="47">
        <f t="shared" si="0"/>
        <v>0</v>
      </c>
      <c r="D56" s="49" t="e">
        <f>IF(Inputs!L88="",NA(),Inputs!L88)</f>
        <v>#N/A</v>
      </c>
      <c r="E56" s="49" t="e">
        <f>IF(Inputs!M88="",NA(),Inputs!M88)</f>
        <v>#N/A</v>
      </c>
      <c r="F56" s="24" t="e">
        <f t="shared" si="7"/>
        <v>#N/A</v>
      </c>
      <c r="G56" s="24" t="e">
        <f t="shared" si="8"/>
        <v>#N/A</v>
      </c>
      <c r="H56" s="91">
        <f t="shared" si="1"/>
        <v>0</v>
      </c>
      <c r="I56" s="25">
        <f t="shared" si="4"/>
        <v>0</v>
      </c>
      <c r="J56" s="106"/>
      <c r="K56" s="106"/>
      <c r="U56" s="258"/>
      <c r="V56" s="2"/>
    </row>
    <row r="57" spans="1:22" ht="18" thickBot="1">
      <c r="A57" s="257"/>
      <c r="B57" s="48">
        <f>Inputs!A89</f>
        <v>38</v>
      </c>
      <c r="C57" s="47">
        <f t="shared" si="0"/>
        <v>0</v>
      </c>
      <c r="D57" s="49" t="e">
        <f>IF(Inputs!L89="",NA(),Inputs!L89)</f>
        <v>#N/A</v>
      </c>
      <c r="E57" s="49" t="e">
        <f>IF(Inputs!M89="",NA(),Inputs!M89)</f>
        <v>#N/A</v>
      </c>
      <c r="F57" s="24" t="e">
        <f t="shared" si="7"/>
        <v>#N/A</v>
      </c>
      <c r="G57" s="24" t="e">
        <f t="shared" si="8"/>
        <v>#N/A</v>
      </c>
      <c r="H57" s="91">
        <f t="shared" si="1"/>
        <v>0</v>
      </c>
      <c r="I57" s="25">
        <f t="shared" si="4"/>
        <v>0</v>
      </c>
      <c r="J57" s="106"/>
      <c r="K57" s="106"/>
      <c r="U57" s="258"/>
      <c r="V57" s="2"/>
    </row>
    <row r="58" spans="1:22" ht="18" thickBot="1">
      <c r="A58" s="257"/>
      <c r="B58" s="48">
        <f>Inputs!A90</f>
        <v>39</v>
      </c>
      <c r="C58" s="47">
        <f t="shared" si="0"/>
        <v>0</v>
      </c>
      <c r="D58" s="49" t="e">
        <f>IF(Inputs!L90="",NA(),Inputs!L90)</f>
        <v>#N/A</v>
      </c>
      <c r="E58" s="49" t="e">
        <f>IF(Inputs!M90="",NA(),Inputs!M90)</f>
        <v>#N/A</v>
      </c>
      <c r="F58" s="24" t="e">
        <f t="shared" si="7"/>
        <v>#N/A</v>
      </c>
      <c r="G58" s="24" t="e">
        <f t="shared" si="8"/>
        <v>#N/A</v>
      </c>
      <c r="H58" s="91">
        <f t="shared" si="1"/>
        <v>0</v>
      </c>
      <c r="I58" s="25">
        <f t="shared" si="4"/>
        <v>0</v>
      </c>
      <c r="J58" s="106"/>
      <c r="K58" s="106"/>
      <c r="U58" s="258"/>
      <c r="V58" s="2"/>
    </row>
    <row r="59" spans="1:22" ht="18" thickBot="1">
      <c r="A59" s="257"/>
      <c r="B59" s="48">
        <f>Inputs!A91</f>
        <v>40</v>
      </c>
      <c r="C59" s="47">
        <f t="shared" si="0"/>
        <v>0</v>
      </c>
      <c r="D59" s="49" t="e">
        <f>IF(Inputs!L91="",NA(),Inputs!L91)</f>
        <v>#N/A</v>
      </c>
      <c r="E59" s="49" t="e">
        <f>IF(Inputs!M91="",NA(),Inputs!M91)</f>
        <v>#N/A</v>
      </c>
      <c r="F59" s="24" t="e">
        <f t="shared" si="7"/>
        <v>#N/A</v>
      </c>
      <c r="G59" s="24" t="e">
        <f t="shared" si="8"/>
        <v>#N/A</v>
      </c>
      <c r="H59" s="91">
        <f t="shared" si="1"/>
        <v>0</v>
      </c>
      <c r="I59" s="25">
        <f t="shared" si="4"/>
        <v>0</v>
      </c>
      <c r="J59" s="106"/>
      <c r="K59" s="106"/>
      <c r="U59" s="258"/>
      <c r="V59" s="2"/>
    </row>
    <row r="60" spans="1:22" ht="18" thickBot="1">
      <c r="A60" s="257"/>
      <c r="B60" s="48">
        <f>Inputs!A92</f>
        <v>41</v>
      </c>
      <c r="C60" s="47">
        <f t="shared" si="0"/>
        <v>0</v>
      </c>
      <c r="D60" s="49" t="e">
        <f>IF(Inputs!L92="",NA(),Inputs!L92)</f>
        <v>#N/A</v>
      </c>
      <c r="E60" s="49" t="e">
        <f>IF(Inputs!M92="",NA(),Inputs!M92)</f>
        <v>#N/A</v>
      </c>
      <c r="F60" s="24" t="e">
        <f t="shared" si="7"/>
        <v>#N/A</v>
      </c>
      <c r="G60" s="24" t="e">
        <f t="shared" si="8"/>
        <v>#N/A</v>
      </c>
      <c r="H60" s="91">
        <f t="shared" si="1"/>
        <v>0</v>
      </c>
      <c r="I60" s="25">
        <f t="shared" si="4"/>
        <v>0</v>
      </c>
      <c r="J60" s="106"/>
      <c r="K60" s="106"/>
      <c r="U60" s="258"/>
      <c r="V60" s="2"/>
    </row>
    <row r="61" spans="1:22" ht="18" thickBot="1">
      <c r="A61" s="257"/>
      <c r="B61" s="48">
        <f>Inputs!A93</f>
        <v>42</v>
      </c>
      <c r="C61" s="47">
        <f t="shared" si="0"/>
        <v>0</v>
      </c>
      <c r="D61" s="49" t="e">
        <f>IF(Inputs!L93="",NA(),Inputs!L93)</f>
        <v>#N/A</v>
      </c>
      <c r="E61" s="49" t="e">
        <f>IF(Inputs!M93="",NA(),Inputs!M93)</f>
        <v>#N/A</v>
      </c>
      <c r="F61" s="24" t="e">
        <f t="shared" si="7"/>
        <v>#N/A</v>
      </c>
      <c r="G61" s="24" t="e">
        <f t="shared" si="8"/>
        <v>#N/A</v>
      </c>
      <c r="H61" s="91">
        <f t="shared" si="1"/>
        <v>0</v>
      </c>
      <c r="I61" s="25">
        <f t="shared" si="4"/>
        <v>0</v>
      </c>
      <c r="J61" s="106"/>
      <c r="K61" s="106"/>
      <c r="U61" s="258"/>
      <c r="V61" s="2"/>
    </row>
    <row r="62" spans="1:22" ht="18" thickBot="1">
      <c r="A62" s="257"/>
      <c r="B62" s="48">
        <f>Inputs!A94</f>
        <v>43</v>
      </c>
      <c r="C62" s="47">
        <f t="shared" si="0"/>
        <v>0</v>
      </c>
      <c r="D62" s="49" t="e">
        <f>IF(Inputs!L94="",NA(),Inputs!L94)</f>
        <v>#N/A</v>
      </c>
      <c r="E62" s="49" t="e">
        <f>IF(Inputs!M94="",NA(),Inputs!M94)</f>
        <v>#N/A</v>
      </c>
      <c r="F62" s="24" t="e">
        <f t="shared" si="7"/>
        <v>#N/A</v>
      </c>
      <c r="G62" s="24" t="e">
        <f t="shared" si="8"/>
        <v>#N/A</v>
      </c>
      <c r="H62" s="91">
        <f t="shared" si="1"/>
        <v>0</v>
      </c>
      <c r="I62" s="25">
        <f t="shared" si="4"/>
        <v>0</v>
      </c>
      <c r="J62" s="106"/>
      <c r="K62" s="106"/>
      <c r="U62" s="258"/>
      <c r="V62" s="2"/>
    </row>
    <row r="63" spans="1:22" ht="18" thickBot="1">
      <c r="A63" s="257"/>
      <c r="B63" s="48">
        <f>Inputs!A95</f>
        <v>44</v>
      </c>
      <c r="C63" s="47">
        <f t="shared" si="0"/>
        <v>0</v>
      </c>
      <c r="D63" s="49" t="e">
        <f>IF(Inputs!L95="",NA(),Inputs!L95)</f>
        <v>#N/A</v>
      </c>
      <c r="E63" s="49" t="e">
        <f>IF(Inputs!M95="",NA(),Inputs!M95)</f>
        <v>#N/A</v>
      </c>
      <c r="F63" s="24" t="e">
        <f t="shared" si="7"/>
        <v>#N/A</v>
      </c>
      <c r="G63" s="24" t="e">
        <f t="shared" si="8"/>
        <v>#N/A</v>
      </c>
      <c r="H63" s="91">
        <f t="shared" si="1"/>
        <v>0</v>
      </c>
      <c r="I63" s="25">
        <f t="shared" si="4"/>
        <v>0</v>
      </c>
      <c r="J63" s="106"/>
      <c r="K63" s="106"/>
      <c r="U63" s="258"/>
      <c r="V63" s="2"/>
    </row>
    <row r="64" spans="1:22" ht="18" thickBot="1">
      <c r="A64" s="257"/>
      <c r="B64" s="48">
        <f>Inputs!A96</f>
        <v>45</v>
      </c>
      <c r="C64" s="47">
        <f t="shared" si="0"/>
        <v>0</v>
      </c>
      <c r="D64" s="49" t="e">
        <f>IF(Inputs!L96="",NA(),Inputs!L96)</f>
        <v>#N/A</v>
      </c>
      <c r="E64" s="49" t="e">
        <f>IF(Inputs!M96="",NA(),Inputs!M96)</f>
        <v>#N/A</v>
      </c>
      <c r="F64" s="24" t="e">
        <f t="shared" si="7"/>
        <v>#N/A</v>
      </c>
      <c r="G64" s="24" t="e">
        <f t="shared" si="8"/>
        <v>#N/A</v>
      </c>
      <c r="H64" s="91">
        <f t="shared" si="1"/>
        <v>0</v>
      </c>
      <c r="I64" s="25">
        <f t="shared" si="4"/>
        <v>0</v>
      </c>
      <c r="J64" s="106"/>
      <c r="K64" s="106"/>
      <c r="U64" s="258"/>
      <c r="V64" s="2"/>
    </row>
    <row r="65" spans="1:22" ht="18" thickBot="1">
      <c r="A65" s="257"/>
      <c r="B65" s="48">
        <f>Inputs!A97</f>
        <v>46</v>
      </c>
      <c r="C65" s="47">
        <f t="shared" si="0"/>
        <v>0</v>
      </c>
      <c r="D65" s="49" t="e">
        <f>IF(Inputs!L97="",NA(),Inputs!L97)</f>
        <v>#N/A</v>
      </c>
      <c r="E65" s="49" t="e">
        <f>IF(Inputs!M97="",NA(),Inputs!M97)</f>
        <v>#N/A</v>
      </c>
      <c r="F65" s="24" t="e">
        <f t="shared" si="7"/>
        <v>#N/A</v>
      </c>
      <c r="G65" s="24" t="e">
        <f t="shared" si="8"/>
        <v>#N/A</v>
      </c>
      <c r="H65" s="91">
        <f t="shared" si="1"/>
        <v>0</v>
      </c>
      <c r="I65" s="25">
        <f t="shared" si="4"/>
        <v>0</v>
      </c>
      <c r="J65" s="106"/>
      <c r="K65" s="106"/>
      <c r="U65" s="258"/>
      <c r="V65" s="2"/>
    </row>
    <row r="66" spans="1:22" ht="18" thickBot="1">
      <c r="A66" s="257"/>
      <c r="B66" s="48">
        <f>Inputs!A98</f>
        <v>47</v>
      </c>
      <c r="C66" s="47">
        <f t="shared" si="0"/>
        <v>0</v>
      </c>
      <c r="D66" s="49" t="e">
        <f>IF(Inputs!L98="",NA(),Inputs!L98)</f>
        <v>#N/A</v>
      </c>
      <c r="E66" s="49" t="e">
        <f>IF(Inputs!M98="",NA(),Inputs!M98)</f>
        <v>#N/A</v>
      </c>
      <c r="F66" s="24" t="e">
        <f t="shared" si="7"/>
        <v>#N/A</v>
      </c>
      <c r="G66" s="24" t="e">
        <f t="shared" si="8"/>
        <v>#N/A</v>
      </c>
      <c r="H66" s="91">
        <f t="shared" si="1"/>
        <v>0</v>
      </c>
      <c r="I66" s="25">
        <f t="shared" si="4"/>
        <v>0</v>
      </c>
      <c r="J66" s="106"/>
      <c r="K66" s="106"/>
      <c r="U66" s="258"/>
      <c r="V66" s="2"/>
    </row>
    <row r="67" spans="1:22" ht="18" thickBot="1">
      <c r="A67" s="257"/>
      <c r="B67" s="48">
        <f>Inputs!A99</f>
        <v>48</v>
      </c>
      <c r="C67" s="47">
        <f t="shared" si="0"/>
        <v>0</v>
      </c>
      <c r="D67" s="49" t="e">
        <f>IF(Inputs!L99="",NA(),Inputs!L99)</f>
        <v>#N/A</v>
      </c>
      <c r="E67" s="49" t="e">
        <f>IF(Inputs!M99="",NA(),Inputs!M99)</f>
        <v>#N/A</v>
      </c>
      <c r="F67" s="24" t="e">
        <f t="shared" si="7"/>
        <v>#N/A</v>
      </c>
      <c r="G67" s="24" t="e">
        <f t="shared" si="8"/>
        <v>#N/A</v>
      </c>
      <c r="H67" s="91">
        <f t="shared" si="1"/>
        <v>0</v>
      </c>
      <c r="I67" s="25">
        <f t="shared" si="4"/>
        <v>0</v>
      </c>
      <c r="J67" s="106"/>
      <c r="K67" s="106"/>
      <c r="U67" s="258"/>
      <c r="V67" s="2"/>
    </row>
    <row r="68" spans="1:22" ht="18" thickBot="1">
      <c r="A68" s="257"/>
      <c r="B68" s="48">
        <f>Inputs!A100</f>
        <v>49</v>
      </c>
      <c r="C68" s="47">
        <f t="shared" si="0"/>
        <v>0</v>
      </c>
      <c r="D68" s="49" t="e">
        <f>IF(Inputs!L100="",NA(),Inputs!L100)</f>
        <v>#N/A</v>
      </c>
      <c r="E68" s="49" t="e">
        <f>IF(Inputs!M100="",NA(),Inputs!M100)</f>
        <v>#N/A</v>
      </c>
      <c r="F68" s="24" t="e">
        <f t="shared" si="7"/>
        <v>#N/A</v>
      </c>
      <c r="G68" s="24" t="e">
        <f t="shared" si="8"/>
        <v>#N/A</v>
      </c>
      <c r="H68" s="91">
        <f t="shared" si="1"/>
        <v>0</v>
      </c>
      <c r="I68" s="25">
        <f t="shared" si="4"/>
        <v>0</v>
      </c>
      <c r="J68" s="106"/>
      <c r="K68" s="106"/>
      <c r="U68" s="258"/>
      <c r="V68" s="2"/>
    </row>
    <row r="69" spans="1:22" ht="18" thickBot="1">
      <c r="A69" s="257"/>
      <c r="B69" s="48">
        <f>Inputs!A101</f>
        <v>50</v>
      </c>
      <c r="C69" s="47">
        <f t="shared" si="0"/>
        <v>0</v>
      </c>
      <c r="D69" s="49" t="e">
        <f>IF(Inputs!L101="",NA(),Inputs!L101)</f>
        <v>#N/A</v>
      </c>
      <c r="E69" s="49" t="e">
        <f>IF(Inputs!M101="",NA(),Inputs!M101)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IF(Inputs!L102="",NA(),Inputs!L102)</f>
        <v>#N/A</v>
      </c>
      <c r="E70" s="49" t="e">
        <f>IF(Inputs!M102="",NA(),Inputs!M102)</f>
        <v>#N/A</v>
      </c>
      <c r="F70" s="24" t="e">
        <f t="shared" si="7"/>
        <v>#N/A</v>
      </c>
      <c r="G70" s="24" t="e">
        <f t="shared" si="8"/>
        <v>#N/A</v>
      </c>
      <c r="H70" s="91">
        <f t="shared" si="1"/>
        <v>0</v>
      </c>
      <c r="I70" s="25">
        <f t="shared" si="4"/>
        <v>0</v>
      </c>
      <c r="J70" s="106"/>
      <c r="K70" s="106"/>
      <c r="U70" s="280"/>
      <c r="V70" s="2"/>
    </row>
    <row r="71" spans="1:22" ht="18" thickBot="1">
      <c r="A71" s="279"/>
      <c r="B71" s="48">
        <f>Inputs!A103</f>
        <v>52</v>
      </c>
      <c r="C71" s="47">
        <f t="shared" si="0"/>
        <v>0</v>
      </c>
      <c r="D71" s="49" t="e">
        <f>IF(Inputs!L103="",NA(),Inputs!L103)</f>
        <v>#N/A</v>
      </c>
      <c r="E71" s="49" t="e">
        <f>IF(Inputs!M103="",NA(),Inputs!M103)</f>
        <v>#N/A</v>
      </c>
      <c r="F71" s="24" t="e">
        <f t="shared" si="7"/>
        <v>#N/A</v>
      </c>
      <c r="G71" s="24" t="e">
        <f t="shared" si="8"/>
        <v>#N/A</v>
      </c>
      <c r="H71" s="91">
        <f t="shared" si="1"/>
        <v>0</v>
      </c>
      <c r="I71" s="25">
        <f t="shared" si="4"/>
        <v>0</v>
      </c>
      <c r="J71" s="106"/>
      <c r="K71" s="106"/>
      <c r="U71" s="280"/>
      <c r="V71" s="2"/>
    </row>
    <row r="72" spans="1:22" ht="18" thickBot="1">
      <c r="A72" s="279"/>
      <c r="B72" s="48">
        <f>Inputs!A104</f>
        <v>53</v>
      </c>
      <c r="C72" s="47">
        <f t="shared" si="0"/>
        <v>0</v>
      </c>
      <c r="D72" s="49" t="e">
        <f>IF(Inputs!L104="",NA(),Inputs!L104)</f>
        <v>#N/A</v>
      </c>
      <c r="E72" s="49" t="e">
        <f>IF(Inputs!M104="",NA(),Inputs!M104)</f>
        <v>#N/A</v>
      </c>
      <c r="F72" s="24" t="e">
        <f t="shared" si="7"/>
        <v>#N/A</v>
      </c>
      <c r="G72" s="24" t="e">
        <f t="shared" si="8"/>
        <v>#N/A</v>
      </c>
      <c r="H72" s="91">
        <f t="shared" si="1"/>
        <v>0</v>
      </c>
      <c r="I72" s="25">
        <f t="shared" si="4"/>
        <v>0</v>
      </c>
      <c r="J72" s="106"/>
      <c r="K72" s="106"/>
      <c r="U72" s="280"/>
      <c r="V72" s="2"/>
    </row>
    <row r="73" spans="1:22" ht="18" thickBot="1">
      <c r="A73" s="279"/>
      <c r="B73" s="48">
        <f>Inputs!A105</f>
        <v>54</v>
      </c>
      <c r="C73" s="47">
        <f t="shared" si="0"/>
        <v>0</v>
      </c>
      <c r="D73" s="49" t="e">
        <f>IF(Inputs!L105="",NA(),Inputs!L105)</f>
        <v>#N/A</v>
      </c>
      <c r="E73" s="49" t="e">
        <f>IF(Inputs!M105="",NA(),Inputs!M105)</f>
        <v>#N/A</v>
      </c>
      <c r="F73" s="24" t="e">
        <f t="shared" si="7"/>
        <v>#N/A</v>
      </c>
      <c r="G73" s="24" t="e">
        <f t="shared" si="8"/>
        <v>#N/A</v>
      </c>
      <c r="H73" s="91">
        <f t="shared" si="1"/>
        <v>0</v>
      </c>
      <c r="I73" s="25">
        <f t="shared" si="4"/>
        <v>0</v>
      </c>
      <c r="J73" s="106"/>
      <c r="K73" s="106"/>
      <c r="U73" s="280"/>
      <c r="V73" s="2"/>
    </row>
    <row r="74" spans="1:22" ht="18" thickBot="1">
      <c r="A74" s="279"/>
      <c r="B74" s="48">
        <f>Inputs!A106</f>
        <v>55</v>
      </c>
      <c r="C74" s="47">
        <f t="shared" si="0"/>
        <v>0</v>
      </c>
      <c r="D74" s="49" t="e">
        <f>IF(Inputs!L106="",NA(),Inputs!L106)</f>
        <v>#N/A</v>
      </c>
      <c r="E74" s="49" t="e">
        <f>IF(Inputs!M106="",NA(),Inputs!M106)</f>
        <v>#N/A</v>
      </c>
      <c r="F74" s="24" t="e">
        <f t="shared" si="7"/>
        <v>#N/A</v>
      </c>
      <c r="G74" s="24" t="e">
        <f t="shared" si="8"/>
        <v>#N/A</v>
      </c>
      <c r="H74" s="91">
        <f t="shared" si="1"/>
        <v>0</v>
      </c>
      <c r="I74" s="25">
        <f t="shared" si="4"/>
        <v>0</v>
      </c>
      <c r="J74" s="106"/>
      <c r="K74" s="106"/>
      <c r="U74" s="280"/>
      <c r="V74" s="2"/>
    </row>
    <row r="75" spans="1:22" ht="18" thickBot="1">
      <c r="A75" s="279"/>
      <c r="B75" s="48">
        <f>Inputs!A107</f>
        <v>56</v>
      </c>
      <c r="C75" s="47">
        <f t="shared" si="0"/>
        <v>0</v>
      </c>
      <c r="D75" s="49" t="e">
        <f>IF(Inputs!L107="",NA(),Inputs!L107)</f>
        <v>#N/A</v>
      </c>
      <c r="E75" s="49" t="e">
        <f>IF(Inputs!M107="",NA(),Inputs!M107)</f>
        <v>#N/A</v>
      </c>
      <c r="F75" s="24" t="e">
        <f t="shared" si="7"/>
        <v>#N/A</v>
      </c>
      <c r="G75" s="24" t="e">
        <f t="shared" si="8"/>
        <v>#N/A</v>
      </c>
      <c r="H75" s="91">
        <f t="shared" si="1"/>
        <v>0</v>
      </c>
      <c r="I75" s="25">
        <f t="shared" si="4"/>
        <v>0</v>
      </c>
      <c r="J75" s="106"/>
      <c r="K75" s="106"/>
      <c r="U75" s="280"/>
      <c r="V75" s="2"/>
    </row>
    <row r="76" spans="1:22" ht="18" thickBot="1">
      <c r="A76" s="279"/>
      <c r="B76" s="48">
        <f>Inputs!A108</f>
        <v>57</v>
      </c>
      <c r="C76" s="47">
        <f t="shared" si="0"/>
        <v>0</v>
      </c>
      <c r="D76" s="49" t="e">
        <f>IF(Inputs!L108="",NA(),Inputs!L108)</f>
        <v>#N/A</v>
      </c>
      <c r="E76" s="49" t="e">
        <f>IF(Inputs!M108="",NA(),Inputs!M108)</f>
        <v>#N/A</v>
      </c>
      <c r="F76" s="24" t="e">
        <f t="shared" si="7"/>
        <v>#N/A</v>
      </c>
      <c r="G76" s="24" t="e">
        <f t="shared" si="8"/>
        <v>#N/A</v>
      </c>
      <c r="H76" s="91">
        <f t="shared" si="1"/>
        <v>0</v>
      </c>
      <c r="I76" s="25">
        <f t="shared" si="4"/>
        <v>0</v>
      </c>
      <c r="J76" s="106"/>
      <c r="K76" s="106"/>
      <c r="U76" s="280"/>
      <c r="V76" s="2"/>
    </row>
    <row r="77" spans="1:22" ht="18" thickBot="1">
      <c r="A77" s="279"/>
      <c r="B77" s="48">
        <f>Inputs!A109</f>
        <v>58</v>
      </c>
      <c r="C77" s="47">
        <f t="shared" si="0"/>
        <v>0</v>
      </c>
      <c r="D77" s="49" t="e">
        <f>IF(Inputs!L109="",NA(),Inputs!L109)</f>
        <v>#N/A</v>
      </c>
      <c r="E77" s="49" t="e">
        <f>IF(Inputs!M109="",NA(),Inputs!M109)</f>
        <v>#N/A</v>
      </c>
      <c r="F77" s="24" t="e">
        <f t="shared" si="7"/>
        <v>#N/A</v>
      </c>
      <c r="G77" s="24" t="e">
        <f t="shared" si="8"/>
        <v>#N/A</v>
      </c>
      <c r="H77" s="91">
        <f t="shared" si="1"/>
        <v>0</v>
      </c>
      <c r="I77" s="25">
        <f t="shared" si="4"/>
        <v>0</v>
      </c>
      <c r="J77" s="106"/>
      <c r="K77" s="106"/>
      <c r="U77" s="280"/>
      <c r="V77" s="2"/>
    </row>
    <row r="78" spans="1:22" ht="18" thickBot="1">
      <c r="A78" s="279"/>
      <c r="B78" s="48">
        <f>Inputs!A110</f>
        <v>59</v>
      </c>
      <c r="C78" s="47">
        <f t="shared" si="0"/>
        <v>0</v>
      </c>
      <c r="D78" s="49" t="e">
        <f>IF(Inputs!L110="",NA(),Inputs!L110)</f>
        <v>#N/A</v>
      </c>
      <c r="E78" s="49" t="e">
        <f>IF(Inputs!M110="",NA(),Inputs!M110)</f>
        <v>#N/A</v>
      </c>
      <c r="F78" s="24" t="e">
        <f t="shared" si="7"/>
        <v>#N/A</v>
      </c>
      <c r="G78" s="24" t="e">
        <f t="shared" si="8"/>
        <v>#N/A</v>
      </c>
      <c r="H78" s="91">
        <f t="shared" si="1"/>
        <v>0</v>
      </c>
      <c r="I78" s="25">
        <f t="shared" si="4"/>
        <v>0</v>
      </c>
      <c r="J78" s="106"/>
      <c r="K78" s="106"/>
      <c r="U78" s="280"/>
      <c r="V78" s="2"/>
    </row>
    <row r="79" spans="1:22" ht="18" thickBot="1">
      <c r="A79" s="279"/>
      <c r="B79" s="48">
        <f>Inputs!A111</f>
        <v>60</v>
      </c>
      <c r="C79" s="47">
        <f t="shared" si="0"/>
        <v>0</v>
      </c>
      <c r="D79" s="49" t="e">
        <f>IF(Inputs!L111="",NA(),Inputs!L111)</f>
        <v>#N/A</v>
      </c>
      <c r="E79" s="49" t="e">
        <f>IF(Inputs!M111="",NA(),Inputs!M111)</f>
        <v>#N/A</v>
      </c>
      <c r="F79" s="24" t="e">
        <f t="shared" si="7"/>
        <v>#N/A</v>
      </c>
      <c r="G79" s="24" t="e">
        <f t="shared" si="8"/>
        <v>#N/A</v>
      </c>
      <c r="H79" s="91">
        <f t="shared" si="1"/>
        <v>0</v>
      </c>
      <c r="I79" s="25">
        <f t="shared" si="4"/>
        <v>0</v>
      </c>
      <c r="J79" s="106"/>
      <c r="K79" s="106"/>
      <c r="U79" s="280"/>
      <c r="V79" s="2"/>
    </row>
    <row r="80" spans="1:22" ht="18" thickBot="1">
      <c r="A80" s="279"/>
      <c r="B80" s="48">
        <f>Inputs!A112</f>
        <v>61</v>
      </c>
      <c r="C80" s="47">
        <f t="shared" si="0"/>
        <v>0</v>
      </c>
      <c r="D80" s="49" t="e">
        <f>IF(Inputs!L112="",NA(),Inputs!L112)</f>
        <v>#N/A</v>
      </c>
      <c r="E80" s="49" t="e">
        <f>IF(Inputs!M112="",NA(),Inputs!M112)</f>
        <v>#N/A</v>
      </c>
      <c r="F80" s="24" t="e">
        <f t="shared" si="7"/>
        <v>#N/A</v>
      </c>
      <c r="G80" s="24" t="e">
        <f t="shared" si="8"/>
        <v>#N/A</v>
      </c>
      <c r="H80" s="91">
        <f t="shared" si="1"/>
        <v>0</v>
      </c>
      <c r="I80" s="25">
        <f t="shared" si="4"/>
        <v>0</v>
      </c>
      <c r="J80" s="106"/>
      <c r="K80" s="106"/>
      <c r="U80" s="280"/>
      <c r="V80" s="2"/>
    </row>
    <row r="81" spans="1:22" ht="18" thickBot="1">
      <c r="A81" s="279"/>
      <c r="B81" s="48">
        <f>Inputs!A113</f>
        <v>62</v>
      </c>
      <c r="C81" s="47">
        <f t="shared" si="0"/>
        <v>0</v>
      </c>
      <c r="D81" s="49" t="e">
        <f>IF(Inputs!L113="",NA(),Inputs!L113)</f>
        <v>#N/A</v>
      </c>
      <c r="E81" s="49" t="e">
        <f>IF(Inputs!M113="",NA(),Inputs!M113)</f>
        <v>#N/A</v>
      </c>
      <c r="F81" s="24" t="e">
        <f t="shared" si="7"/>
        <v>#N/A</v>
      </c>
      <c r="G81" s="24" t="e">
        <f t="shared" si="8"/>
        <v>#N/A</v>
      </c>
      <c r="H81" s="91">
        <f t="shared" si="1"/>
        <v>0</v>
      </c>
      <c r="I81" s="25">
        <f t="shared" si="4"/>
        <v>0</v>
      </c>
      <c r="J81" s="106"/>
      <c r="K81" s="106"/>
      <c r="U81" s="280"/>
      <c r="V81" s="2"/>
    </row>
    <row r="82" spans="1:22" ht="18" thickBot="1">
      <c r="A82" s="279"/>
      <c r="B82" s="48">
        <f>Inputs!A114</f>
        <v>63</v>
      </c>
      <c r="C82" s="47">
        <f t="shared" si="0"/>
        <v>0</v>
      </c>
      <c r="D82" s="49" t="e">
        <f>IF(Inputs!L114="",NA(),Inputs!L114)</f>
        <v>#N/A</v>
      </c>
      <c r="E82" s="49" t="e">
        <f>IF(Inputs!M114="",NA(),Inputs!M114)</f>
        <v>#N/A</v>
      </c>
      <c r="F82" s="24" t="e">
        <f t="shared" si="7"/>
        <v>#N/A</v>
      </c>
      <c r="G82" s="24" t="e">
        <f t="shared" si="8"/>
        <v>#N/A</v>
      </c>
      <c r="H82" s="91">
        <f t="shared" si="1"/>
        <v>0</v>
      </c>
      <c r="I82" s="25">
        <f t="shared" si="4"/>
        <v>0</v>
      </c>
      <c r="J82" s="106"/>
      <c r="K82" s="106"/>
      <c r="U82" s="280"/>
      <c r="V82" s="2"/>
    </row>
    <row r="83" spans="1:22" ht="18" thickBot="1">
      <c r="A83" s="279"/>
      <c r="B83" s="48">
        <f>Inputs!A115</f>
        <v>64</v>
      </c>
      <c r="C83" s="47">
        <f t="shared" si="0"/>
        <v>0</v>
      </c>
      <c r="D83" s="49" t="e">
        <f>IF(Inputs!L115="",NA(),Inputs!L115)</f>
        <v>#N/A</v>
      </c>
      <c r="E83" s="49" t="e">
        <f>IF(Inputs!M115="",NA(),Inputs!M115)</f>
        <v>#N/A</v>
      </c>
      <c r="F83" s="24" t="e">
        <f t="shared" si="7"/>
        <v>#N/A</v>
      </c>
      <c r="G83" s="24" t="e">
        <f t="shared" si="8"/>
        <v>#N/A</v>
      </c>
      <c r="H83" s="91">
        <f t="shared" si="1"/>
        <v>0</v>
      </c>
      <c r="I83" s="25">
        <f t="shared" si="4"/>
        <v>0</v>
      </c>
      <c r="J83" s="106"/>
      <c r="K83" s="106"/>
      <c r="U83" s="280"/>
      <c r="V83" s="2"/>
    </row>
    <row r="84" spans="1:22" ht="18" thickBot="1">
      <c r="A84" s="279"/>
      <c r="B84" s="48">
        <f>Inputs!A116</f>
        <v>65</v>
      </c>
      <c r="C84" s="47">
        <f t="shared" ref="C84:C119" si="9">$B$8</f>
        <v>0</v>
      </c>
      <c r="D84" s="49" t="e">
        <f>IF(Inputs!L116="",NA(),Inputs!L116)</f>
        <v>#N/A</v>
      </c>
      <c r="E84" s="49" t="e">
        <f>IF(Inputs!M116="",NA(),Inputs!M116)</f>
        <v>#N/A</v>
      </c>
      <c r="F84" s="24" t="e">
        <f t="shared" si="7"/>
        <v>#N/A</v>
      </c>
      <c r="G84" s="24" t="e">
        <f t="shared" si="8"/>
        <v>#N/A</v>
      </c>
      <c r="H84" s="91">
        <f t="shared" ref="H84:H119" si="10">$B$7</f>
        <v>0</v>
      </c>
      <c r="I84" s="25">
        <f t="shared" si="4"/>
        <v>0</v>
      </c>
      <c r="J84" s="106"/>
      <c r="K84" s="106"/>
      <c r="U84" s="280"/>
      <c r="V84" s="2"/>
    </row>
    <row r="85" spans="1:22" ht="18" thickBot="1">
      <c r="A85" s="279"/>
      <c r="B85" s="48">
        <f>Inputs!A117</f>
        <v>66</v>
      </c>
      <c r="C85" s="47">
        <f t="shared" si="9"/>
        <v>0</v>
      </c>
      <c r="D85" s="49" t="e">
        <f>IF(Inputs!L117="",NA(),Inputs!L117)</f>
        <v>#N/A</v>
      </c>
      <c r="E85" s="49" t="e">
        <f>IF(Inputs!M117="",NA(),Inputs!M117)</f>
        <v>#N/A</v>
      </c>
      <c r="F85" s="24" t="e">
        <f t="shared" si="7"/>
        <v>#N/A</v>
      </c>
      <c r="G85" s="24" t="e">
        <f t="shared" si="8"/>
        <v>#N/A</v>
      </c>
      <c r="H85" s="91">
        <f t="shared" si="10"/>
        <v>0</v>
      </c>
      <c r="I85" s="25">
        <f t="shared" ref="I85:I119" si="11">$B$15</f>
        <v>0</v>
      </c>
      <c r="J85" s="106"/>
      <c r="K85" s="106"/>
      <c r="U85" s="280"/>
      <c r="V85" s="2"/>
    </row>
    <row r="86" spans="1:22" ht="18" thickBot="1">
      <c r="A86" s="279"/>
      <c r="B86" s="48">
        <f>Inputs!A118</f>
        <v>67</v>
      </c>
      <c r="C86" s="47">
        <f t="shared" si="9"/>
        <v>0</v>
      </c>
      <c r="D86" s="49" t="e">
        <f>IF(Inputs!L118="",NA(),Inputs!L118)</f>
        <v>#N/A</v>
      </c>
      <c r="E86" s="49" t="e">
        <f>IF(Inputs!M118="",NA(),Inputs!M118)</f>
        <v>#N/A</v>
      </c>
      <c r="F86" s="24" t="e">
        <f t="shared" si="7"/>
        <v>#N/A</v>
      </c>
      <c r="G86" s="24" t="e">
        <f t="shared" si="8"/>
        <v>#N/A</v>
      </c>
      <c r="H86" s="91">
        <f t="shared" si="10"/>
        <v>0</v>
      </c>
      <c r="I86" s="25">
        <f t="shared" si="11"/>
        <v>0</v>
      </c>
      <c r="J86" s="106"/>
      <c r="K86" s="106"/>
      <c r="U86" s="280"/>
      <c r="V86" s="2"/>
    </row>
    <row r="87" spans="1:22" ht="18" thickBot="1">
      <c r="A87" s="279"/>
      <c r="B87" s="48">
        <f>Inputs!A119</f>
        <v>68</v>
      </c>
      <c r="C87" s="47">
        <f t="shared" si="9"/>
        <v>0</v>
      </c>
      <c r="D87" s="49" t="e">
        <f>IF(Inputs!L119="",NA(),Inputs!L119)</f>
        <v>#N/A</v>
      </c>
      <c r="E87" s="49" t="e">
        <f>IF(Inputs!M119="",NA(),Inputs!M119)</f>
        <v>#N/A</v>
      </c>
      <c r="F87" s="24" t="e">
        <f t="shared" si="7"/>
        <v>#N/A</v>
      </c>
      <c r="G87" s="24" t="e">
        <f t="shared" si="8"/>
        <v>#N/A</v>
      </c>
      <c r="H87" s="91">
        <f t="shared" si="10"/>
        <v>0</v>
      </c>
      <c r="I87" s="25">
        <f t="shared" si="11"/>
        <v>0</v>
      </c>
      <c r="J87" s="106"/>
      <c r="K87" s="106"/>
      <c r="U87" s="280"/>
      <c r="V87" s="2"/>
    </row>
    <row r="88" spans="1:22" ht="18" thickBot="1">
      <c r="A88" s="279"/>
      <c r="B88" s="48">
        <f>Inputs!A120</f>
        <v>69</v>
      </c>
      <c r="C88" s="47">
        <f t="shared" si="9"/>
        <v>0</v>
      </c>
      <c r="D88" s="49" t="e">
        <f>IF(Inputs!L120="",NA(),Inputs!L120)</f>
        <v>#N/A</v>
      </c>
      <c r="E88" s="49" t="e">
        <f>IF(Inputs!M120="",NA(),Inputs!M120)</f>
        <v>#N/A</v>
      </c>
      <c r="F88" s="24" t="e">
        <f t="shared" si="7"/>
        <v>#N/A</v>
      </c>
      <c r="G88" s="24" t="e">
        <f t="shared" si="8"/>
        <v>#N/A</v>
      </c>
      <c r="H88" s="91">
        <f t="shared" si="10"/>
        <v>0</v>
      </c>
      <c r="I88" s="25">
        <f t="shared" si="11"/>
        <v>0</v>
      </c>
      <c r="J88" s="106"/>
      <c r="K88" s="106"/>
      <c r="U88" s="280"/>
      <c r="V88" s="2"/>
    </row>
    <row r="89" spans="1:22" ht="18" thickBot="1">
      <c r="A89" s="279"/>
      <c r="B89" s="48">
        <f>Inputs!A121</f>
        <v>70</v>
      </c>
      <c r="C89" s="47">
        <f t="shared" si="9"/>
        <v>0</v>
      </c>
      <c r="D89" s="49" t="e">
        <f>IF(Inputs!L121="",NA(),Inputs!L121)</f>
        <v>#N/A</v>
      </c>
      <c r="E89" s="49" t="e">
        <f>IF(Inputs!M121="",NA(),Inputs!M121)</f>
        <v>#N/A</v>
      </c>
      <c r="F89" s="24" t="e">
        <f t="shared" si="7"/>
        <v>#N/A</v>
      </c>
      <c r="G89" s="24" t="e">
        <f t="shared" si="8"/>
        <v>#N/A</v>
      </c>
      <c r="H89" s="91">
        <f t="shared" si="10"/>
        <v>0</v>
      </c>
      <c r="I89" s="25">
        <f t="shared" si="11"/>
        <v>0</v>
      </c>
      <c r="J89" s="106"/>
      <c r="K89" s="106"/>
      <c r="U89" s="280"/>
      <c r="V89" s="2"/>
    </row>
    <row r="90" spans="1:22" ht="18" thickBot="1">
      <c r="A90" s="279"/>
      <c r="B90" s="48">
        <f>Inputs!A122</f>
        <v>71</v>
      </c>
      <c r="C90" s="47">
        <f t="shared" si="9"/>
        <v>0</v>
      </c>
      <c r="D90" s="49" t="e">
        <f>IF(Inputs!L122="",NA(),Inputs!L122)</f>
        <v>#N/A</v>
      </c>
      <c r="E90" s="49" t="e">
        <f>IF(Inputs!M122="",NA(),Inputs!M122)</f>
        <v>#N/A</v>
      </c>
      <c r="F90" s="24" t="e">
        <f t="shared" si="7"/>
        <v>#N/A</v>
      </c>
      <c r="G90" s="24" t="e">
        <f t="shared" si="8"/>
        <v>#N/A</v>
      </c>
      <c r="H90" s="91">
        <f t="shared" si="10"/>
        <v>0</v>
      </c>
      <c r="I90" s="25">
        <f t="shared" si="11"/>
        <v>0</v>
      </c>
      <c r="J90" s="106"/>
      <c r="K90" s="106"/>
      <c r="U90" s="280"/>
      <c r="V90" s="2"/>
    </row>
    <row r="91" spans="1:22" ht="18" thickBot="1">
      <c r="A91" s="279"/>
      <c r="B91" s="48">
        <f>Inputs!A123</f>
        <v>72</v>
      </c>
      <c r="C91" s="47">
        <f t="shared" si="9"/>
        <v>0</v>
      </c>
      <c r="D91" s="49" t="e">
        <f>IF(Inputs!L123="",NA(),Inputs!L123)</f>
        <v>#N/A</v>
      </c>
      <c r="E91" s="49" t="e">
        <f>IF(Inputs!M123="",NA(),Inputs!M123)</f>
        <v>#N/A</v>
      </c>
      <c r="F91" s="24" t="e">
        <f t="shared" si="7"/>
        <v>#N/A</v>
      </c>
      <c r="G91" s="24" t="e">
        <f t="shared" si="8"/>
        <v>#N/A</v>
      </c>
      <c r="H91" s="91">
        <f t="shared" si="10"/>
        <v>0</v>
      </c>
      <c r="I91" s="25">
        <f t="shared" si="11"/>
        <v>0</v>
      </c>
      <c r="J91" s="106"/>
      <c r="K91" s="106"/>
      <c r="U91" s="280"/>
      <c r="V91" s="2"/>
    </row>
    <row r="92" spans="1:22" ht="18" thickBot="1">
      <c r="A92" s="279"/>
      <c r="B92" s="48">
        <f>Inputs!A124</f>
        <v>73</v>
      </c>
      <c r="C92" s="47">
        <f t="shared" si="9"/>
        <v>0</v>
      </c>
      <c r="D92" s="49" t="e">
        <f>IF(Inputs!L124="",NA(),Inputs!L124)</f>
        <v>#N/A</v>
      </c>
      <c r="E92" s="49" t="e">
        <f>IF(Inputs!M124="",NA(),Inputs!M124)</f>
        <v>#N/A</v>
      </c>
      <c r="F92" s="24" t="e">
        <f t="shared" si="7"/>
        <v>#N/A</v>
      </c>
      <c r="G92" s="24" t="e">
        <f t="shared" si="8"/>
        <v>#N/A</v>
      </c>
      <c r="H92" s="91">
        <f t="shared" si="10"/>
        <v>0</v>
      </c>
      <c r="I92" s="25">
        <f t="shared" si="11"/>
        <v>0</v>
      </c>
      <c r="J92" s="106"/>
      <c r="K92" s="106"/>
      <c r="U92" s="280"/>
      <c r="V92" s="2"/>
    </row>
    <row r="93" spans="1:22" ht="18" thickBot="1">
      <c r="A93" s="279"/>
      <c r="B93" s="48">
        <f>Inputs!A125</f>
        <v>74</v>
      </c>
      <c r="C93" s="47">
        <f t="shared" si="9"/>
        <v>0</v>
      </c>
      <c r="D93" s="49" t="e">
        <f>IF(Inputs!L125="",NA(),Inputs!L125)</f>
        <v>#N/A</v>
      </c>
      <c r="E93" s="49" t="e">
        <f>IF(Inputs!M125="",NA(),Inputs!M125)</f>
        <v>#N/A</v>
      </c>
      <c r="F93" s="24" t="e">
        <f t="shared" si="7"/>
        <v>#N/A</v>
      </c>
      <c r="G93" s="24" t="e">
        <f t="shared" si="8"/>
        <v>#N/A</v>
      </c>
      <c r="H93" s="91">
        <f t="shared" si="10"/>
        <v>0</v>
      </c>
      <c r="I93" s="25">
        <f t="shared" si="11"/>
        <v>0</v>
      </c>
      <c r="J93" s="106"/>
      <c r="K93" s="106"/>
      <c r="U93" s="280"/>
      <c r="V93" s="2"/>
    </row>
    <row r="94" spans="1:22" ht="18" thickBot="1">
      <c r="A94" s="279"/>
      <c r="B94" s="48">
        <f>Inputs!A126</f>
        <v>75</v>
      </c>
      <c r="C94" s="47">
        <f t="shared" si="9"/>
        <v>0</v>
      </c>
      <c r="D94" s="49" t="e">
        <f>IF(Inputs!L126="",NA(),Inputs!L126)</f>
        <v>#N/A</v>
      </c>
      <c r="E94" s="49" t="e">
        <f>IF(Inputs!M126="",NA(),Inputs!M126)</f>
        <v>#N/A</v>
      </c>
      <c r="F94" s="24" t="e">
        <f t="shared" si="7"/>
        <v>#N/A</v>
      </c>
      <c r="G94" s="24" t="e">
        <f t="shared" si="8"/>
        <v>#N/A</v>
      </c>
      <c r="H94" s="91">
        <f t="shared" si="10"/>
        <v>0</v>
      </c>
      <c r="I94" s="25">
        <f t="shared" si="11"/>
        <v>0</v>
      </c>
      <c r="J94" s="106"/>
      <c r="K94" s="106"/>
      <c r="U94" s="280"/>
      <c r="V94" s="2"/>
    </row>
    <row r="95" spans="1:22" ht="18" thickBot="1">
      <c r="A95" s="279"/>
      <c r="B95" s="48">
        <f>Inputs!A127</f>
        <v>76</v>
      </c>
      <c r="C95" s="47">
        <f t="shared" si="9"/>
        <v>0</v>
      </c>
      <c r="D95" s="49" t="e">
        <f>IF(Inputs!L127="",NA(),Inputs!L127)</f>
        <v>#N/A</v>
      </c>
      <c r="E95" s="49" t="e">
        <f>IF(Inputs!M127="",NA(),Inputs!M127)</f>
        <v>#N/A</v>
      </c>
      <c r="F95" s="24" t="e">
        <f t="shared" si="7"/>
        <v>#N/A</v>
      </c>
      <c r="G95" s="24" t="e">
        <f t="shared" si="8"/>
        <v>#N/A</v>
      </c>
      <c r="H95" s="91">
        <f t="shared" si="10"/>
        <v>0</v>
      </c>
      <c r="I95" s="25">
        <f t="shared" si="11"/>
        <v>0</v>
      </c>
      <c r="J95" s="106"/>
      <c r="K95" s="106"/>
      <c r="U95" s="280"/>
      <c r="V95" s="2"/>
    </row>
    <row r="96" spans="1:22" ht="18" thickBot="1">
      <c r="A96" s="279"/>
      <c r="B96" s="48">
        <f>Inputs!A128</f>
        <v>77</v>
      </c>
      <c r="C96" s="47">
        <f t="shared" si="9"/>
        <v>0</v>
      </c>
      <c r="D96" s="49" t="e">
        <f>IF(Inputs!L128="",NA(),Inputs!L128)</f>
        <v>#N/A</v>
      </c>
      <c r="E96" s="49" t="e">
        <f>IF(Inputs!M128="",NA(),Inputs!M128)</f>
        <v>#N/A</v>
      </c>
      <c r="F96" s="24" t="e">
        <f t="shared" si="7"/>
        <v>#N/A</v>
      </c>
      <c r="G96" s="24" t="e">
        <f t="shared" si="8"/>
        <v>#N/A</v>
      </c>
      <c r="H96" s="91">
        <f t="shared" si="10"/>
        <v>0</v>
      </c>
      <c r="I96" s="25">
        <f t="shared" si="11"/>
        <v>0</v>
      </c>
      <c r="J96" s="106"/>
      <c r="K96" s="106"/>
      <c r="U96" s="280"/>
      <c r="V96" s="2"/>
    </row>
    <row r="97" spans="1:22" ht="18" thickBot="1">
      <c r="A97" s="279"/>
      <c r="B97" s="48">
        <f>Inputs!A129</f>
        <v>78</v>
      </c>
      <c r="C97" s="47">
        <f t="shared" si="9"/>
        <v>0</v>
      </c>
      <c r="D97" s="49" t="e">
        <f>IF(Inputs!L129="",NA(),Inputs!L129)</f>
        <v>#N/A</v>
      </c>
      <c r="E97" s="49" t="e">
        <f>IF(Inputs!M129="",NA(),Inputs!M129)</f>
        <v>#N/A</v>
      </c>
      <c r="F97" s="24" t="e">
        <f t="shared" si="7"/>
        <v>#N/A</v>
      </c>
      <c r="G97" s="24" t="e">
        <f t="shared" si="8"/>
        <v>#N/A</v>
      </c>
      <c r="H97" s="91">
        <f t="shared" si="10"/>
        <v>0</v>
      </c>
      <c r="I97" s="25">
        <f t="shared" si="11"/>
        <v>0</v>
      </c>
      <c r="J97" s="106"/>
      <c r="K97" s="106"/>
      <c r="U97" s="280"/>
      <c r="V97" s="2"/>
    </row>
    <row r="98" spans="1:22" ht="18" thickBot="1">
      <c r="A98" s="279"/>
      <c r="B98" s="48">
        <f>Inputs!A130</f>
        <v>79</v>
      </c>
      <c r="C98" s="47">
        <f t="shared" si="9"/>
        <v>0</v>
      </c>
      <c r="D98" s="49" t="e">
        <f>IF(Inputs!L130="",NA(),Inputs!L130)</f>
        <v>#N/A</v>
      </c>
      <c r="E98" s="49" t="e">
        <f>IF(Inputs!M130="",NA(),Inputs!M130)</f>
        <v>#N/A</v>
      </c>
      <c r="F98" s="24" t="e">
        <f t="shared" si="7"/>
        <v>#N/A</v>
      </c>
      <c r="G98" s="24" t="e">
        <f t="shared" si="8"/>
        <v>#N/A</v>
      </c>
      <c r="H98" s="91">
        <f t="shared" si="10"/>
        <v>0</v>
      </c>
      <c r="I98" s="25">
        <f t="shared" si="11"/>
        <v>0</v>
      </c>
      <c r="J98" s="106"/>
      <c r="K98" s="106"/>
      <c r="U98" s="280"/>
      <c r="V98" s="2"/>
    </row>
    <row r="99" spans="1:22" ht="18" thickBot="1">
      <c r="A99" s="279"/>
      <c r="B99" s="48">
        <f>Inputs!A131</f>
        <v>80</v>
      </c>
      <c r="C99" s="47">
        <f t="shared" si="9"/>
        <v>0</v>
      </c>
      <c r="D99" s="49" t="e">
        <f>IF(Inputs!L131="",NA(),Inputs!L131)</f>
        <v>#N/A</v>
      </c>
      <c r="E99" s="49" t="e">
        <f>IF(Inputs!M131="",NA(),Inputs!M131)</f>
        <v>#N/A</v>
      </c>
      <c r="F99" s="24" t="e">
        <f t="shared" si="7"/>
        <v>#N/A</v>
      </c>
      <c r="G99" s="24" t="e">
        <f t="shared" si="8"/>
        <v>#N/A</v>
      </c>
      <c r="H99" s="91">
        <f t="shared" si="10"/>
        <v>0</v>
      </c>
      <c r="I99" s="25">
        <f t="shared" si="11"/>
        <v>0</v>
      </c>
      <c r="J99" s="106"/>
      <c r="K99" s="106"/>
      <c r="U99" s="280"/>
      <c r="V99" s="2"/>
    </row>
    <row r="100" spans="1:22" ht="18" thickBot="1">
      <c r="A100" s="279"/>
      <c r="B100" s="48">
        <f>Inputs!A132</f>
        <v>81</v>
      </c>
      <c r="C100" s="47">
        <f t="shared" si="9"/>
        <v>0</v>
      </c>
      <c r="D100" s="49" t="e">
        <f>IF(Inputs!L132="",NA(),Inputs!L132)</f>
        <v>#N/A</v>
      </c>
      <c r="E100" s="49" t="e">
        <f>IF(Inputs!M132="",NA(),Inputs!M132)</f>
        <v>#N/A</v>
      </c>
      <c r="F100" s="24" t="e">
        <f t="shared" si="7"/>
        <v>#N/A</v>
      </c>
      <c r="G100" s="24" t="e">
        <f t="shared" si="8"/>
        <v>#N/A</v>
      </c>
      <c r="H100" s="91">
        <f t="shared" si="10"/>
        <v>0</v>
      </c>
      <c r="I100" s="25">
        <f t="shared" si="11"/>
        <v>0</v>
      </c>
      <c r="J100" s="106"/>
      <c r="K100" s="106"/>
      <c r="U100" s="280"/>
      <c r="V100" s="2"/>
    </row>
    <row r="101" spans="1:22" ht="18" thickBot="1">
      <c r="A101" s="279"/>
      <c r="B101" s="48">
        <f>Inputs!A133</f>
        <v>82</v>
      </c>
      <c r="C101" s="47">
        <f t="shared" si="9"/>
        <v>0</v>
      </c>
      <c r="D101" s="49" t="e">
        <f>IF(Inputs!L133="",NA(),Inputs!L133)</f>
        <v>#N/A</v>
      </c>
      <c r="E101" s="49" t="e">
        <f>IF(Inputs!M133="",NA(),Inputs!M133)</f>
        <v>#N/A</v>
      </c>
      <c r="F101" s="24" t="e">
        <f t="shared" si="7"/>
        <v>#N/A</v>
      </c>
      <c r="G101" s="24" t="e">
        <f t="shared" si="8"/>
        <v>#N/A</v>
      </c>
      <c r="H101" s="91">
        <f t="shared" si="10"/>
        <v>0</v>
      </c>
      <c r="I101" s="25">
        <f t="shared" si="11"/>
        <v>0</v>
      </c>
      <c r="J101" s="106"/>
      <c r="K101" s="106"/>
      <c r="U101" s="280"/>
      <c r="V101" s="2"/>
    </row>
    <row r="102" spans="1:22" ht="18" thickBot="1">
      <c r="A102" s="279"/>
      <c r="B102" s="48">
        <f>Inputs!A134</f>
        <v>83</v>
      </c>
      <c r="C102" s="47">
        <f t="shared" si="9"/>
        <v>0</v>
      </c>
      <c r="D102" s="49" t="e">
        <f>IF(Inputs!L134="",NA(),Inputs!L134)</f>
        <v>#N/A</v>
      </c>
      <c r="E102" s="49" t="e">
        <f>IF(Inputs!M134="",NA(),Inputs!M134)</f>
        <v>#N/A</v>
      </c>
      <c r="F102" s="24" t="e">
        <f t="shared" si="7"/>
        <v>#N/A</v>
      </c>
      <c r="G102" s="24" t="e">
        <f t="shared" si="8"/>
        <v>#N/A</v>
      </c>
      <c r="H102" s="91">
        <f t="shared" si="10"/>
        <v>0</v>
      </c>
      <c r="I102" s="25">
        <f t="shared" si="11"/>
        <v>0</v>
      </c>
      <c r="J102" s="106"/>
      <c r="K102" s="106"/>
      <c r="U102" s="280"/>
      <c r="V102" s="2"/>
    </row>
    <row r="103" spans="1:22" ht="18" thickBot="1">
      <c r="A103" s="279"/>
      <c r="B103" s="48">
        <f>Inputs!A135</f>
        <v>84</v>
      </c>
      <c r="C103" s="47">
        <f t="shared" si="9"/>
        <v>0</v>
      </c>
      <c r="D103" s="49" t="e">
        <f>IF(Inputs!L135="",NA(),Inputs!L135)</f>
        <v>#N/A</v>
      </c>
      <c r="E103" s="49" t="e">
        <f>IF(Inputs!M135="",NA(),Inputs!M135)</f>
        <v>#N/A</v>
      </c>
      <c r="F103" s="24" t="e">
        <f t="shared" si="7"/>
        <v>#N/A</v>
      </c>
      <c r="G103" s="24" t="e">
        <f t="shared" si="8"/>
        <v>#N/A</v>
      </c>
      <c r="H103" s="91">
        <f t="shared" si="10"/>
        <v>0</v>
      </c>
      <c r="I103" s="25">
        <f t="shared" si="11"/>
        <v>0</v>
      </c>
      <c r="J103" s="106"/>
      <c r="K103" s="106"/>
      <c r="U103" s="280"/>
      <c r="V103" s="2"/>
    </row>
    <row r="104" spans="1:22" ht="18" thickBot="1">
      <c r="A104" s="279"/>
      <c r="B104" s="48">
        <f>Inputs!A136</f>
        <v>85</v>
      </c>
      <c r="C104" s="47">
        <f t="shared" si="9"/>
        <v>0</v>
      </c>
      <c r="D104" s="49" t="e">
        <f>IF(Inputs!L136="",NA(),Inputs!L136)</f>
        <v>#N/A</v>
      </c>
      <c r="E104" s="49" t="e">
        <f>IF(Inputs!M136="",NA(),Inputs!M136)</f>
        <v>#N/A</v>
      </c>
      <c r="F104" s="24" t="e">
        <f t="shared" si="7"/>
        <v>#N/A</v>
      </c>
      <c r="G104" s="24" t="e">
        <f t="shared" si="8"/>
        <v>#N/A</v>
      </c>
      <c r="H104" s="91">
        <f t="shared" si="10"/>
        <v>0</v>
      </c>
      <c r="I104" s="25">
        <f t="shared" si="11"/>
        <v>0</v>
      </c>
      <c r="J104" s="106"/>
      <c r="K104" s="106"/>
      <c r="U104" s="280"/>
      <c r="V104" s="2"/>
    </row>
    <row r="105" spans="1:22" ht="18" thickBot="1">
      <c r="A105" s="279"/>
      <c r="B105" s="48">
        <f>Inputs!A137</f>
        <v>86</v>
      </c>
      <c r="C105" s="47">
        <f t="shared" si="9"/>
        <v>0</v>
      </c>
      <c r="D105" s="49" t="e">
        <f>IF(Inputs!L137="",NA(),Inputs!L137)</f>
        <v>#N/A</v>
      </c>
      <c r="E105" s="49" t="e">
        <f>IF(Inputs!M137="",NA(),Inputs!M137)</f>
        <v>#N/A</v>
      </c>
      <c r="F105" s="24" t="e">
        <f t="shared" si="7"/>
        <v>#N/A</v>
      </c>
      <c r="G105" s="24" t="e">
        <f t="shared" si="8"/>
        <v>#N/A</v>
      </c>
      <c r="H105" s="91">
        <f t="shared" si="10"/>
        <v>0</v>
      </c>
      <c r="I105" s="25">
        <f t="shared" si="11"/>
        <v>0</v>
      </c>
      <c r="J105" s="106"/>
      <c r="K105" s="106"/>
      <c r="U105" s="280"/>
      <c r="V105" s="2"/>
    </row>
    <row r="106" spans="1:22" ht="18" thickBot="1">
      <c r="A106" s="279"/>
      <c r="B106" s="48">
        <f>Inputs!A138</f>
        <v>87</v>
      </c>
      <c r="C106" s="47">
        <f t="shared" si="9"/>
        <v>0</v>
      </c>
      <c r="D106" s="49" t="e">
        <f>IF(Inputs!L138="",NA(),Inputs!L138)</f>
        <v>#N/A</v>
      </c>
      <c r="E106" s="49" t="e">
        <f>IF(Inputs!M138="",NA(),Inputs!M138)</f>
        <v>#N/A</v>
      </c>
      <c r="F106" s="24" t="e">
        <f t="shared" si="7"/>
        <v>#N/A</v>
      </c>
      <c r="G106" s="24" t="e">
        <f t="shared" si="8"/>
        <v>#N/A</v>
      </c>
      <c r="H106" s="91">
        <f t="shared" si="10"/>
        <v>0</v>
      </c>
      <c r="I106" s="25">
        <f t="shared" si="11"/>
        <v>0</v>
      </c>
      <c r="J106" s="106"/>
      <c r="K106" s="106"/>
      <c r="U106" s="280"/>
      <c r="V106" s="2"/>
    </row>
    <row r="107" spans="1:22" ht="18" thickBot="1">
      <c r="A107" s="279"/>
      <c r="B107" s="48">
        <f>Inputs!A139</f>
        <v>88</v>
      </c>
      <c r="C107" s="47">
        <f t="shared" si="9"/>
        <v>0</v>
      </c>
      <c r="D107" s="49" t="e">
        <f>IF(Inputs!L139="",NA(),Inputs!L139)</f>
        <v>#N/A</v>
      </c>
      <c r="E107" s="49" t="e">
        <f>IF(Inputs!M139="",NA(),Inputs!M139)</f>
        <v>#N/A</v>
      </c>
      <c r="F107" s="24" t="e">
        <f t="shared" si="7"/>
        <v>#N/A</v>
      </c>
      <c r="G107" s="24" t="e">
        <f t="shared" si="8"/>
        <v>#N/A</v>
      </c>
      <c r="H107" s="91">
        <f t="shared" si="10"/>
        <v>0</v>
      </c>
      <c r="I107" s="25">
        <f t="shared" si="11"/>
        <v>0</v>
      </c>
      <c r="J107" s="106"/>
      <c r="K107" s="106"/>
      <c r="U107" s="280"/>
      <c r="V107" s="2"/>
    </row>
    <row r="108" spans="1:22" ht="18" thickBot="1">
      <c r="A108" s="279"/>
      <c r="B108" s="48">
        <f>Inputs!A140</f>
        <v>89</v>
      </c>
      <c r="C108" s="47">
        <f t="shared" si="9"/>
        <v>0</v>
      </c>
      <c r="D108" s="49" t="e">
        <f>IF(Inputs!L140="",NA(),Inputs!L140)</f>
        <v>#N/A</v>
      </c>
      <c r="E108" s="49" t="e">
        <f>IF(Inputs!M140="",NA(),Inputs!M140)</f>
        <v>#N/A</v>
      </c>
      <c r="F108" s="24" t="e">
        <f t="shared" si="7"/>
        <v>#N/A</v>
      </c>
      <c r="G108" s="24" t="e">
        <f t="shared" si="8"/>
        <v>#N/A</v>
      </c>
      <c r="H108" s="91">
        <f t="shared" si="10"/>
        <v>0</v>
      </c>
      <c r="I108" s="25">
        <f t="shared" si="11"/>
        <v>0</v>
      </c>
      <c r="J108" s="106"/>
      <c r="K108" s="106"/>
      <c r="U108" s="280"/>
      <c r="V108" s="2"/>
    </row>
    <row r="109" spans="1:22" ht="18" thickBot="1">
      <c r="A109" s="279"/>
      <c r="B109" s="48">
        <f>Inputs!A141</f>
        <v>90</v>
      </c>
      <c r="C109" s="47">
        <f t="shared" si="9"/>
        <v>0</v>
      </c>
      <c r="D109" s="49" t="e">
        <f>IF(Inputs!L141="",NA(),Inputs!L141)</f>
        <v>#N/A</v>
      </c>
      <c r="E109" s="49" t="e">
        <f>IF(Inputs!M141="",NA(),Inputs!M141)</f>
        <v>#N/A</v>
      </c>
      <c r="F109" s="24" t="e">
        <f t="shared" si="7"/>
        <v>#N/A</v>
      </c>
      <c r="G109" s="24" t="e">
        <f t="shared" si="8"/>
        <v>#N/A</v>
      </c>
      <c r="H109" s="91">
        <f t="shared" si="10"/>
        <v>0</v>
      </c>
      <c r="I109" s="25">
        <f t="shared" si="11"/>
        <v>0</v>
      </c>
      <c r="J109" s="106"/>
      <c r="K109" s="106"/>
      <c r="U109" s="280"/>
      <c r="V109" s="2"/>
    </row>
    <row r="110" spans="1:22" ht="18" thickBot="1">
      <c r="A110" s="279"/>
      <c r="B110" s="48">
        <f>Inputs!A142</f>
        <v>91</v>
      </c>
      <c r="C110" s="47">
        <f t="shared" si="9"/>
        <v>0</v>
      </c>
      <c r="D110" s="49" t="e">
        <f>IF(Inputs!L142="",NA(),Inputs!L142)</f>
        <v>#N/A</v>
      </c>
      <c r="E110" s="49" t="e">
        <f>IF(Inputs!M142="",NA(),Inputs!M142)</f>
        <v>#N/A</v>
      </c>
      <c r="F110" s="24" t="e">
        <f t="shared" si="7"/>
        <v>#N/A</v>
      </c>
      <c r="G110" s="24" t="e">
        <f t="shared" si="8"/>
        <v>#N/A</v>
      </c>
      <c r="H110" s="91">
        <f t="shared" si="10"/>
        <v>0</v>
      </c>
      <c r="I110" s="25">
        <f t="shared" si="11"/>
        <v>0</v>
      </c>
      <c r="J110" s="106"/>
      <c r="K110" s="106"/>
      <c r="U110" s="280"/>
      <c r="V110" s="2"/>
    </row>
    <row r="111" spans="1:22" ht="18" thickBot="1">
      <c r="A111" s="279"/>
      <c r="B111" s="48">
        <f>Inputs!A143</f>
        <v>92</v>
      </c>
      <c r="C111" s="47">
        <f t="shared" si="9"/>
        <v>0</v>
      </c>
      <c r="D111" s="49" t="e">
        <f>IF(Inputs!L143="",NA(),Inputs!L143)</f>
        <v>#N/A</v>
      </c>
      <c r="E111" s="49" t="e">
        <f>IF(Inputs!M143="",NA(),Inputs!M143)</f>
        <v>#N/A</v>
      </c>
      <c r="F111" s="24" t="e">
        <f t="shared" si="7"/>
        <v>#N/A</v>
      </c>
      <c r="G111" s="24" t="e">
        <f t="shared" si="8"/>
        <v>#N/A</v>
      </c>
      <c r="H111" s="91">
        <f t="shared" si="10"/>
        <v>0</v>
      </c>
      <c r="I111" s="25">
        <f t="shared" si="11"/>
        <v>0</v>
      </c>
      <c r="J111" s="106"/>
      <c r="K111" s="106"/>
      <c r="U111" s="280"/>
      <c r="V111" s="2"/>
    </row>
    <row r="112" spans="1:22" ht="18" thickBot="1">
      <c r="A112" s="279"/>
      <c r="B112" s="48">
        <f>Inputs!A144</f>
        <v>93</v>
      </c>
      <c r="C112" s="47">
        <f t="shared" si="9"/>
        <v>0</v>
      </c>
      <c r="D112" s="49" t="e">
        <f>IF(Inputs!L144="",NA(),Inputs!L144)</f>
        <v>#N/A</v>
      </c>
      <c r="E112" s="49" t="e">
        <f>IF(Inputs!M144="",NA(),Inputs!M144)</f>
        <v>#N/A</v>
      </c>
      <c r="F112" s="24" t="e">
        <f t="shared" si="7"/>
        <v>#N/A</v>
      </c>
      <c r="G112" s="24" t="e">
        <f t="shared" si="8"/>
        <v>#N/A</v>
      </c>
      <c r="H112" s="91">
        <f t="shared" si="10"/>
        <v>0</v>
      </c>
      <c r="I112" s="25">
        <f t="shared" si="11"/>
        <v>0</v>
      </c>
      <c r="J112" s="106"/>
      <c r="K112" s="106"/>
      <c r="U112" s="280"/>
      <c r="V112" s="2"/>
    </row>
    <row r="113" spans="1:22" ht="18" thickBot="1">
      <c r="A113" s="279"/>
      <c r="B113" s="48">
        <f>Inputs!A145</f>
        <v>94</v>
      </c>
      <c r="C113" s="47">
        <f t="shared" si="9"/>
        <v>0</v>
      </c>
      <c r="D113" s="49" t="e">
        <f>IF(Inputs!L145="",NA(),Inputs!L145)</f>
        <v>#N/A</v>
      </c>
      <c r="E113" s="49" t="e">
        <f>IF(Inputs!M145="",NA(),Inputs!M145)</f>
        <v>#N/A</v>
      </c>
      <c r="F113" s="24" t="e">
        <f t="shared" si="7"/>
        <v>#N/A</v>
      </c>
      <c r="G113" s="24" t="e">
        <f t="shared" si="8"/>
        <v>#N/A</v>
      </c>
      <c r="H113" s="91">
        <f t="shared" si="10"/>
        <v>0</v>
      </c>
      <c r="I113" s="25">
        <f t="shared" si="11"/>
        <v>0</v>
      </c>
      <c r="J113" s="106"/>
      <c r="K113" s="106"/>
      <c r="U113" s="280"/>
      <c r="V113" s="2"/>
    </row>
    <row r="114" spans="1:22" ht="18" thickBot="1">
      <c r="A114" s="279"/>
      <c r="B114" s="48">
        <f>Inputs!A146</f>
        <v>95</v>
      </c>
      <c r="C114" s="47">
        <f t="shared" si="9"/>
        <v>0</v>
      </c>
      <c r="D114" s="49" t="e">
        <f>IF(Inputs!L146="",NA(),Inputs!L146)</f>
        <v>#N/A</v>
      </c>
      <c r="E114" s="49" t="e">
        <f>IF(Inputs!M146="",NA(),Inputs!M146)</f>
        <v>#N/A</v>
      </c>
      <c r="F114" s="24" t="e">
        <f t="shared" ref="F114:F119" si="12">IF(ISBLANK(D114*10/C114)," ",D114*10/C114)</f>
        <v>#N/A</v>
      </c>
      <c r="G114" s="24" t="e">
        <f t="shared" ref="G114:G119" si="13">IF(ISBLANK(E114*10/C114)," ",E114*10/C114)</f>
        <v>#N/A</v>
      </c>
      <c r="H114" s="91">
        <f t="shared" si="10"/>
        <v>0</v>
      </c>
      <c r="I114" s="25">
        <f t="shared" si="11"/>
        <v>0</v>
      </c>
      <c r="J114" s="106"/>
      <c r="K114" s="106"/>
      <c r="U114" s="280"/>
      <c r="V114" s="2"/>
    </row>
    <row r="115" spans="1:22" ht="18" thickBot="1">
      <c r="A115" s="279"/>
      <c r="B115" s="48">
        <f>Inputs!A147</f>
        <v>96</v>
      </c>
      <c r="C115" s="47">
        <f t="shared" si="9"/>
        <v>0</v>
      </c>
      <c r="D115" s="49" t="e">
        <f>IF(Inputs!L147="",NA(),Inputs!L147)</f>
        <v>#N/A</v>
      </c>
      <c r="E115" s="49" t="e">
        <f>IF(Inputs!M147="",NA(),Inputs!M147)</f>
        <v>#N/A</v>
      </c>
      <c r="F115" s="24" t="e">
        <f t="shared" si="12"/>
        <v>#N/A</v>
      </c>
      <c r="G115" s="24" t="e">
        <f t="shared" si="13"/>
        <v>#N/A</v>
      </c>
      <c r="H115" s="91">
        <f t="shared" si="10"/>
        <v>0</v>
      </c>
      <c r="I115" s="25">
        <f t="shared" si="11"/>
        <v>0</v>
      </c>
      <c r="J115" s="106"/>
      <c r="K115" s="106"/>
      <c r="U115" s="280"/>
      <c r="V115" s="2"/>
    </row>
    <row r="116" spans="1:22" ht="18" thickBot="1">
      <c r="A116" s="279"/>
      <c r="B116" s="48">
        <f>Inputs!A148</f>
        <v>97</v>
      </c>
      <c r="C116" s="47">
        <f t="shared" si="9"/>
        <v>0</v>
      </c>
      <c r="D116" s="49" t="e">
        <f>IF(Inputs!L148="",NA(),Inputs!L148)</f>
        <v>#N/A</v>
      </c>
      <c r="E116" s="49" t="e">
        <f>IF(Inputs!M148="",NA(),Inputs!M148)</f>
        <v>#N/A</v>
      </c>
      <c r="F116" s="24" t="e">
        <f t="shared" si="12"/>
        <v>#N/A</v>
      </c>
      <c r="G116" s="24" t="e">
        <f t="shared" si="13"/>
        <v>#N/A</v>
      </c>
      <c r="H116" s="91">
        <f t="shared" si="10"/>
        <v>0</v>
      </c>
      <c r="I116" s="25">
        <f t="shared" si="11"/>
        <v>0</v>
      </c>
      <c r="J116" s="106"/>
      <c r="K116" s="106"/>
      <c r="U116" s="280"/>
      <c r="V116" s="2"/>
    </row>
    <row r="117" spans="1:22" ht="18" thickBot="1">
      <c r="A117" s="279"/>
      <c r="B117" s="48">
        <f>Inputs!A149</f>
        <v>98</v>
      </c>
      <c r="C117" s="47">
        <f t="shared" si="9"/>
        <v>0</v>
      </c>
      <c r="D117" s="49" t="e">
        <f>IF(Inputs!L149="",NA(),Inputs!L149)</f>
        <v>#N/A</v>
      </c>
      <c r="E117" s="49" t="e">
        <f>IF(Inputs!M149="",NA(),Inputs!M149)</f>
        <v>#N/A</v>
      </c>
      <c r="F117" s="24" t="e">
        <f t="shared" si="12"/>
        <v>#N/A</v>
      </c>
      <c r="G117" s="24" t="e">
        <f t="shared" si="13"/>
        <v>#N/A</v>
      </c>
      <c r="H117" s="91">
        <f t="shared" si="10"/>
        <v>0</v>
      </c>
      <c r="I117" s="25">
        <f t="shared" si="11"/>
        <v>0</v>
      </c>
      <c r="J117" s="106"/>
      <c r="K117" s="106"/>
      <c r="U117" s="280"/>
      <c r="V117" s="2"/>
    </row>
    <row r="118" spans="1:22" ht="18" thickBot="1">
      <c r="A118" s="279"/>
      <c r="B118" s="48">
        <f>Inputs!A150</f>
        <v>99</v>
      </c>
      <c r="C118" s="47">
        <f t="shared" si="9"/>
        <v>0</v>
      </c>
      <c r="D118" s="49" t="e">
        <f>IF(Inputs!L150="",NA(),Inputs!L150)</f>
        <v>#N/A</v>
      </c>
      <c r="E118" s="49" t="e">
        <f>IF(Inputs!M150="",NA(),Inputs!M150)</f>
        <v>#N/A</v>
      </c>
      <c r="F118" s="24" t="e">
        <f t="shared" si="12"/>
        <v>#N/A</v>
      </c>
      <c r="G118" s="24" t="e">
        <f t="shared" si="13"/>
        <v>#N/A</v>
      </c>
      <c r="H118" s="91">
        <f t="shared" si="10"/>
        <v>0</v>
      </c>
      <c r="I118" s="25">
        <f t="shared" si="11"/>
        <v>0</v>
      </c>
      <c r="J118" s="106"/>
      <c r="K118" s="106"/>
      <c r="U118" s="280"/>
      <c r="V118" s="2"/>
    </row>
    <row r="119" spans="1:22" ht="18" thickBot="1">
      <c r="A119" s="279"/>
      <c r="B119" s="48">
        <f>Inputs!A151</f>
        <v>100</v>
      </c>
      <c r="C119" s="47">
        <f t="shared" si="9"/>
        <v>0</v>
      </c>
      <c r="D119" s="49" t="e">
        <f>IF(Inputs!L151="",NA(),Inputs!L151)</f>
        <v>#N/A</v>
      </c>
      <c r="E119" s="49" t="e">
        <f>IF(Inputs!M151="",NA(),Inputs!M151)</f>
        <v>#N/A</v>
      </c>
      <c r="F119" s="24" t="e">
        <f t="shared" si="12"/>
        <v>#N/A</v>
      </c>
      <c r="G119" s="24" t="e">
        <f t="shared" si="13"/>
        <v>#N/A</v>
      </c>
      <c r="H119" s="91">
        <f t="shared" si="10"/>
        <v>0</v>
      </c>
      <c r="I119" s="25">
        <f t="shared" si="11"/>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07"/>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Inputs!L7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Inputs!L8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Inputs!L9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40">
        <f>(B10/2)*100</f>
        <v>114.99999999999999</v>
      </c>
      <c r="I134" s="40">
        <f>(B11/2)*100</f>
        <v>114.99999999999999</v>
      </c>
      <c r="J134" s="40"/>
      <c r="K134" s="40"/>
      <c r="L134" s="43"/>
      <c r="M134" s="44">
        <f>M128</f>
        <v>0</v>
      </c>
      <c r="N134" s="44">
        <f>N129</f>
        <v>0</v>
      </c>
      <c r="V134" s="2"/>
    </row>
    <row r="135" spans="8:22">
      <c r="H135" s="40">
        <v>115</v>
      </c>
      <c r="I135" s="40">
        <f>(B11/2)*-100</f>
        <v>-114.99999999999999</v>
      </c>
      <c r="J135" s="40"/>
      <c r="K135" s="40"/>
      <c r="L135" s="43"/>
      <c r="M135" s="44">
        <f>M129</f>
        <v>0</v>
      </c>
      <c r="N135" s="44">
        <f>N129</f>
        <v>0</v>
      </c>
      <c r="V135" s="2"/>
    </row>
    <row r="136" spans="8:22">
      <c r="H136" s="40">
        <f>(B10/2)*-100</f>
        <v>-114.99999999999999</v>
      </c>
      <c r="I136" s="40">
        <f>(B11/2)*-100</f>
        <v>-114.99999999999999</v>
      </c>
      <c r="J136" s="40"/>
      <c r="K136" s="40"/>
      <c r="V136" s="2"/>
    </row>
    <row r="137" spans="8:22">
      <c r="H137" s="40">
        <f>(B10/2)*-100</f>
        <v>-114.99999999999999</v>
      </c>
      <c r="I137" s="40">
        <f>(B11/2)*100</f>
        <v>114.99999999999999</v>
      </c>
      <c r="J137" s="40"/>
      <c r="K137" s="40"/>
      <c r="V137" s="2"/>
    </row>
    <row r="138" spans="8:22">
      <c r="H138" s="40">
        <f>(B10/2)*100</f>
        <v>114.99999999999999</v>
      </c>
      <c r="I138" s="40">
        <f>(B11/2)*100</f>
        <v>114.99999999999999</v>
      </c>
      <c r="J138" s="40"/>
      <c r="K138" s="40"/>
      <c r="V138" s="2"/>
    </row>
    <row r="154" spans="5:22">
      <c r="E154" s="2" t="s">
        <v>47</v>
      </c>
      <c r="V154" s="2"/>
    </row>
  </sheetData>
  <mergeCells count="36">
    <mergeCell ref="F11:G11"/>
    <mergeCell ref="I11:J11"/>
    <mergeCell ref="B1:I1"/>
    <mergeCell ref="A5:B5"/>
    <mergeCell ref="D5:G5"/>
    <mergeCell ref="I5:K5"/>
    <mergeCell ref="F6:G6"/>
    <mergeCell ref="F7:G7"/>
    <mergeCell ref="F8:G8"/>
    <mergeCell ref="A9:B9"/>
    <mergeCell ref="D9:G9"/>
    <mergeCell ref="F10:G10"/>
    <mergeCell ref="I10:K10"/>
    <mergeCell ref="B4:I4"/>
    <mergeCell ref="F12:G12"/>
    <mergeCell ref="I12:J12"/>
    <mergeCell ref="F13:G13"/>
    <mergeCell ref="I13:J13"/>
    <mergeCell ref="D14:E14"/>
    <mergeCell ref="I14:J14"/>
    <mergeCell ref="B124:C124"/>
    <mergeCell ref="D15:E15"/>
    <mergeCell ref="I15:J15"/>
    <mergeCell ref="D16:E16"/>
    <mergeCell ref="A18:A19"/>
    <mergeCell ref="B18:B19"/>
    <mergeCell ref="C18:C19"/>
    <mergeCell ref="D18:E18"/>
    <mergeCell ref="F18:G18"/>
    <mergeCell ref="H18:H19"/>
    <mergeCell ref="I18:I19"/>
    <mergeCell ref="B120:G120"/>
    <mergeCell ref="H120:I120"/>
    <mergeCell ref="B121:C121"/>
    <mergeCell ref="B122:C122"/>
    <mergeCell ref="B123:C123"/>
  </mergeCells>
  <printOptions horizontalCentered="1"/>
  <pageMargins left="0" right="0" top="0" bottom="0" header="0" footer="0"/>
  <pageSetup scale="57"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3" zoomScale="60" zoomScaleNormal="60" zoomScaleSheetLayoutView="75" workbookViewId="0">
      <selection activeCell="K98" sqref="K98"/>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0.8867187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15"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22" ht="33" customHeight="1">
      <c r="A1" s="1"/>
      <c r="B1" s="349" t="str">
        <f>Inputs!A1</f>
        <v>Fire name:</v>
      </c>
      <c r="C1" s="350"/>
      <c r="D1" s="350"/>
      <c r="E1" s="350"/>
      <c r="F1" s="350"/>
      <c r="G1" s="350"/>
      <c r="H1" s="350"/>
      <c r="I1" s="350"/>
      <c r="J1" s="115"/>
      <c r="K1" s="115"/>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22" ht="18.75" customHeight="1" thickBot="1">
      <c r="B2" s="3" t="str">
        <f>Inputs!A2</f>
        <v>Commander:</v>
      </c>
      <c r="C2" s="64">
        <f>Inputs!N2</f>
        <v>0</v>
      </c>
      <c r="D2" s="3" t="str">
        <f>Inputs!A3</f>
        <v xml:space="preserve">Gunner: </v>
      </c>
      <c r="E2" s="64">
        <f>Inputs!N3</f>
        <v>0</v>
      </c>
      <c r="F2" s="3" t="str">
        <f>Inputs!A4</f>
        <v xml:space="preserve">Loader: </v>
      </c>
      <c r="G2" s="63">
        <f>Inputs!N4</f>
        <v>0</v>
      </c>
      <c r="H2" s="3" t="str">
        <f>Inputs!A5</f>
        <v>Driver:</v>
      </c>
      <c r="I2" s="64">
        <f>Inputs!N5</f>
        <v>0</v>
      </c>
      <c r="J2" s="103"/>
      <c r="K2" s="103"/>
    </row>
    <row r="3" spans="1:22">
      <c r="A3" s="2" t="str">
        <f>Inputs!A11</f>
        <v>Project:</v>
      </c>
      <c r="B3" s="72">
        <f>Inputs!N11</f>
        <v>0</v>
      </c>
      <c r="C3" s="71"/>
      <c r="D3" s="71"/>
      <c r="E3" s="71"/>
      <c r="F3" s="71"/>
      <c r="G3" s="71"/>
      <c r="H3" s="71"/>
      <c r="I3" s="71"/>
      <c r="J3" s="104"/>
      <c r="K3" s="104"/>
    </row>
    <row r="4" spans="1:22" ht="18.600000000000001" thickBot="1">
      <c r="A4" s="2" t="str">
        <f>Inputs!A46</f>
        <v xml:space="preserve">Remarks: </v>
      </c>
      <c r="B4" s="380">
        <f>Inputs!N46</f>
        <v>0</v>
      </c>
      <c r="C4" s="380"/>
      <c r="D4" s="380"/>
      <c r="E4" s="380"/>
      <c r="F4" s="380"/>
      <c r="G4" s="380"/>
      <c r="H4" s="380"/>
      <c r="I4" s="380"/>
      <c r="J4" s="104"/>
      <c r="K4" s="104"/>
      <c r="V4" s="136"/>
    </row>
    <row r="5" spans="1:22" ht="18.600000000000001" thickTop="1" thickBot="1">
      <c r="A5" s="392" t="s">
        <v>6</v>
      </c>
      <c r="B5" s="393"/>
      <c r="D5" s="392" t="str">
        <f>Inputs!A22</f>
        <v>Operational Conditions:</v>
      </c>
      <c r="E5" s="394"/>
      <c r="F5" s="394"/>
      <c r="G5" s="393"/>
      <c r="I5" s="392" t="str">
        <f>Inputs!A34</f>
        <v>Tank/Target Status</v>
      </c>
      <c r="J5" s="394"/>
      <c r="K5" s="393"/>
    </row>
    <row r="6" spans="1:22" ht="18.600000000000001" thickTop="1" thickBot="1">
      <c r="A6" s="4" t="str">
        <f>Inputs!A12</f>
        <v>Location:</v>
      </c>
      <c r="B6" s="65">
        <f>Inputs!N12</f>
        <v>0</v>
      </c>
      <c r="D6" s="5" t="str">
        <f>Inputs!A23</f>
        <v>Turret Mode:</v>
      </c>
      <c r="E6" s="6"/>
      <c r="F6" s="395">
        <f>Inputs!N23</f>
        <v>0</v>
      </c>
      <c r="G6" s="396"/>
      <c r="I6" s="116" t="str">
        <f>Inputs!A35</f>
        <v>Item:</v>
      </c>
      <c r="J6" s="118" t="s">
        <v>10</v>
      </c>
      <c r="K6" s="117" t="s">
        <v>11</v>
      </c>
    </row>
    <row r="7" spans="1:22" ht="18.600000000000001" thickTop="1" thickBot="1">
      <c r="A7" s="4" t="str">
        <f>Inputs!A13</f>
        <v>Date:</v>
      </c>
      <c r="B7" s="66">
        <f>Inputs!N13</f>
        <v>0</v>
      </c>
      <c r="D7" s="5" t="str">
        <f>Inputs!A24</f>
        <v>Ammunition:</v>
      </c>
      <c r="E7" s="8"/>
      <c r="F7" s="395">
        <f>Inputs!N24</f>
        <v>0</v>
      </c>
      <c r="G7" s="396"/>
      <c r="I7" s="9" t="s">
        <v>14</v>
      </c>
      <c r="J7" s="67">
        <f>Inputs!N36</f>
        <v>0</v>
      </c>
      <c r="K7" s="68">
        <f>Inputs!O36</f>
        <v>0</v>
      </c>
    </row>
    <row r="8" spans="1:22" ht="18.600000000000001" thickTop="1" thickBot="1">
      <c r="A8" s="4" t="str">
        <f>Inputs!A15</f>
        <v>Range [m]:</v>
      </c>
      <c r="B8" s="112">
        <f>Inputs!N15</f>
        <v>0</v>
      </c>
      <c r="D8" s="5" t="str">
        <f>Inputs!A25</f>
        <v>Aiming Through (Camera):</v>
      </c>
      <c r="E8" s="53"/>
      <c r="F8" s="395">
        <f>Inputs!N25</f>
        <v>0</v>
      </c>
      <c r="G8" s="396"/>
      <c r="I8" s="7" t="s">
        <v>16</v>
      </c>
      <c r="J8" s="67">
        <f>Inputs!N37</f>
        <v>0</v>
      </c>
      <c r="K8" s="68">
        <f>Inputs!O37</f>
        <v>0</v>
      </c>
    </row>
    <row r="9" spans="1:22" ht="18.600000000000001" thickTop="1" thickBot="1">
      <c r="A9" s="392" t="str">
        <f>Inputs!A16</f>
        <v>Target Size:</v>
      </c>
      <c r="B9" s="393"/>
      <c r="D9" s="392" t="str">
        <f>Inputs!A26</f>
        <v>Environmental Conditions:</v>
      </c>
      <c r="E9" s="394"/>
      <c r="F9" s="394"/>
      <c r="G9" s="393"/>
      <c r="H9" s="10"/>
      <c r="I9" s="11" t="s">
        <v>19</v>
      </c>
      <c r="J9" s="67">
        <f>Inputs!N38</f>
        <v>0</v>
      </c>
      <c r="K9" s="68">
        <f>Inputs!O38</f>
        <v>0</v>
      </c>
    </row>
    <row r="10" spans="1:22" ht="18.600000000000001" thickTop="1" thickBot="1">
      <c r="A10" s="4" t="str">
        <f>Inputs!N16</f>
        <v>Traverse Size [m]</v>
      </c>
      <c r="B10" s="38">
        <f>Inputs!N17</f>
        <v>2.2999999999999998</v>
      </c>
      <c r="D10" s="5" t="str">
        <f>Inputs!A27</f>
        <v>Air Temperature [°C]:</v>
      </c>
      <c r="E10" s="6"/>
      <c r="F10" s="388">
        <f>Inputs!N27</f>
        <v>0</v>
      </c>
      <c r="G10" s="389"/>
      <c r="I10" s="392" t="str">
        <f>Inputs!A39</f>
        <v>Rounds Information:</v>
      </c>
      <c r="J10" s="394"/>
      <c r="K10" s="393"/>
    </row>
    <row r="11" spans="1:22" ht="18.600000000000001" thickTop="1" thickBot="1">
      <c r="A11" s="4" t="str">
        <f>Inputs!O16</f>
        <v>Elevation Size [m]</v>
      </c>
      <c r="B11" s="38">
        <f>Inputs!O17</f>
        <v>2.2999999999999998</v>
      </c>
      <c r="D11" s="5" t="str">
        <f>Inputs!A28</f>
        <v>Altitude [m]:</v>
      </c>
      <c r="E11" s="8"/>
      <c r="F11" s="388">
        <f>Inputs!N28</f>
        <v>0</v>
      </c>
      <c r="G11" s="389"/>
      <c r="H11" s="115"/>
      <c r="I11" s="384" t="str">
        <f>Inputs!A40</f>
        <v>Rounds Type</v>
      </c>
      <c r="J11" s="385"/>
      <c r="K11" s="111" t="str">
        <f>Inputs!N40</f>
        <v>No. of Rounds</v>
      </c>
    </row>
    <row r="12" spans="1:22" ht="18.600000000000001" thickTop="1" thickBot="1">
      <c r="A12" s="4" t="str">
        <f>Inputs!N18</f>
        <v>Traverse Size [mills]</v>
      </c>
      <c r="B12" s="38" t="e">
        <f>Inputs!N19</f>
        <v>#DIV/0!</v>
      </c>
      <c r="D12" s="5" t="str">
        <f>Inputs!A29</f>
        <v>Ammu. Temp. [°C]:</v>
      </c>
      <c r="E12" s="8"/>
      <c r="F12" s="388">
        <f>Inputs!N29</f>
        <v>0</v>
      </c>
      <c r="G12" s="389"/>
      <c r="H12" s="115"/>
      <c r="I12" s="384" t="str">
        <f>Inputs!A41</f>
        <v>Warm-Up</v>
      </c>
      <c r="J12" s="385"/>
      <c r="K12" s="39">
        <f>Inputs!N41</f>
        <v>0</v>
      </c>
    </row>
    <row r="13" spans="1:22" ht="18.600000000000001" thickTop="1" thickBot="1">
      <c r="A13" s="4" t="str">
        <f>Inputs!O18</f>
        <v>Elevation Size [mills]</v>
      </c>
      <c r="B13" s="38" t="e">
        <f>Inputs!O19</f>
        <v>#DIV/0!</v>
      </c>
      <c r="D13" s="5" t="str">
        <f>Inputs!A30</f>
        <v>Crosswind [m/s]:</v>
      </c>
      <c r="E13" s="13"/>
      <c r="F13" s="388">
        <f>Inputs!N30</f>
        <v>0</v>
      </c>
      <c r="G13" s="389"/>
      <c r="H13" s="115"/>
      <c r="I13" s="384" t="str">
        <f>Inputs!A42</f>
        <v>Real Firing</v>
      </c>
      <c r="J13" s="385"/>
      <c r="K13" s="39">
        <f>Inputs!N42</f>
        <v>0</v>
      </c>
    </row>
    <row r="14" spans="1:22" ht="18.600000000000001" thickTop="1" thickBot="1">
      <c r="A14" s="4" t="str">
        <f>Inputs!A20</f>
        <v>Fire Type</v>
      </c>
      <c r="B14" s="38">
        <f>Inputs!N20</f>
        <v>0</v>
      </c>
      <c r="D14" s="390" t="str">
        <f>Inputs!A31</f>
        <v>Gun Jump:</v>
      </c>
      <c r="E14" s="391"/>
      <c r="F14" s="41" t="str">
        <f>Inputs!O31</f>
        <v>Traverse</v>
      </c>
      <c r="G14" s="42" t="str">
        <f>Inputs!N31</f>
        <v>Elevation</v>
      </c>
      <c r="H14" s="115"/>
      <c r="I14" s="384" t="str">
        <f>Inputs!A43</f>
        <v xml:space="preserve">Total in Target: </v>
      </c>
      <c r="J14" s="385"/>
      <c r="K14" s="39">
        <f>Inputs!N43</f>
        <v>0</v>
      </c>
    </row>
    <row r="15" spans="1:22" ht="19.5" customHeight="1" thickTop="1" thickBot="1">
      <c r="A15" s="4" t="str">
        <f>Inputs!A14</f>
        <v>Time:</v>
      </c>
      <c r="B15" s="37">
        <f>Inputs!N14</f>
        <v>0</v>
      </c>
      <c r="C15" s="14"/>
      <c r="D15" s="383" t="str">
        <f>Inputs!A32</f>
        <v>Single</v>
      </c>
      <c r="E15" s="363"/>
      <c r="F15" s="36">
        <f>Inputs!O32</f>
        <v>0</v>
      </c>
      <c r="G15" s="36">
        <f>Inputs!N32</f>
        <v>0</v>
      </c>
      <c r="H15" s="15"/>
      <c r="I15" s="384" t="str">
        <f>Inputs!A44</f>
        <v>Missing rounds</v>
      </c>
      <c r="J15" s="385"/>
      <c r="K15" s="39">
        <f>Inputs!N44</f>
        <v>0</v>
      </c>
    </row>
    <row r="16" spans="1:22" ht="19.5" customHeight="1" thickTop="1" thickBot="1">
      <c r="A16" s="4" t="str">
        <f>Inputs!A21</f>
        <v>A0- M.Velocity</v>
      </c>
      <c r="B16" s="38">
        <f>Inputs!N21</f>
        <v>0</v>
      </c>
      <c r="C16" s="14"/>
      <c r="D16" s="386" t="str">
        <f>Inputs!A33</f>
        <v>Burst</v>
      </c>
      <c r="E16" s="387"/>
      <c r="F16" s="36">
        <f>Inputs!O33</f>
        <v>0</v>
      </c>
      <c r="G16" s="36">
        <f>Inputs!N33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15"/>
      <c r="V18" s="2"/>
    </row>
    <row r="19" spans="1:22" ht="18.600000000000001" thickTop="1" thickBot="1">
      <c r="A19" s="359"/>
      <c r="B19" s="360"/>
      <c r="C19" s="348"/>
      <c r="D19" s="114" t="s">
        <v>33</v>
      </c>
      <c r="E19" s="12" t="s">
        <v>34</v>
      </c>
      <c r="F19" s="12" t="s">
        <v>33</v>
      </c>
      <c r="G19" s="12" t="s">
        <v>34</v>
      </c>
      <c r="H19" s="348"/>
      <c r="I19" s="348"/>
      <c r="J19" s="105"/>
      <c r="K19" s="105"/>
      <c r="U19" s="115"/>
      <c r="V19" s="2"/>
    </row>
    <row r="20" spans="1:22" ht="18.600000000000001" thickTop="1" thickBot="1">
      <c r="A20" s="113"/>
      <c r="B20" s="48">
        <f>Inputs!A52</f>
        <v>1</v>
      </c>
      <c r="C20" s="47">
        <f t="shared" ref="C20:C83" si="0">$B$8</f>
        <v>0</v>
      </c>
      <c r="D20" s="49" t="e">
        <f>IF(Inputs!N52="",NA(),Inputs!N52)</f>
        <v>#N/A</v>
      </c>
      <c r="E20" s="49" t="e">
        <f>IF(Inputs!O52="",NA(),Inputs!O52)</f>
        <v>#N/A</v>
      </c>
      <c r="F20" s="24" t="e">
        <f>IF(ISBLANK(D20*10/C20)," ",D20*10/C20)</f>
        <v>#N/A</v>
      </c>
      <c r="G20" s="24" t="e">
        <f>IF(ISBLANK(E20*10/C20)," ",E20*10/C20)</f>
        <v>#N/A</v>
      </c>
      <c r="H20" s="91">
        <f t="shared" ref="H20:H83" si="1">$B$7</f>
        <v>0</v>
      </c>
      <c r="I20" s="25">
        <f>$B$15</f>
        <v>0</v>
      </c>
      <c r="J20" s="106"/>
      <c r="K20" s="106"/>
      <c r="U20" s="115"/>
      <c r="V20" s="2"/>
    </row>
    <row r="21" spans="1:22" ht="18" thickBot="1">
      <c r="A21" s="113"/>
      <c r="B21" s="48">
        <f>Inputs!A53</f>
        <v>2</v>
      </c>
      <c r="C21" s="47">
        <f t="shared" si="0"/>
        <v>0</v>
      </c>
      <c r="D21" s="49" t="e">
        <f>IF(Inputs!N53="",NA(),Inputs!N53)</f>
        <v>#N/A</v>
      </c>
      <c r="E21" s="49" t="e">
        <f>IF(Inputs!O53="",NA(),Inputs!O53)</f>
        <v>#N/A</v>
      </c>
      <c r="F21" s="24" t="e">
        <f t="shared" ref="F21:F49" si="2">IF(ISBLANK(D21*10/C21)," ",D21*10/C21)</f>
        <v>#N/A</v>
      </c>
      <c r="G21" s="24" t="e">
        <f t="shared" ref="G21:G49" si="3">IF(ISBLANK(E21*10/C21)," ",E21*10/C21)</f>
        <v>#N/A</v>
      </c>
      <c r="H21" s="91">
        <f t="shared" si="1"/>
        <v>0</v>
      </c>
      <c r="I21" s="25">
        <f t="shared" ref="I21:I84" si="4">$B$15</f>
        <v>0</v>
      </c>
      <c r="J21" s="106"/>
      <c r="K21" s="106"/>
      <c r="U21" s="115"/>
      <c r="V21" s="2"/>
    </row>
    <row r="22" spans="1:22" ht="18" thickBot="1">
      <c r="A22" s="113"/>
      <c r="B22" s="48">
        <f>Inputs!A54</f>
        <v>3</v>
      </c>
      <c r="C22" s="47">
        <f>$B$8</f>
        <v>0</v>
      </c>
      <c r="D22" s="49" t="e">
        <f>IF(Inputs!N54="",NA(),Inputs!N54)</f>
        <v>#N/A</v>
      </c>
      <c r="E22" s="49" t="e">
        <f>IF(Inputs!O54="",NA(),Inputs!O54)</f>
        <v>#N/A</v>
      </c>
      <c r="F22" s="24" t="e">
        <f t="shared" si="2"/>
        <v>#N/A</v>
      </c>
      <c r="G22" s="24" t="e">
        <f t="shared" si="3"/>
        <v>#N/A</v>
      </c>
      <c r="H22" s="91">
        <f t="shared" si="1"/>
        <v>0</v>
      </c>
      <c r="I22" s="25">
        <f t="shared" si="4"/>
        <v>0</v>
      </c>
      <c r="J22" s="106"/>
      <c r="K22" s="106"/>
      <c r="U22" s="115"/>
      <c r="V22" s="2"/>
    </row>
    <row r="23" spans="1:22" ht="18" thickBot="1">
      <c r="A23" s="113"/>
      <c r="B23" s="48">
        <f>Inputs!A55</f>
        <v>4</v>
      </c>
      <c r="C23" s="47">
        <f t="shared" si="0"/>
        <v>0</v>
      </c>
      <c r="D23" s="49" t="e">
        <f>IF(Inputs!N55="",NA(),Inputs!N55)</f>
        <v>#N/A</v>
      </c>
      <c r="E23" s="49" t="e">
        <f>IF(Inputs!O55="",NA(),Inputs!O55)</f>
        <v>#N/A</v>
      </c>
      <c r="F23" s="24" t="e">
        <f t="shared" si="2"/>
        <v>#N/A</v>
      </c>
      <c r="G23" s="24" t="e">
        <f t="shared" si="3"/>
        <v>#N/A</v>
      </c>
      <c r="H23" s="91">
        <f t="shared" si="1"/>
        <v>0</v>
      </c>
      <c r="I23" s="25">
        <f t="shared" si="4"/>
        <v>0</v>
      </c>
      <c r="J23" s="106"/>
      <c r="K23" s="106"/>
      <c r="U23" s="115"/>
      <c r="V23" s="2"/>
    </row>
    <row r="24" spans="1:22" ht="18" thickBot="1">
      <c r="A24" s="113"/>
      <c r="B24" s="48">
        <f>Inputs!A56</f>
        <v>5</v>
      </c>
      <c r="C24" s="47">
        <f t="shared" si="0"/>
        <v>0</v>
      </c>
      <c r="D24" s="49" t="e">
        <f>IF(Inputs!N56="",NA(),Inputs!N56)</f>
        <v>#N/A</v>
      </c>
      <c r="E24" s="49" t="e">
        <f>IF(Inputs!O56="",NA(),Inputs!O56)</f>
        <v>#N/A</v>
      </c>
      <c r="F24" s="24" t="e">
        <f t="shared" si="2"/>
        <v>#N/A</v>
      </c>
      <c r="G24" s="24" t="e">
        <f t="shared" si="3"/>
        <v>#N/A</v>
      </c>
      <c r="H24" s="91">
        <f t="shared" si="1"/>
        <v>0</v>
      </c>
      <c r="I24" s="25">
        <f t="shared" si="4"/>
        <v>0</v>
      </c>
      <c r="J24" s="106"/>
      <c r="K24" s="106"/>
      <c r="U24" s="115"/>
      <c r="V24" s="2"/>
    </row>
    <row r="25" spans="1:22" ht="18" thickBot="1">
      <c r="A25" s="113"/>
      <c r="B25" s="48">
        <f>Inputs!A57</f>
        <v>6</v>
      </c>
      <c r="C25" s="47">
        <f t="shared" si="0"/>
        <v>0</v>
      </c>
      <c r="D25" s="49" t="e">
        <f>IF(Inputs!N57="",NA(),Inputs!N57)</f>
        <v>#N/A</v>
      </c>
      <c r="E25" s="49" t="e">
        <f>IF(Inputs!O57="",NA(),Inputs!O57)</f>
        <v>#N/A</v>
      </c>
      <c r="F25" s="24" t="e">
        <f t="shared" si="2"/>
        <v>#N/A</v>
      </c>
      <c r="G25" s="24" t="e">
        <f t="shared" si="3"/>
        <v>#N/A</v>
      </c>
      <c r="H25" s="91">
        <f t="shared" si="1"/>
        <v>0</v>
      </c>
      <c r="I25" s="25">
        <f t="shared" si="4"/>
        <v>0</v>
      </c>
      <c r="J25" s="106"/>
      <c r="K25" s="106"/>
      <c r="U25" s="115"/>
      <c r="V25" s="2"/>
    </row>
    <row r="26" spans="1:22" ht="18" thickBot="1">
      <c r="A26" s="113"/>
      <c r="B26" s="48">
        <f>Inputs!A58</f>
        <v>7</v>
      </c>
      <c r="C26" s="47">
        <f t="shared" si="0"/>
        <v>0</v>
      </c>
      <c r="D26" s="49" t="e">
        <f>IF(Inputs!N58="",NA(),Inputs!N58)</f>
        <v>#N/A</v>
      </c>
      <c r="E26" s="49" t="e">
        <f>IF(Inputs!O58="",NA(),Inputs!O58)</f>
        <v>#N/A</v>
      </c>
      <c r="F26" s="24" t="e">
        <f t="shared" si="2"/>
        <v>#N/A</v>
      </c>
      <c r="G26" s="24" t="e">
        <f t="shared" si="3"/>
        <v>#N/A</v>
      </c>
      <c r="H26" s="91">
        <f t="shared" si="1"/>
        <v>0</v>
      </c>
      <c r="I26" s="25">
        <f t="shared" si="4"/>
        <v>0</v>
      </c>
      <c r="J26" s="106"/>
      <c r="K26" s="106"/>
      <c r="U26" s="115"/>
      <c r="V26" s="2"/>
    </row>
    <row r="27" spans="1:22" ht="18" thickBot="1">
      <c r="A27" s="113"/>
      <c r="B27" s="48">
        <f>Inputs!A59</f>
        <v>8</v>
      </c>
      <c r="C27" s="47">
        <f t="shared" si="0"/>
        <v>0</v>
      </c>
      <c r="D27" s="49" t="e">
        <f>IF(Inputs!N59="",NA(),Inputs!N59)</f>
        <v>#N/A</v>
      </c>
      <c r="E27" s="49" t="e">
        <f>IF(Inputs!O59="",NA(),Inputs!O59)</f>
        <v>#N/A</v>
      </c>
      <c r="F27" s="24" t="e">
        <f t="shared" si="2"/>
        <v>#N/A</v>
      </c>
      <c r="G27" s="24" t="e">
        <f t="shared" si="3"/>
        <v>#N/A</v>
      </c>
      <c r="H27" s="91">
        <f t="shared" si="1"/>
        <v>0</v>
      </c>
      <c r="I27" s="25">
        <f t="shared" si="4"/>
        <v>0</v>
      </c>
      <c r="J27" s="106"/>
      <c r="K27" s="106"/>
      <c r="U27" s="115"/>
      <c r="V27" s="2"/>
    </row>
    <row r="28" spans="1:22" ht="18" thickBot="1">
      <c r="A28" s="113"/>
      <c r="B28" s="48">
        <f>Inputs!A60</f>
        <v>9</v>
      </c>
      <c r="C28" s="47">
        <f t="shared" si="0"/>
        <v>0</v>
      </c>
      <c r="D28" s="49" t="e">
        <f>IF(Inputs!N60="",NA(),Inputs!N60)</f>
        <v>#N/A</v>
      </c>
      <c r="E28" s="49" t="e">
        <f>IF(Inputs!O60="",NA(),Inputs!O60)</f>
        <v>#N/A</v>
      </c>
      <c r="F28" s="24" t="e">
        <f t="shared" si="2"/>
        <v>#N/A</v>
      </c>
      <c r="G28" s="24" t="e">
        <f t="shared" si="3"/>
        <v>#N/A</v>
      </c>
      <c r="H28" s="91">
        <f t="shared" si="1"/>
        <v>0</v>
      </c>
      <c r="I28" s="25">
        <f t="shared" si="4"/>
        <v>0</v>
      </c>
      <c r="J28" s="106"/>
      <c r="K28" s="106"/>
      <c r="U28" s="115"/>
      <c r="V28" s="2"/>
    </row>
    <row r="29" spans="1:22" ht="18" thickBot="1">
      <c r="A29" s="113"/>
      <c r="B29" s="48">
        <f>Inputs!A61</f>
        <v>10</v>
      </c>
      <c r="C29" s="47">
        <f t="shared" si="0"/>
        <v>0</v>
      </c>
      <c r="D29" s="49" t="e">
        <f>IF(Inputs!N61="",NA(),Inputs!N61)</f>
        <v>#N/A</v>
      </c>
      <c r="E29" s="49" t="e">
        <f>IF(Inputs!O61="",NA(),Inputs!O61)</f>
        <v>#N/A</v>
      </c>
      <c r="F29" s="24" t="e">
        <f t="shared" si="2"/>
        <v>#N/A</v>
      </c>
      <c r="G29" s="24" t="e">
        <f t="shared" si="3"/>
        <v>#N/A</v>
      </c>
      <c r="H29" s="91">
        <f t="shared" si="1"/>
        <v>0</v>
      </c>
      <c r="I29" s="25">
        <f t="shared" si="4"/>
        <v>0</v>
      </c>
      <c r="J29" s="106"/>
      <c r="K29" s="106"/>
      <c r="U29" s="115"/>
      <c r="V29" s="2"/>
    </row>
    <row r="30" spans="1:22" ht="18" thickBot="1">
      <c r="A30" s="113"/>
      <c r="B30" s="48">
        <f>Inputs!A62</f>
        <v>11</v>
      </c>
      <c r="C30" s="47">
        <f t="shared" si="0"/>
        <v>0</v>
      </c>
      <c r="D30" s="49" t="e">
        <f>IF(Inputs!N62="",NA(),Inputs!N62)</f>
        <v>#N/A</v>
      </c>
      <c r="E30" s="49" t="e">
        <f>IF(Inputs!O62="",NA(),Inputs!O62)</f>
        <v>#N/A</v>
      </c>
      <c r="F30" s="24" t="e">
        <f t="shared" si="2"/>
        <v>#N/A</v>
      </c>
      <c r="G30" s="24" t="e">
        <f t="shared" si="3"/>
        <v>#N/A</v>
      </c>
      <c r="H30" s="91">
        <f t="shared" si="1"/>
        <v>0</v>
      </c>
      <c r="I30" s="25">
        <f t="shared" si="4"/>
        <v>0</v>
      </c>
      <c r="J30" s="106"/>
      <c r="K30" s="106"/>
      <c r="U30" s="115"/>
      <c r="V30" s="2"/>
    </row>
    <row r="31" spans="1:22" ht="18" thickBot="1">
      <c r="A31" s="113"/>
      <c r="B31" s="48">
        <f>Inputs!A63</f>
        <v>12</v>
      </c>
      <c r="C31" s="47">
        <f t="shared" si="0"/>
        <v>0</v>
      </c>
      <c r="D31" s="49" t="e">
        <f>IF(Inputs!N63="",NA(),Inputs!N63)</f>
        <v>#N/A</v>
      </c>
      <c r="E31" s="49" t="e">
        <f>IF(Inputs!O63="",NA(),Inputs!O63)</f>
        <v>#N/A</v>
      </c>
      <c r="F31" s="24" t="e">
        <f t="shared" si="2"/>
        <v>#N/A</v>
      </c>
      <c r="G31" s="24" t="e">
        <f t="shared" si="3"/>
        <v>#N/A</v>
      </c>
      <c r="H31" s="91">
        <f t="shared" si="1"/>
        <v>0</v>
      </c>
      <c r="I31" s="25">
        <f t="shared" si="4"/>
        <v>0</v>
      </c>
      <c r="J31" s="106"/>
      <c r="K31" s="106"/>
      <c r="U31" s="115"/>
      <c r="V31" s="2"/>
    </row>
    <row r="32" spans="1:22" ht="18" thickBot="1">
      <c r="A32" s="113"/>
      <c r="B32" s="48">
        <f>Inputs!A64</f>
        <v>13</v>
      </c>
      <c r="C32" s="47">
        <f t="shared" si="0"/>
        <v>0</v>
      </c>
      <c r="D32" s="49" t="e">
        <f>IF(Inputs!N64="",NA(),Inputs!N64)</f>
        <v>#N/A</v>
      </c>
      <c r="E32" s="49" t="e">
        <f>IF(Inputs!O64="",NA(),Inputs!O64)</f>
        <v>#N/A</v>
      </c>
      <c r="F32" s="24" t="e">
        <f t="shared" si="2"/>
        <v>#N/A</v>
      </c>
      <c r="G32" s="24" t="e">
        <f t="shared" si="3"/>
        <v>#N/A</v>
      </c>
      <c r="H32" s="91">
        <f t="shared" si="1"/>
        <v>0</v>
      </c>
      <c r="I32" s="25">
        <f t="shared" si="4"/>
        <v>0</v>
      </c>
      <c r="J32" s="106"/>
      <c r="K32" s="106"/>
      <c r="U32" s="115"/>
      <c r="V32" s="2"/>
    </row>
    <row r="33" spans="1:22" ht="18" thickBot="1">
      <c r="A33" s="113"/>
      <c r="B33" s="48">
        <f>Inputs!A65</f>
        <v>14</v>
      </c>
      <c r="C33" s="47">
        <f t="shared" si="0"/>
        <v>0</v>
      </c>
      <c r="D33" s="49" t="e">
        <f>IF(Inputs!N65="",NA(),Inputs!N65)</f>
        <v>#N/A</v>
      </c>
      <c r="E33" s="49" t="e">
        <f>IF(Inputs!O65="",NA(),Inputs!O65)</f>
        <v>#N/A</v>
      </c>
      <c r="F33" s="24" t="e">
        <f t="shared" si="2"/>
        <v>#N/A</v>
      </c>
      <c r="G33" s="24" t="e">
        <f t="shared" si="3"/>
        <v>#N/A</v>
      </c>
      <c r="H33" s="91">
        <f t="shared" si="1"/>
        <v>0</v>
      </c>
      <c r="I33" s="25">
        <f t="shared" si="4"/>
        <v>0</v>
      </c>
      <c r="J33" s="106"/>
      <c r="K33" s="106"/>
      <c r="U33" s="115"/>
      <c r="V33" s="2"/>
    </row>
    <row r="34" spans="1:22" ht="18" thickBot="1">
      <c r="A34" s="113"/>
      <c r="B34" s="48">
        <f>Inputs!A66</f>
        <v>15</v>
      </c>
      <c r="C34" s="47">
        <f t="shared" si="0"/>
        <v>0</v>
      </c>
      <c r="D34" s="49" t="e">
        <f>IF(Inputs!N66="",NA(),Inputs!N66)</f>
        <v>#N/A</v>
      </c>
      <c r="E34" s="49" t="e">
        <f>IF(Inputs!O66="",NA(),Inputs!O66)</f>
        <v>#N/A</v>
      </c>
      <c r="F34" s="24" t="e">
        <f t="shared" si="2"/>
        <v>#N/A</v>
      </c>
      <c r="G34" s="24" t="e">
        <f t="shared" si="3"/>
        <v>#N/A</v>
      </c>
      <c r="H34" s="91">
        <f t="shared" si="1"/>
        <v>0</v>
      </c>
      <c r="I34" s="25">
        <f t="shared" si="4"/>
        <v>0</v>
      </c>
      <c r="J34" s="106"/>
      <c r="K34" s="106"/>
      <c r="U34" s="115"/>
      <c r="V34" s="2"/>
    </row>
    <row r="35" spans="1:22" ht="18" thickBot="1">
      <c r="A35" s="113"/>
      <c r="B35" s="48">
        <f>Inputs!A67</f>
        <v>16</v>
      </c>
      <c r="C35" s="47">
        <f t="shared" si="0"/>
        <v>0</v>
      </c>
      <c r="D35" s="49" t="e">
        <f>IF(Inputs!N67="",NA(),Inputs!N67)</f>
        <v>#N/A</v>
      </c>
      <c r="E35" s="49" t="e">
        <f>IF(Inputs!O67="",NA(),Inputs!O67)</f>
        <v>#N/A</v>
      </c>
      <c r="F35" s="24" t="e">
        <f t="shared" si="2"/>
        <v>#N/A</v>
      </c>
      <c r="G35" s="24" t="e">
        <f t="shared" si="3"/>
        <v>#N/A</v>
      </c>
      <c r="H35" s="91">
        <f t="shared" si="1"/>
        <v>0</v>
      </c>
      <c r="I35" s="25">
        <f t="shared" si="4"/>
        <v>0</v>
      </c>
      <c r="J35" s="106"/>
      <c r="K35" s="106"/>
      <c r="U35" s="115"/>
      <c r="V35" s="2"/>
    </row>
    <row r="36" spans="1:22" ht="18" thickBot="1">
      <c r="A36" s="113"/>
      <c r="B36" s="48">
        <f>Inputs!A68</f>
        <v>17</v>
      </c>
      <c r="C36" s="47">
        <f t="shared" si="0"/>
        <v>0</v>
      </c>
      <c r="D36" s="49" t="e">
        <f>IF(Inputs!N68="",NA(),Inputs!N68)</f>
        <v>#N/A</v>
      </c>
      <c r="E36" s="49" t="e">
        <f>IF(Inputs!O68="",NA(),Inputs!O68)</f>
        <v>#N/A</v>
      </c>
      <c r="F36" s="24" t="e">
        <f t="shared" si="2"/>
        <v>#N/A</v>
      </c>
      <c r="G36" s="24" t="e">
        <f t="shared" si="3"/>
        <v>#N/A</v>
      </c>
      <c r="H36" s="91">
        <f t="shared" si="1"/>
        <v>0</v>
      </c>
      <c r="I36" s="25">
        <f t="shared" si="4"/>
        <v>0</v>
      </c>
      <c r="J36" s="106"/>
      <c r="K36" s="106"/>
      <c r="U36" s="115"/>
      <c r="V36" s="2"/>
    </row>
    <row r="37" spans="1:22" ht="18" thickBot="1">
      <c r="A37" s="113"/>
      <c r="B37" s="48">
        <f>Inputs!A69</f>
        <v>18</v>
      </c>
      <c r="C37" s="47">
        <f t="shared" si="0"/>
        <v>0</v>
      </c>
      <c r="D37" s="49" t="e">
        <f>IF(Inputs!N69="",NA(),Inputs!N69)</f>
        <v>#N/A</v>
      </c>
      <c r="E37" s="49" t="e">
        <f>IF(Inputs!O69="",NA(),Inputs!O69)</f>
        <v>#N/A</v>
      </c>
      <c r="F37" s="24" t="e">
        <f t="shared" si="2"/>
        <v>#N/A</v>
      </c>
      <c r="G37" s="24" t="e">
        <f t="shared" si="3"/>
        <v>#N/A</v>
      </c>
      <c r="H37" s="91">
        <f t="shared" si="1"/>
        <v>0</v>
      </c>
      <c r="I37" s="25">
        <f t="shared" si="4"/>
        <v>0</v>
      </c>
      <c r="J37" s="106"/>
      <c r="K37" s="106"/>
      <c r="U37" s="115"/>
      <c r="V37" s="2"/>
    </row>
    <row r="38" spans="1:22" ht="18" thickBot="1">
      <c r="A38" s="113"/>
      <c r="B38" s="48">
        <f>Inputs!A70</f>
        <v>19</v>
      </c>
      <c r="C38" s="47">
        <f t="shared" si="0"/>
        <v>0</v>
      </c>
      <c r="D38" s="49" t="e">
        <f>IF(Inputs!N70="",NA(),Inputs!N70)</f>
        <v>#N/A</v>
      </c>
      <c r="E38" s="49" t="e">
        <f>IF(Inputs!O70="",NA(),Inputs!O70)</f>
        <v>#N/A</v>
      </c>
      <c r="F38" s="24" t="e">
        <f t="shared" si="2"/>
        <v>#N/A</v>
      </c>
      <c r="G38" s="24" t="e">
        <f t="shared" si="3"/>
        <v>#N/A</v>
      </c>
      <c r="H38" s="91">
        <f t="shared" si="1"/>
        <v>0</v>
      </c>
      <c r="I38" s="25">
        <f t="shared" si="4"/>
        <v>0</v>
      </c>
      <c r="J38" s="106"/>
      <c r="K38" s="106"/>
      <c r="U38" s="115"/>
      <c r="V38" s="2"/>
    </row>
    <row r="39" spans="1:22" ht="18" thickBot="1">
      <c r="A39" s="113"/>
      <c r="B39" s="48">
        <f>Inputs!A71</f>
        <v>20</v>
      </c>
      <c r="C39" s="47">
        <f t="shared" si="0"/>
        <v>0</v>
      </c>
      <c r="D39" s="49" t="e">
        <f>IF(Inputs!N71="",NA(),Inputs!N71)</f>
        <v>#N/A</v>
      </c>
      <c r="E39" s="49" t="e">
        <f>IF(Inputs!O71="",NA(),Inputs!O71)</f>
        <v>#N/A</v>
      </c>
      <c r="F39" s="24" t="e">
        <f t="shared" si="2"/>
        <v>#N/A</v>
      </c>
      <c r="G39" s="24" t="e">
        <f t="shared" si="3"/>
        <v>#N/A</v>
      </c>
      <c r="H39" s="91">
        <f t="shared" si="1"/>
        <v>0</v>
      </c>
      <c r="I39" s="25">
        <f t="shared" si="4"/>
        <v>0</v>
      </c>
      <c r="J39" s="106"/>
      <c r="K39" s="106"/>
      <c r="U39" s="115"/>
      <c r="V39" s="2"/>
    </row>
    <row r="40" spans="1:22" ht="18" thickBot="1">
      <c r="A40" s="113"/>
      <c r="B40" s="48">
        <f>Inputs!A72</f>
        <v>21</v>
      </c>
      <c r="C40" s="47">
        <f t="shared" si="0"/>
        <v>0</v>
      </c>
      <c r="D40" s="49" t="e">
        <f>IF(Inputs!N72="",NA(),Inputs!N72)</f>
        <v>#N/A</v>
      </c>
      <c r="E40" s="49" t="e">
        <f>IF(Inputs!O72="",NA(),Inputs!O72)</f>
        <v>#N/A</v>
      </c>
      <c r="F40" s="24" t="e">
        <f t="shared" si="2"/>
        <v>#N/A</v>
      </c>
      <c r="G40" s="24" t="e">
        <f t="shared" si="3"/>
        <v>#N/A</v>
      </c>
      <c r="H40" s="91">
        <f t="shared" si="1"/>
        <v>0</v>
      </c>
      <c r="I40" s="25">
        <f t="shared" si="4"/>
        <v>0</v>
      </c>
      <c r="J40" s="106"/>
      <c r="K40" s="106"/>
      <c r="U40" s="115"/>
      <c r="V40" s="2"/>
    </row>
    <row r="41" spans="1:22" ht="18" thickBot="1">
      <c r="A41" s="113"/>
      <c r="B41" s="48">
        <f>Inputs!A73</f>
        <v>22</v>
      </c>
      <c r="C41" s="47">
        <f t="shared" si="0"/>
        <v>0</v>
      </c>
      <c r="D41" s="49" t="e">
        <f>IF(Inputs!N73="",NA(),Inputs!N73)</f>
        <v>#N/A</v>
      </c>
      <c r="E41" s="49" t="e">
        <f>IF(Inputs!O73="",NA(),Inputs!O73)</f>
        <v>#N/A</v>
      </c>
      <c r="F41" s="24" t="e">
        <f t="shared" si="2"/>
        <v>#N/A</v>
      </c>
      <c r="G41" s="24" t="e">
        <f t="shared" si="3"/>
        <v>#N/A</v>
      </c>
      <c r="H41" s="91">
        <f t="shared" si="1"/>
        <v>0</v>
      </c>
      <c r="I41" s="25">
        <f t="shared" si="4"/>
        <v>0</v>
      </c>
      <c r="J41" s="106"/>
      <c r="K41" s="106"/>
      <c r="U41" s="115"/>
      <c r="V41" s="2"/>
    </row>
    <row r="42" spans="1:22" ht="18" thickBot="1">
      <c r="A42" s="113"/>
      <c r="B42" s="48">
        <f>Inputs!A74</f>
        <v>23</v>
      </c>
      <c r="C42" s="47">
        <f t="shared" si="0"/>
        <v>0</v>
      </c>
      <c r="D42" s="49" t="e">
        <f>IF(Inputs!N74="",NA(),Inputs!N74)</f>
        <v>#N/A</v>
      </c>
      <c r="E42" s="49" t="e">
        <f>IF(Inputs!O74="",NA(),Inputs!O74)</f>
        <v>#N/A</v>
      </c>
      <c r="F42" s="24" t="e">
        <f t="shared" si="2"/>
        <v>#N/A</v>
      </c>
      <c r="G42" s="24" t="e">
        <f t="shared" si="3"/>
        <v>#N/A</v>
      </c>
      <c r="H42" s="91">
        <f t="shared" si="1"/>
        <v>0</v>
      </c>
      <c r="I42" s="25">
        <f t="shared" si="4"/>
        <v>0</v>
      </c>
      <c r="J42" s="106"/>
      <c r="K42" s="106"/>
      <c r="U42" s="115"/>
      <c r="V42" s="2"/>
    </row>
    <row r="43" spans="1:22" ht="18" thickBot="1">
      <c r="A43" s="113"/>
      <c r="B43" s="48">
        <f>Inputs!A75</f>
        <v>24</v>
      </c>
      <c r="C43" s="47">
        <f t="shared" si="0"/>
        <v>0</v>
      </c>
      <c r="D43" s="49" t="e">
        <f>IF(Inputs!N75="",NA(),Inputs!N75)</f>
        <v>#N/A</v>
      </c>
      <c r="E43" s="49" t="e">
        <f>IF(Inputs!O75="",NA(),Inputs!O75)</f>
        <v>#N/A</v>
      </c>
      <c r="F43" s="24" t="e">
        <f t="shared" si="2"/>
        <v>#N/A</v>
      </c>
      <c r="G43" s="24" t="e">
        <f t="shared" si="3"/>
        <v>#N/A</v>
      </c>
      <c r="H43" s="91">
        <f t="shared" si="1"/>
        <v>0</v>
      </c>
      <c r="I43" s="25">
        <f t="shared" si="4"/>
        <v>0</v>
      </c>
      <c r="J43" s="106"/>
      <c r="K43" s="106"/>
      <c r="U43" s="115"/>
      <c r="V43" s="2"/>
    </row>
    <row r="44" spans="1:22" ht="18" thickBot="1">
      <c r="A44" s="113"/>
      <c r="B44" s="48">
        <f>Inputs!A76</f>
        <v>25</v>
      </c>
      <c r="C44" s="47">
        <f t="shared" si="0"/>
        <v>0</v>
      </c>
      <c r="D44" s="49" t="e">
        <f>IF(Inputs!N76="",NA(),Inputs!N76)</f>
        <v>#N/A</v>
      </c>
      <c r="E44" s="49" t="e">
        <f>IF(Inputs!O76="",NA(),Inputs!O76)</f>
        <v>#N/A</v>
      </c>
      <c r="F44" s="24" t="e">
        <f t="shared" si="2"/>
        <v>#N/A</v>
      </c>
      <c r="G44" s="24" t="e">
        <f t="shared" si="3"/>
        <v>#N/A</v>
      </c>
      <c r="H44" s="91">
        <f t="shared" si="1"/>
        <v>0</v>
      </c>
      <c r="I44" s="25">
        <f t="shared" si="4"/>
        <v>0</v>
      </c>
      <c r="J44" s="106"/>
      <c r="K44" s="106"/>
      <c r="U44" s="115"/>
      <c r="V44" s="2"/>
    </row>
    <row r="45" spans="1:22" ht="18" thickBot="1">
      <c r="A45" s="113"/>
      <c r="B45" s="48">
        <f>Inputs!A77</f>
        <v>26</v>
      </c>
      <c r="C45" s="47">
        <f t="shared" si="0"/>
        <v>0</v>
      </c>
      <c r="D45" s="49" t="e">
        <f>IF(Inputs!N77="",NA(),Inputs!N77)</f>
        <v>#N/A</v>
      </c>
      <c r="E45" s="49" t="e">
        <f>IF(Inputs!O77="",NA(),Inputs!O77)</f>
        <v>#N/A</v>
      </c>
      <c r="F45" s="24" t="e">
        <f t="shared" si="2"/>
        <v>#N/A</v>
      </c>
      <c r="G45" s="24" t="e">
        <f t="shared" si="3"/>
        <v>#N/A</v>
      </c>
      <c r="H45" s="91">
        <f t="shared" si="1"/>
        <v>0</v>
      </c>
      <c r="I45" s="25">
        <f t="shared" si="4"/>
        <v>0</v>
      </c>
      <c r="J45" s="106"/>
      <c r="K45" s="106"/>
      <c r="U45" s="115"/>
      <c r="V45" s="2"/>
    </row>
    <row r="46" spans="1:22" ht="18" thickBot="1">
      <c r="A46" s="113"/>
      <c r="B46" s="48">
        <f>Inputs!A78</f>
        <v>27</v>
      </c>
      <c r="C46" s="47">
        <f t="shared" si="0"/>
        <v>0</v>
      </c>
      <c r="D46" s="49" t="e">
        <f>IF(Inputs!N78="",NA(),Inputs!N78)</f>
        <v>#N/A</v>
      </c>
      <c r="E46" s="49" t="e">
        <f>IF(Inputs!O78="",NA(),Inputs!O78)</f>
        <v>#N/A</v>
      </c>
      <c r="F46" s="24" t="e">
        <f t="shared" si="2"/>
        <v>#N/A</v>
      </c>
      <c r="G46" s="24" t="e">
        <f t="shared" si="3"/>
        <v>#N/A</v>
      </c>
      <c r="H46" s="91">
        <f t="shared" si="1"/>
        <v>0</v>
      </c>
      <c r="I46" s="25">
        <f t="shared" si="4"/>
        <v>0</v>
      </c>
      <c r="J46" s="106"/>
      <c r="K46" s="106"/>
      <c r="U46" s="115"/>
      <c r="V46" s="2"/>
    </row>
    <row r="47" spans="1:22" ht="18" thickBot="1">
      <c r="A47" s="113"/>
      <c r="B47" s="48">
        <f>Inputs!A79</f>
        <v>28</v>
      </c>
      <c r="C47" s="47">
        <f t="shared" si="0"/>
        <v>0</v>
      </c>
      <c r="D47" s="49" t="e">
        <f>IF(Inputs!N79="",NA(),Inputs!N79)</f>
        <v>#N/A</v>
      </c>
      <c r="E47" s="49" t="e">
        <f>IF(Inputs!O79="",NA(),Inputs!O79)</f>
        <v>#N/A</v>
      </c>
      <c r="F47" s="24" t="e">
        <f t="shared" si="2"/>
        <v>#N/A</v>
      </c>
      <c r="G47" s="24" t="e">
        <f t="shared" si="3"/>
        <v>#N/A</v>
      </c>
      <c r="H47" s="91">
        <f t="shared" si="1"/>
        <v>0</v>
      </c>
      <c r="I47" s="25">
        <f t="shared" si="4"/>
        <v>0</v>
      </c>
      <c r="J47" s="106"/>
      <c r="K47" s="106"/>
      <c r="U47" s="115"/>
      <c r="V47" s="2"/>
    </row>
    <row r="48" spans="1:22" ht="18" thickBot="1">
      <c r="A48" s="113"/>
      <c r="B48" s="48">
        <f>Inputs!A80</f>
        <v>29</v>
      </c>
      <c r="C48" s="47">
        <f t="shared" si="0"/>
        <v>0</v>
      </c>
      <c r="D48" s="49" t="e">
        <f>IF(Inputs!N80="",NA(),Inputs!N80)</f>
        <v>#N/A</v>
      </c>
      <c r="E48" s="49" t="e">
        <f>IF(Inputs!O80="",NA(),Inputs!O80)</f>
        <v>#N/A</v>
      </c>
      <c r="F48" s="24" t="e">
        <f t="shared" si="2"/>
        <v>#N/A</v>
      </c>
      <c r="G48" s="24" t="e">
        <f t="shared" si="3"/>
        <v>#N/A</v>
      </c>
      <c r="H48" s="91">
        <f t="shared" si="1"/>
        <v>0</v>
      </c>
      <c r="I48" s="25">
        <f t="shared" si="4"/>
        <v>0</v>
      </c>
      <c r="J48" s="106"/>
      <c r="K48" s="106"/>
      <c r="U48" s="115"/>
      <c r="V48" s="2"/>
    </row>
    <row r="49" spans="1:22" ht="18" thickBot="1">
      <c r="A49" s="113"/>
      <c r="B49" s="48">
        <f>Inputs!A81</f>
        <v>30</v>
      </c>
      <c r="C49" s="47">
        <f t="shared" si="0"/>
        <v>0</v>
      </c>
      <c r="D49" s="49" t="e">
        <f>IF(Inputs!N81="",NA(),Inputs!N81)</f>
        <v>#N/A</v>
      </c>
      <c r="E49" s="49" t="e">
        <f>IF(Inputs!O81="",NA(),Inputs!O81)</f>
        <v>#N/A</v>
      </c>
      <c r="F49" s="24" t="e">
        <f t="shared" si="2"/>
        <v>#N/A</v>
      </c>
      <c r="G49" s="24" t="e">
        <f t="shared" si="3"/>
        <v>#N/A</v>
      </c>
      <c r="H49" s="91">
        <f t="shared" si="1"/>
        <v>0</v>
      </c>
      <c r="I49" s="25">
        <f t="shared" si="4"/>
        <v>0</v>
      </c>
      <c r="J49" s="106"/>
      <c r="K49" s="106"/>
      <c r="U49" s="115"/>
      <c r="V49" s="2"/>
    </row>
    <row r="50" spans="1:22" ht="18" thickBot="1">
      <c r="A50" s="257"/>
      <c r="B50" s="48">
        <f>Inputs!A82</f>
        <v>31</v>
      </c>
      <c r="C50" s="47">
        <f t="shared" si="0"/>
        <v>0</v>
      </c>
      <c r="D50" s="49" t="e">
        <f>IF(Inputs!N82="",NA(),Inputs!N82)</f>
        <v>#N/A</v>
      </c>
      <c r="E50" s="49" t="e">
        <f>IF(Inputs!O82="",NA(),Inputs!O82)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IF(Inputs!N83="",NA(),Inputs!N83)</f>
        <v>#N/A</v>
      </c>
      <c r="E51" s="49" t="e">
        <f>IF(Inputs!O83="",NA(),Inputs!O83)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IF(Inputs!N84="",NA(),Inputs!N84)</f>
        <v>#N/A</v>
      </c>
      <c r="E52" s="49" t="e">
        <f>IF(Inputs!O84="",NA(),Inputs!O84)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IF(Inputs!N85="",NA(),Inputs!N85)</f>
        <v>#N/A</v>
      </c>
      <c r="E53" s="49" t="e">
        <f>IF(Inputs!O85="",NA(),Inputs!O85)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IF(Inputs!N86="",NA(),Inputs!N86)</f>
        <v>#N/A</v>
      </c>
      <c r="E54" s="49" t="e">
        <f>IF(Inputs!O86="",NA(),Inputs!O86)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IF(Inputs!N87="",NA(),Inputs!N87)</f>
        <v>#N/A</v>
      </c>
      <c r="E55" s="49" t="e">
        <f>IF(Inputs!O87="",NA(),Inputs!O87)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IF(Inputs!N88="",NA(),Inputs!N88)</f>
        <v>#N/A</v>
      </c>
      <c r="E56" s="49" t="e">
        <f>IF(Inputs!O88="",NA(),Inputs!O88)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IF(Inputs!N89="",NA(),Inputs!N89)</f>
        <v>#N/A</v>
      </c>
      <c r="E57" s="49" t="e">
        <f>IF(Inputs!O89="",NA(),Inputs!O89)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IF(Inputs!N90="",NA(),Inputs!N90)</f>
        <v>#N/A</v>
      </c>
      <c r="E58" s="49" t="e">
        <f>IF(Inputs!O90="",NA(),Inputs!O90)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IF(Inputs!N91="",NA(),Inputs!N91)</f>
        <v>#N/A</v>
      </c>
      <c r="E59" s="49" t="e">
        <f>IF(Inputs!O91="",NA(),Inputs!O91)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IF(Inputs!N92="",NA(),Inputs!N92)</f>
        <v>#N/A</v>
      </c>
      <c r="E60" s="49" t="e">
        <f>IF(Inputs!O92="",NA(),Inputs!O92)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IF(Inputs!N93="",NA(),Inputs!N93)</f>
        <v>#N/A</v>
      </c>
      <c r="E61" s="49" t="e">
        <f>IF(Inputs!O93="",NA(),Inputs!O93)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IF(Inputs!N94="",NA(),Inputs!N94)</f>
        <v>#N/A</v>
      </c>
      <c r="E62" s="49" t="e">
        <f>IF(Inputs!O94="",NA(),Inputs!O94)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IF(Inputs!N95="",NA(),Inputs!N95)</f>
        <v>#N/A</v>
      </c>
      <c r="E63" s="49" t="e">
        <f>IF(Inputs!O95="",NA(),Inputs!O95)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IF(Inputs!N96="",NA(),Inputs!N96)</f>
        <v>#N/A</v>
      </c>
      <c r="E64" s="49" t="e">
        <f>IF(Inputs!O96="",NA(),Inputs!O96)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IF(Inputs!N97="",NA(),Inputs!N97)</f>
        <v>#N/A</v>
      </c>
      <c r="E65" s="49" t="e">
        <f>IF(Inputs!O97="",NA(),Inputs!O97)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IF(Inputs!N98="",NA(),Inputs!N98)</f>
        <v>#N/A</v>
      </c>
      <c r="E66" s="49" t="e">
        <f>IF(Inputs!O98="",NA(),Inputs!O98)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IF(Inputs!N99="",NA(),Inputs!N99)</f>
        <v>#N/A</v>
      </c>
      <c r="E67" s="49" t="e">
        <f>IF(Inputs!O99="",NA(),Inputs!O99)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IF(Inputs!N100="",NA(),Inputs!N100)</f>
        <v>#N/A</v>
      </c>
      <c r="E68" s="49" t="e">
        <f>IF(Inputs!O100="",NA(),Inputs!O100)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IF(Inputs!N101="",NA(),Inputs!N101)</f>
        <v>#N/A</v>
      </c>
      <c r="E69" s="49" t="e">
        <f>IF(Inputs!O101="",NA(),Inputs!O101)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IF(Inputs!N102="",NA(),Inputs!N102)</f>
        <v>#N/A</v>
      </c>
      <c r="E70" s="49" t="e">
        <f>IF(Inputs!O102="",NA(),Inputs!O102)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IF(Inputs!N103="",NA(),Inputs!N103)</f>
        <v>#N/A</v>
      </c>
      <c r="E71" s="49" t="e">
        <f>IF(Inputs!O103="",NA(),Inputs!O103)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IF(Inputs!N104="",NA(),Inputs!N104)</f>
        <v>#N/A</v>
      </c>
      <c r="E72" s="49" t="e">
        <f>IF(Inputs!O104="",NA(),Inputs!O104)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IF(Inputs!N105="",NA(),Inputs!N105)</f>
        <v>#N/A</v>
      </c>
      <c r="E73" s="49" t="e">
        <f>IF(Inputs!O105="",NA(),Inputs!O105)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IF(Inputs!N106="",NA(),Inputs!N106)</f>
        <v>#N/A</v>
      </c>
      <c r="E74" s="49" t="e">
        <f>IF(Inputs!O106="",NA(),Inputs!O106)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IF(Inputs!N107="",NA(),Inputs!N107)</f>
        <v>#N/A</v>
      </c>
      <c r="E75" s="49" t="e">
        <f>IF(Inputs!O107="",NA(),Inputs!O107)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IF(Inputs!N108="",NA(),Inputs!N108)</f>
        <v>#N/A</v>
      </c>
      <c r="E76" s="49" t="e">
        <f>IF(Inputs!O108="",NA(),Inputs!O108)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IF(Inputs!N109="",NA(),Inputs!N109)</f>
        <v>#N/A</v>
      </c>
      <c r="E77" s="49" t="e">
        <f>IF(Inputs!O109="",NA(),Inputs!O109)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IF(Inputs!N110="",NA(),Inputs!N110)</f>
        <v>#N/A</v>
      </c>
      <c r="E78" s="49" t="e">
        <f>IF(Inputs!O110="",NA(),Inputs!O110)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IF(Inputs!N111="",NA(),Inputs!N111)</f>
        <v>#N/A</v>
      </c>
      <c r="E79" s="49" t="e">
        <f>IF(Inputs!O111="",NA(),Inputs!O111)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IF(Inputs!N112="",NA(),Inputs!N112)</f>
        <v>#N/A</v>
      </c>
      <c r="E80" s="49" t="e">
        <f>IF(Inputs!O112="",NA(),Inputs!O112)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IF(Inputs!N113="",NA(),Inputs!N113)</f>
        <v>#N/A</v>
      </c>
      <c r="E81" s="49" t="e">
        <f>IF(Inputs!O113="",NA(),Inputs!O113)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IF(Inputs!N114="",NA(),Inputs!N114)</f>
        <v>#N/A</v>
      </c>
      <c r="E82" s="49" t="e">
        <f>IF(Inputs!O114="",NA(),Inputs!O114)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IF(Inputs!N115="",NA(),Inputs!N115)</f>
        <v>#N/A</v>
      </c>
      <c r="E83" s="49" t="e">
        <f>IF(Inputs!O115="",NA(),Inputs!O115)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IF(Inputs!N116="",NA(),Inputs!N116)</f>
        <v>#N/A</v>
      </c>
      <c r="E84" s="49" t="e">
        <f>IF(Inputs!O116="",NA(),Inputs!O116)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IF(Inputs!N117="",NA(),Inputs!N117)</f>
        <v>#N/A</v>
      </c>
      <c r="E85" s="49" t="e">
        <f>IF(Inputs!O117="",NA(),Inputs!O117)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IF(Inputs!N118="",NA(),Inputs!N118)</f>
        <v>#N/A</v>
      </c>
      <c r="E86" s="49" t="e">
        <f>IF(Inputs!O118="",NA(),Inputs!O118)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IF(Inputs!N119="",NA(),Inputs!N119)</f>
        <v>#N/A</v>
      </c>
      <c r="E87" s="49" t="e">
        <f>IF(Inputs!O119="",NA(),Inputs!O119)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IF(Inputs!N120="",NA(),Inputs!N120)</f>
        <v>#N/A</v>
      </c>
      <c r="E88" s="49" t="e">
        <f>IF(Inputs!O120="",NA(),Inputs!O120)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IF(Inputs!N121="",NA(),Inputs!N121)</f>
        <v>#N/A</v>
      </c>
      <c r="E89" s="49" t="e">
        <f>IF(Inputs!O121="",NA(),Inputs!O121)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IF(Inputs!N122="",NA(),Inputs!N122)</f>
        <v>#N/A</v>
      </c>
      <c r="E90" s="49" t="e">
        <f>IF(Inputs!O122="",NA(),Inputs!O122)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IF(Inputs!N123="",NA(),Inputs!N123)</f>
        <v>#N/A</v>
      </c>
      <c r="E91" s="49" t="e">
        <f>IF(Inputs!O123="",NA(),Inputs!O123)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IF(Inputs!N124="",NA(),Inputs!N124)</f>
        <v>#N/A</v>
      </c>
      <c r="E92" s="49" t="e">
        <f>IF(Inputs!O124="",NA(),Inputs!O124)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IF(Inputs!N125="",NA(),Inputs!N125)</f>
        <v>#N/A</v>
      </c>
      <c r="E93" s="49" t="e">
        <f>IF(Inputs!O125="",NA(),Inputs!O125)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IF(Inputs!N126="",NA(),Inputs!N126)</f>
        <v>#N/A</v>
      </c>
      <c r="E94" s="49" t="e">
        <f>IF(Inputs!O126="",NA(),Inputs!O126)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IF(Inputs!N127="",NA(),Inputs!N127)</f>
        <v>#N/A</v>
      </c>
      <c r="E95" s="49" t="e">
        <f>IF(Inputs!O127="",NA(),Inputs!O127)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IF(Inputs!N128="",NA(),Inputs!N128)</f>
        <v>#N/A</v>
      </c>
      <c r="E96" s="49" t="e">
        <f>IF(Inputs!O128="",NA(),Inputs!O128)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IF(Inputs!N129="",NA(),Inputs!N129)</f>
        <v>#N/A</v>
      </c>
      <c r="E97" s="49" t="e">
        <f>IF(Inputs!O129="",NA(),Inputs!O129)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IF(Inputs!N130="",NA(),Inputs!N130)</f>
        <v>#N/A</v>
      </c>
      <c r="E98" s="49" t="e">
        <f>IF(Inputs!O130="",NA(),Inputs!O130)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IF(Inputs!N131="",NA(),Inputs!N131)</f>
        <v>#N/A</v>
      </c>
      <c r="E99" s="49" t="e">
        <f>IF(Inputs!O131="",NA(),Inputs!O131)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IF(Inputs!N132="",NA(),Inputs!N132)</f>
        <v>#N/A</v>
      </c>
      <c r="E100" s="49" t="e">
        <f>IF(Inputs!O132="",NA(),Inputs!O132)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IF(Inputs!N133="",NA(),Inputs!N133)</f>
        <v>#N/A</v>
      </c>
      <c r="E101" s="49" t="e">
        <f>IF(Inputs!O133="",NA(),Inputs!O133)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IF(Inputs!N134="",NA(),Inputs!N134)</f>
        <v>#N/A</v>
      </c>
      <c r="E102" s="49" t="e">
        <f>IF(Inputs!O134="",NA(),Inputs!O134)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IF(Inputs!N135="",NA(),Inputs!N135)</f>
        <v>#N/A</v>
      </c>
      <c r="E103" s="49" t="e">
        <f>IF(Inputs!O135="",NA(),Inputs!O135)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IF(Inputs!N136="",NA(),Inputs!N136)</f>
        <v>#N/A</v>
      </c>
      <c r="E104" s="49" t="e">
        <f>IF(Inputs!O136="",NA(),Inputs!O136)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IF(Inputs!N137="",NA(),Inputs!N137)</f>
        <v>#N/A</v>
      </c>
      <c r="E105" s="49" t="e">
        <f>IF(Inputs!O137="",NA(),Inputs!O137)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IF(Inputs!N138="",NA(),Inputs!N138)</f>
        <v>#N/A</v>
      </c>
      <c r="E106" s="49" t="e">
        <f>IF(Inputs!O138="",NA(),Inputs!O138)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IF(Inputs!N139="",NA(),Inputs!N139)</f>
        <v>#N/A</v>
      </c>
      <c r="E107" s="49" t="e">
        <f>IF(Inputs!O139="",NA(),Inputs!O139)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IF(Inputs!N140="",NA(),Inputs!N140)</f>
        <v>#N/A</v>
      </c>
      <c r="E108" s="49" t="e">
        <f>IF(Inputs!O140="",NA(),Inputs!O140)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IF(Inputs!N141="",NA(),Inputs!N141)</f>
        <v>#N/A</v>
      </c>
      <c r="E109" s="49" t="e">
        <f>IF(Inputs!O141="",NA(),Inputs!O141)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IF(Inputs!N142="",NA(),Inputs!N142)</f>
        <v>#N/A</v>
      </c>
      <c r="E110" s="49" t="e">
        <f>IF(Inputs!O142="",NA(),Inputs!O142)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IF(Inputs!N143="",NA(),Inputs!N143)</f>
        <v>#N/A</v>
      </c>
      <c r="E111" s="49" t="e">
        <f>IF(Inputs!O143="",NA(),Inputs!O143)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IF(Inputs!N144="",NA(),Inputs!N144)</f>
        <v>#N/A</v>
      </c>
      <c r="E112" s="49" t="e">
        <f>IF(Inputs!O144="",NA(),Inputs!O144)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IF(Inputs!N145="",NA(),Inputs!N145)</f>
        <v>#N/A</v>
      </c>
      <c r="E113" s="49" t="e">
        <f>IF(Inputs!O145="",NA(),Inputs!O145)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IF(Inputs!N146="",NA(),Inputs!N146)</f>
        <v>#N/A</v>
      </c>
      <c r="E114" s="49" t="e">
        <f>IF(Inputs!O146="",NA(),Inputs!O146)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IF(Inputs!N147="",NA(),Inputs!N147)</f>
        <v>#N/A</v>
      </c>
      <c r="E115" s="49" t="e">
        <f>IF(Inputs!O147="",NA(),Inputs!O147)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IF(Inputs!N148="",NA(),Inputs!N148)</f>
        <v>#N/A</v>
      </c>
      <c r="E116" s="49" t="e">
        <f>IF(Inputs!O148="",NA(),Inputs!O148)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IF(Inputs!N149="",NA(),Inputs!N149)</f>
        <v>#N/A</v>
      </c>
      <c r="E117" s="49" t="e">
        <f>IF(Inputs!O149="",NA(),Inputs!O149)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IF(Inputs!N150="",NA(),Inputs!N150)</f>
        <v>#N/A</v>
      </c>
      <c r="E118" s="49" t="e">
        <f>IF(Inputs!O150="",NA(),Inputs!O150)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IF(Inputs!N151="",NA(),Inputs!N151)</f>
        <v>#N/A</v>
      </c>
      <c r="E119" s="49" t="e">
        <f>IF(Inputs!O151="",NA(),Inputs!O151)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07"/>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Inputs!N7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Inputs!N8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Inputs!N9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40">
        <f>(B10/2)*100</f>
        <v>114.99999999999999</v>
      </c>
      <c r="I134" s="40">
        <f>(B11/2)*100</f>
        <v>114.99999999999999</v>
      </c>
      <c r="J134" s="40"/>
      <c r="K134" s="40"/>
      <c r="L134" s="43"/>
      <c r="M134" s="44">
        <f>M128</f>
        <v>0</v>
      </c>
      <c r="N134" s="44">
        <f>N129</f>
        <v>0</v>
      </c>
      <c r="V134" s="2"/>
    </row>
    <row r="135" spans="8:22">
      <c r="H135" s="40">
        <v>115</v>
      </c>
      <c r="I135" s="40">
        <f>(B11/2)*-100</f>
        <v>-114.99999999999999</v>
      </c>
      <c r="J135" s="40"/>
      <c r="K135" s="40"/>
      <c r="L135" s="43"/>
      <c r="M135" s="44">
        <f>M129</f>
        <v>0</v>
      </c>
      <c r="N135" s="44">
        <f>N129</f>
        <v>0</v>
      </c>
      <c r="V135" s="2"/>
    </row>
    <row r="136" spans="8:22">
      <c r="H136" s="40">
        <f>(B10/2)*-100</f>
        <v>-114.99999999999999</v>
      </c>
      <c r="I136" s="40">
        <f>(B11/2)*-100</f>
        <v>-114.99999999999999</v>
      </c>
      <c r="J136" s="40"/>
      <c r="K136" s="40"/>
      <c r="V136" s="2"/>
    </row>
    <row r="137" spans="8:22">
      <c r="H137" s="40">
        <f>(B10/2)*-100</f>
        <v>-114.99999999999999</v>
      </c>
      <c r="I137" s="40">
        <f>(B11/2)*100</f>
        <v>114.99999999999999</v>
      </c>
      <c r="J137" s="40"/>
      <c r="K137" s="40"/>
      <c r="V137" s="2"/>
    </row>
    <row r="138" spans="8:22">
      <c r="H138" s="40">
        <f>(B10/2)*100</f>
        <v>114.99999999999999</v>
      </c>
      <c r="I138" s="40">
        <f>(B11/2)*100</f>
        <v>114.99999999999999</v>
      </c>
      <c r="J138" s="40"/>
      <c r="K138" s="40"/>
      <c r="V138" s="2"/>
    </row>
    <row r="154" spans="5:22">
      <c r="E154" s="2" t="s">
        <v>47</v>
      </c>
      <c r="V154" s="2"/>
    </row>
  </sheetData>
  <mergeCells count="36">
    <mergeCell ref="F11:G11"/>
    <mergeCell ref="I11:J11"/>
    <mergeCell ref="B1:I1"/>
    <mergeCell ref="A5:B5"/>
    <mergeCell ref="D5:G5"/>
    <mergeCell ref="I5:K5"/>
    <mergeCell ref="F6:G6"/>
    <mergeCell ref="F7:G7"/>
    <mergeCell ref="F8:G8"/>
    <mergeCell ref="A9:B9"/>
    <mergeCell ref="D9:G9"/>
    <mergeCell ref="F10:G10"/>
    <mergeCell ref="I10:K10"/>
    <mergeCell ref="B4:I4"/>
    <mergeCell ref="F12:G12"/>
    <mergeCell ref="I12:J12"/>
    <mergeCell ref="F13:G13"/>
    <mergeCell ref="I13:J13"/>
    <mergeCell ref="D14:E14"/>
    <mergeCell ref="I14:J14"/>
    <mergeCell ref="B124:C124"/>
    <mergeCell ref="D15:E15"/>
    <mergeCell ref="I15:J15"/>
    <mergeCell ref="D16:E16"/>
    <mergeCell ref="A18:A19"/>
    <mergeCell ref="B18:B19"/>
    <mergeCell ref="C18:C19"/>
    <mergeCell ref="D18:E18"/>
    <mergeCell ref="F18:G18"/>
    <mergeCell ref="H18:H19"/>
    <mergeCell ref="I18:I19"/>
    <mergeCell ref="B120:G120"/>
    <mergeCell ref="H120:I120"/>
    <mergeCell ref="B121:C121"/>
    <mergeCell ref="B122:C122"/>
    <mergeCell ref="B123:C123"/>
  </mergeCells>
  <printOptions horizontalCentered="1"/>
  <pageMargins left="0" right="0" top="0" bottom="0" header="0" footer="0"/>
  <pageSetup scale="57"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6" zoomScale="60" zoomScaleNormal="60" zoomScaleSheetLayoutView="75" workbookViewId="0">
      <selection activeCell="F123" sqref="F123"/>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0.8867187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15"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22" ht="33" customHeight="1">
      <c r="A1" s="1"/>
      <c r="B1" s="349" t="str">
        <f>Inputs!A1</f>
        <v>Fire name:</v>
      </c>
      <c r="C1" s="350"/>
      <c r="D1" s="350"/>
      <c r="E1" s="350"/>
      <c r="F1" s="350"/>
      <c r="G1" s="350"/>
      <c r="H1" s="350"/>
      <c r="I1" s="350"/>
      <c r="J1" s="115"/>
      <c r="K1" s="115"/>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22" ht="18.75" customHeight="1" thickBot="1">
      <c r="B2" s="3" t="str">
        <f>Inputs!A2</f>
        <v>Commander:</v>
      </c>
      <c r="C2" s="64">
        <f>Inputs!P2</f>
        <v>0</v>
      </c>
      <c r="D2" s="3" t="str">
        <f>Inputs!A3</f>
        <v xml:space="preserve">Gunner: </v>
      </c>
      <c r="E2" s="64">
        <f>Inputs!P3</f>
        <v>0</v>
      </c>
      <c r="F2" s="3" t="str">
        <f>Inputs!A4</f>
        <v xml:space="preserve">Loader: </v>
      </c>
      <c r="G2" s="63">
        <f>Inputs!P4</f>
        <v>0</v>
      </c>
      <c r="H2" s="3" t="str">
        <f>Inputs!A5</f>
        <v>Driver:</v>
      </c>
      <c r="I2" s="64">
        <f>Inputs!P5</f>
        <v>0</v>
      </c>
      <c r="J2" s="103"/>
      <c r="K2" s="103"/>
    </row>
    <row r="3" spans="1:22">
      <c r="A3" s="2" t="str">
        <f>Inputs!A11</f>
        <v>Project:</v>
      </c>
      <c r="B3" s="72">
        <f>Inputs!P11</f>
        <v>0</v>
      </c>
      <c r="C3" s="71"/>
      <c r="D3" s="71"/>
      <c r="E3" s="71"/>
      <c r="F3" s="71"/>
      <c r="G3" s="71"/>
      <c r="H3" s="71"/>
      <c r="I3" s="71"/>
      <c r="J3" s="104"/>
      <c r="K3" s="104"/>
    </row>
    <row r="4" spans="1:22" ht="18.600000000000001" thickBot="1">
      <c r="A4" s="2" t="str">
        <f>Inputs!A46</f>
        <v xml:space="preserve">Remarks: </v>
      </c>
      <c r="B4" s="380">
        <f>Inputs!P46</f>
        <v>0</v>
      </c>
      <c r="C4" s="380"/>
      <c r="D4" s="380"/>
      <c r="E4" s="380"/>
      <c r="F4" s="380"/>
      <c r="G4" s="380"/>
      <c r="H4" s="380"/>
      <c r="I4" s="380"/>
      <c r="J4" s="104"/>
      <c r="K4" s="104"/>
      <c r="V4" s="136"/>
    </row>
    <row r="5" spans="1:22" ht="18.600000000000001" thickTop="1" thickBot="1">
      <c r="A5" s="392" t="s">
        <v>6</v>
      </c>
      <c r="B5" s="393"/>
      <c r="D5" s="392" t="str">
        <f>Inputs!A22</f>
        <v>Operational Conditions:</v>
      </c>
      <c r="E5" s="394"/>
      <c r="F5" s="394"/>
      <c r="G5" s="393"/>
      <c r="I5" s="392" t="str">
        <f>Inputs!A34</f>
        <v>Tank/Target Status</v>
      </c>
      <c r="J5" s="394"/>
      <c r="K5" s="393"/>
    </row>
    <row r="6" spans="1:22" ht="18.600000000000001" thickTop="1" thickBot="1">
      <c r="A6" s="4" t="str">
        <f>Inputs!A12</f>
        <v>Location:</v>
      </c>
      <c r="B6" s="65">
        <f>Inputs!P12</f>
        <v>0</v>
      </c>
      <c r="D6" s="5" t="str">
        <f>Inputs!A23</f>
        <v>Turret Mode:</v>
      </c>
      <c r="E6" s="6"/>
      <c r="F6" s="395">
        <f>Inputs!P23</f>
        <v>0</v>
      </c>
      <c r="G6" s="396"/>
      <c r="I6" s="116" t="str">
        <f>Inputs!A35</f>
        <v>Item:</v>
      </c>
      <c r="J6" s="118" t="s">
        <v>10</v>
      </c>
      <c r="K6" s="117" t="s">
        <v>11</v>
      </c>
    </row>
    <row r="7" spans="1:22" ht="18.600000000000001" thickTop="1" thickBot="1">
      <c r="A7" s="4" t="str">
        <f>Inputs!A13</f>
        <v>Date:</v>
      </c>
      <c r="B7" s="66">
        <f>Inputs!P13</f>
        <v>0</v>
      </c>
      <c r="D7" s="5" t="str">
        <f>Inputs!A24</f>
        <v>Ammunition:</v>
      </c>
      <c r="E7" s="8"/>
      <c r="F7" s="395">
        <f>Inputs!P24</f>
        <v>0</v>
      </c>
      <c r="G7" s="396"/>
      <c r="I7" s="9" t="s">
        <v>14</v>
      </c>
      <c r="J7" s="67">
        <f>Inputs!P36</f>
        <v>0</v>
      </c>
      <c r="K7" s="68">
        <f>Inputs!Q36</f>
        <v>0</v>
      </c>
    </row>
    <row r="8" spans="1:22" ht="18.600000000000001" thickTop="1" thickBot="1">
      <c r="A8" s="4" t="str">
        <f>Inputs!A15</f>
        <v>Range [m]:</v>
      </c>
      <c r="B8" s="112">
        <f>Inputs!P15</f>
        <v>0</v>
      </c>
      <c r="D8" s="5" t="str">
        <f>Inputs!A25</f>
        <v>Aiming Through (Camera):</v>
      </c>
      <c r="E8" s="53"/>
      <c r="F8" s="395">
        <f>Inputs!P25</f>
        <v>0</v>
      </c>
      <c r="G8" s="396"/>
      <c r="I8" s="7" t="s">
        <v>16</v>
      </c>
      <c r="J8" s="67">
        <f>Inputs!P37</f>
        <v>0</v>
      </c>
      <c r="K8" s="68">
        <f>Inputs!Q37</f>
        <v>0</v>
      </c>
    </row>
    <row r="9" spans="1:22" ht="18.600000000000001" thickTop="1" thickBot="1">
      <c r="A9" s="392" t="str">
        <f>Inputs!A16</f>
        <v>Target Size:</v>
      </c>
      <c r="B9" s="393"/>
      <c r="D9" s="392" t="str">
        <f>Inputs!A26</f>
        <v>Environmental Conditions:</v>
      </c>
      <c r="E9" s="394"/>
      <c r="F9" s="394"/>
      <c r="G9" s="393"/>
      <c r="H9" s="10"/>
      <c r="I9" s="11" t="s">
        <v>19</v>
      </c>
      <c r="J9" s="67">
        <f>Inputs!P38</f>
        <v>0</v>
      </c>
      <c r="K9" s="68">
        <f>Inputs!Q38</f>
        <v>0</v>
      </c>
    </row>
    <row r="10" spans="1:22" ht="18.600000000000001" thickTop="1" thickBot="1">
      <c r="A10" s="4" t="str">
        <f>Inputs!P16</f>
        <v>Traverse Size [m]</v>
      </c>
      <c r="B10" s="38">
        <f>Inputs!P17</f>
        <v>2.2999999999999998</v>
      </c>
      <c r="D10" s="5" t="str">
        <f>Inputs!A27</f>
        <v>Air Temperature [°C]:</v>
      </c>
      <c r="E10" s="6"/>
      <c r="F10" s="388">
        <f>Inputs!P27</f>
        <v>0</v>
      </c>
      <c r="G10" s="389"/>
      <c r="I10" s="392" t="str">
        <f>Inputs!A39</f>
        <v>Rounds Information:</v>
      </c>
      <c r="J10" s="394"/>
      <c r="K10" s="393"/>
    </row>
    <row r="11" spans="1:22" ht="18.600000000000001" thickTop="1" thickBot="1">
      <c r="A11" s="4" t="str">
        <f>Inputs!Q16</f>
        <v>Elevation Size [m]</v>
      </c>
      <c r="B11" s="38">
        <f>Inputs!Q17</f>
        <v>2.2999999999999998</v>
      </c>
      <c r="D11" s="5" t="str">
        <f>Inputs!A28</f>
        <v>Altitude [m]:</v>
      </c>
      <c r="E11" s="8"/>
      <c r="F11" s="388">
        <f>Inputs!P28</f>
        <v>0</v>
      </c>
      <c r="G11" s="389"/>
      <c r="H11" s="115"/>
      <c r="I11" s="384" t="str">
        <f>Inputs!A40</f>
        <v>Rounds Type</v>
      </c>
      <c r="J11" s="385"/>
      <c r="K11" s="111" t="str">
        <f>Inputs!P40</f>
        <v>No. of Rounds</v>
      </c>
    </row>
    <row r="12" spans="1:22" ht="18.600000000000001" thickTop="1" thickBot="1">
      <c r="A12" s="4" t="str">
        <f>Inputs!P18</f>
        <v>Traverse Size [mills]</v>
      </c>
      <c r="B12" s="38" t="e">
        <f>Inputs!P19</f>
        <v>#DIV/0!</v>
      </c>
      <c r="D12" s="5" t="str">
        <f>Inputs!A29</f>
        <v>Ammu. Temp. [°C]:</v>
      </c>
      <c r="E12" s="8"/>
      <c r="F12" s="388">
        <f>Inputs!P29</f>
        <v>0</v>
      </c>
      <c r="G12" s="389"/>
      <c r="H12" s="115"/>
      <c r="I12" s="384" t="str">
        <f>Inputs!A41</f>
        <v>Warm-Up</v>
      </c>
      <c r="J12" s="385"/>
      <c r="K12" s="39">
        <f>Inputs!P41</f>
        <v>0</v>
      </c>
    </row>
    <row r="13" spans="1:22" ht="18.600000000000001" thickTop="1" thickBot="1">
      <c r="A13" s="4" t="str">
        <f>Inputs!Q18</f>
        <v>Elevation Size [mills]</v>
      </c>
      <c r="B13" s="38" t="e">
        <f>Inputs!Q19</f>
        <v>#DIV/0!</v>
      </c>
      <c r="D13" s="5" t="str">
        <f>Inputs!A30</f>
        <v>Crosswind [m/s]:</v>
      </c>
      <c r="E13" s="13"/>
      <c r="F13" s="388">
        <f>Inputs!P30</f>
        <v>0</v>
      </c>
      <c r="G13" s="389"/>
      <c r="H13" s="115"/>
      <c r="I13" s="384" t="str">
        <f>Inputs!A42</f>
        <v>Real Firing</v>
      </c>
      <c r="J13" s="385"/>
      <c r="K13" s="39">
        <f>Inputs!P42</f>
        <v>0</v>
      </c>
    </row>
    <row r="14" spans="1:22" ht="18.600000000000001" thickTop="1" thickBot="1">
      <c r="A14" s="4" t="str">
        <f>Inputs!A20</f>
        <v>Fire Type</v>
      </c>
      <c r="B14" s="38">
        <f>Inputs!P20</f>
        <v>0</v>
      </c>
      <c r="D14" s="390" t="str">
        <f>Inputs!A31</f>
        <v>Gun Jump:</v>
      </c>
      <c r="E14" s="391"/>
      <c r="F14" s="41" t="str">
        <f>Inputs!Q31</f>
        <v>Traverse</v>
      </c>
      <c r="G14" s="42" t="str">
        <f>Inputs!P31</f>
        <v>Elevation</v>
      </c>
      <c r="H14" s="115"/>
      <c r="I14" s="384" t="str">
        <f>Inputs!A43</f>
        <v xml:space="preserve">Total in Target: </v>
      </c>
      <c r="J14" s="385"/>
      <c r="K14" s="39">
        <f>Inputs!P43</f>
        <v>0</v>
      </c>
    </row>
    <row r="15" spans="1:22" ht="19.5" customHeight="1" thickTop="1" thickBot="1">
      <c r="A15" s="4" t="str">
        <f>Inputs!A14</f>
        <v>Time:</v>
      </c>
      <c r="B15" s="37">
        <f>Inputs!P14</f>
        <v>0</v>
      </c>
      <c r="C15" s="14"/>
      <c r="D15" s="383" t="str">
        <f>Inputs!A32</f>
        <v>Single</v>
      </c>
      <c r="E15" s="363"/>
      <c r="F15" s="36">
        <f>Inputs!Q32</f>
        <v>0</v>
      </c>
      <c r="G15" s="36">
        <f>Inputs!P32</f>
        <v>0</v>
      </c>
      <c r="H15" s="15"/>
      <c r="I15" s="384" t="str">
        <f>Inputs!A44</f>
        <v>Missing rounds</v>
      </c>
      <c r="J15" s="385"/>
      <c r="K15" s="39">
        <f>Inputs!P44</f>
        <v>0</v>
      </c>
    </row>
    <row r="16" spans="1:22" ht="19.5" customHeight="1" thickTop="1" thickBot="1">
      <c r="A16" s="4" t="str">
        <f>Inputs!A21</f>
        <v>A0- M.Velocity</v>
      </c>
      <c r="B16" s="38">
        <f>Inputs!P21</f>
        <v>0</v>
      </c>
      <c r="C16" s="14"/>
      <c r="D16" s="386" t="str">
        <f>Inputs!A33</f>
        <v>Burst</v>
      </c>
      <c r="E16" s="387"/>
      <c r="F16" s="36">
        <f>Inputs!Q33</f>
        <v>0</v>
      </c>
      <c r="G16" s="36">
        <f>Inputs!P33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15"/>
      <c r="V18" s="2"/>
    </row>
    <row r="19" spans="1:22" ht="18.600000000000001" thickTop="1" thickBot="1">
      <c r="A19" s="359"/>
      <c r="B19" s="360"/>
      <c r="C19" s="348"/>
      <c r="D19" s="114" t="s">
        <v>33</v>
      </c>
      <c r="E19" s="12" t="s">
        <v>34</v>
      </c>
      <c r="F19" s="12" t="s">
        <v>33</v>
      </c>
      <c r="G19" s="12" t="s">
        <v>34</v>
      </c>
      <c r="H19" s="348"/>
      <c r="I19" s="348"/>
      <c r="J19" s="105"/>
      <c r="K19" s="105"/>
      <c r="U19" s="115"/>
      <c r="V19" s="2"/>
    </row>
    <row r="20" spans="1:22" ht="18.600000000000001" thickTop="1" thickBot="1">
      <c r="A20" s="113"/>
      <c r="B20" s="48">
        <f>Inputs!A52</f>
        <v>1</v>
      </c>
      <c r="C20" s="47">
        <f t="shared" ref="C20:C83" si="0">$B$8</f>
        <v>0</v>
      </c>
      <c r="D20" s="49" t="e">
        <f>IF(Inputs!P52="",NA(),Inputs!P52)</f>
        <v>#N/A</v>
      </c>
      <c r="E20" s="49" t="e">
        <f>IF(Inputs!Q52="",NA(),Inputs!Q52)</f>
        <v>#N/A</v>
      </c>
      <c r="F20" s="24" t="e">
        <f>IF(ISBLANK(D20*10/C20)," ",D20*10/C20)</f>
        <v>#N/A</v>
      </c>
      <c r="G20" s="24" t="e">
        <f>IF(ISBLANK(E20*10/C20)," ",E20*10/C20)</f>
        <v>#N/A</v>
      </c>
      <c r="H20" s="91">
        <f t="shared" ref="H20:H83" si="1">$B$7</f>
        <v>0</v>
      </c>
      <c r="I20" s="25">
        <f>$B$15</f>
        <v>0</v>
      </c>
      <c r="J20" s="106"/>
      <c r="K20" s="106"/>
      <c r="U20" s="115"/>
      <c r="V20" s="2"/>
    </row>
    <row r="21" spans="1:22" ht="18" thickBot="1">
      <c r="A21" s="113"/>
      <c r="B21" s="48">
        <f>Inputs!A53</f>
        <v>2</v>
      </c>
      <c r="C21" s="47">
        <f t="shared" si="0"/>
        <v>0</v>
      </c>
      <c r="D21" s="49" t="e">
        <f>IF(Inputs!P53="",NA(),Inputs!P53)</f>
        <v>#N/A</v>
      </c>
      <c r="E21" s="49" t="e">
        <f>IF(Inputs!Q53="",NA(),Inputs!Q53)</f>
        <v>#N/A</v>
      </c>
      <c r="F21" s="24" t="e">
        <f t="shared" ref="F21:F49" si="2">IF(ISBLANK(D21*10/C21)," ",D21*10/C21)</f>
        <v>#N/A</v>
      </c>
      <c r="G21" s="24" t="e">
        <f t="shared" ref="G21:G49" si="3">IF(ISBLANK(E21*10/C21)," ",E21*10/C21)</f>
        <v>#N/A</v>
      </c>
      <c r="H21" s="91">
        <f t="shared" si="1"/>
        <v>0</v>
      </c>
      <c r="I21" s="25">
        <f t="shared" ref="I21:I84" si="4">$B$15</f>
        <v>0</v>
      </c>
      <c r="J21" s="106"/>
      <c r="K21" s="106"/>
      <c r="U21" s="115"/>
      <c r="V21" s="2"/>
    </row>
    <row r="22" spans="1:22" ht="18" thickBot="1">
      <c r="A22" s="113"/>
      <c r="B22" s="48">
        <f>Inputs!A54</f>
        <v>3</v>
      </c>
      <c r="C22" s="47">
        <f>$B$8</f>
        <v>0</v>
      </c>
      <c r="D22" s="49" t="e">
        <f>IF(Inputs!P54="",NA(),Inputs!P54)</f>
        <v>#N/A</v>
      </c>
      <c r="E22" s="49" t="e">
        <f>IF(Inputs!Q54="",NA(),Inputs!Q54)</f>
        <v>#N/A</v>
      </c>
      <c r="F22" s="24" t="e">
        <f t="shared" si="2"/>
        <v>#N/A</v>
      </c>
      <c r="G22" s="24" t="e">
        <f t="shared" si="3"/>
        <v>#N/A</v>
      </c>
      <c r="H22" s="91">
        <f t="shared" si="1"/>
        <v>0</v>
      </c>
      <c r="I22" s="25">
        <f t="shared" si="4"/>
        <v>0</v>
      </c>
      <c r="J22" s="106"/>
      <c r="K22" s="106"/>
      <c r="U22" s="115"/>
      <c r="V22" s="2"/>
    </row>
    <row r="23" spans="1:22" ht="18" thickBot="1">
      <c r="A23" s="113"/>
      <c r="B23" s="48">
        <f>Inputs!A55</f>
        <v>4</v>
      </c>
      <c r="C23" s="47">
        <f t="shared" si="0"/>
        <v>0</v>
      </c>
      <c r="D23" s="49" t="e">
        <f>IF(Inputs!P55="",NA(),Inputs!P55)</f>
        <v>#N/A</v>
      </c>
      <c r="E23" s="49" t="e">
        <f>IF(Inputs!Q55="",NA(),Inputs!Q55)</f>
        <v>#N/A</v>
      </c>
      <c r="F23" s="24" t="e">
        <f t="shared" si="2"/>
        <v>#N/A</v>
      </c>
      <c r="G23" s="24" t="e">
        <f t="shared" si="3"/>
        <v>#N/A</v>
      </c>
      <c r="H23" s="91">
        <f t="shared" si="1"/>
        <v>0</v>
      </c>
      <c r="I23" s="25">
        <f t="shared" si="4"/>
        <v>0</v>
      </c>
      <c r="J23" s="106"/>
      <c r="K23" s="106"/>
      <c r="U23" s="115"/>
      <c r="V23" s="2"/>
    </row>
    <row r="24" spans="1:22" ht="18" thickBot="1">
      <c r="A24" s="113"/>
      <c r="B24" s="48">
        <f>Inputs!A56</f>
        <v>5</v>
      </c>
      <c r="C24" s="47">
        <f t="shared" si="0"/>
        <v>0</v>
      </c>
      <c r="D24" s="49" t="e">
        <f>IF(Inputs!P56="",NA(),Inputs!P56)</f>
        <v>#N/A</v>
      </c>
      <c r="E24" s="49" t="e">
        <f>IF(Inputs!Q56="",NA(),Inputs!Q56)</f>
        <v>#N/A</v>
      </c>
      <c r="F24" s="24" t="e">
        <f t="shared" si="2"/>
        <v>#N/A</v>
      </c>
      <c r="G24" s="24" t="e">
        <f t="shared" si="3"/>
        <v>#N/A</v>
      </c>
      <c r="H24" s="91">
        <f t="shared" si="1"/>
        <v>0</v>
      </c>
      <c r="I24" s="25">
        <f t="shared" si="4"/>
        <v>0</v>
      </c>
      <c r="J24" s="106"/>
      <c r="K24" s="106"/>
      <c r="U24" s="115"/>
      <c r="V24" s="2"/>
    </row>
    <row r="25" spans="1:22" ht="18" thickBot="1">
      <c r="A25" s="113"/>
      <c r="B25" s="48">
        <f>Inputs!A57</f>
        <v>6</v>
      </c>
      <c r="C25" s="47">
        <f t="shared" si="0"/>
        <v>0</v>
      </c>
      <c r="D25" s="49" t="e">
        <f>IF(Inputs!P57="",NA(),Inputs!P57)</f>
        <v>#N/A</v>
      </c>
      <c r="E25" s="49" t="e">
        <f>IF(Inputs!Q57="",NA(),Inputs!Q57)</f>
        <v>#N/A</v>
      </c>
      <c r="F25" s="24" t="e">
        <f t="shared" si="2"/>
        <v>#N/A</v>
      </c>
      <c r="G25" s="24" t="e">
        <f t="shared" si="3"/>
        <v>#N/A</v>
      </c>
      <c r="H25" s="91">
        <f t="shared" si="1"/>
        <v>0</v>
      </c>
      <c r="I25" s="25">
        <f t="shared" si="4"/>
        <v>0</v>
      </c>
      <c r="J25" s="106"/>
      <c r="K25" s="106"/>
      <c r="U25" s="115"/>
      <c r="V25" s="2"/>
    </row>
    <row r="26" spans="1:22" ht="18" thickBot="1">
      <c r="A26" s="113"/>
      <c r="B26" s="48">
        <f>Inputs!A58</f>
        <v>7</v>
      </c>
      <c r="C26" s="47">
        <f t="shared" si="0"/>
        <v>0</v>
      </c>
      <c r="D26" s="49" t="e">
        <f>IF(Inputs!P58="",NA(),Inputs!P58)</f>
        <v>#N/A</v>
      </c>
      <c r="E26" s="49" t="e">
        <f>IF(Inputs!Q58="",NA(),Inputs!Q58)</f>
        <v>#N/A</v>
      </c>
      <c r="F26" s="24" t="e">
        <f t="shared" si="2"/>
        <v>#N/A</v>
      </c>
      <c r="G26" s="24" t="e">
        <f t="shared" si="3"/>
        <v>#N/A</v>
      </c>
      <c r="H26" s="91">
        <f t="shared" si="1"/>
        <v>0</v>
      </c>
      <c r="I26" s="25">
        <f t="shared" si="4"/>
        <v>0</v>
      </c>
      <c r="J26" s="106"/>
      <c r="K26" s="106"/>
      <c r="U26" s="115"/>
      <c r="V26" s="2"/>
    </row>
    <row r="27" spans="1:22" ht="18" thickBot="1">
      <c r="A27" s="113"/>
      <c r="B27" s="48">
        <f>Inputs!A59</f>
        <v>8</v>
      </c>
      <c r="C27" s="47">
        <f t="shared" si="0"/>
        <v>0</v>
      </c>
      <c r="D27" s="49" t="e">
        <f>IF(Inputs!P59="",NA(),Inputs!P59)</f>
        <v>#N/A</v>
      </c>
      <c r="E27" s="49" t="e">
        <f>IF(Inputs!Q59="",NA(),Inputs!Q59)</f>
        <v>#N/A</v>
      </c>
      <c r="F27" s="24" t="e">
        <f t="shared" si="2"/>
        <v>#N/A</v>
      </c>
      <c r="G27" s="24" t="e">
        <f t="shared" si="3"/>
        <v>#N/A</v>
      </c>
      <c r="H27" s="91">
        <f t="shared" si="1"/>
        <v>0</v>
      </c>
      <c r="I27" s="25">
        <f t="shared" si="4"/>
        <v>0</v>
      </c>
      <c r="J27" s="106"/>
      <c r="K27" s="106"/>
      <c r="U27" s="115"/>
      <c r="V27" s="2"/>
    </row>
    <row r="28" spans="1:22" ht="18" thickBot="1">
      <c r="A28" s="113"/>
      <c r="B28" s="48">
        <f>Inputs!A60</f>
        <v>9</v>
      </c>
      <c r="C28" s="47">
        <f t="shared" si="0"/>
        <v>0</v>
      </c>
      <c r="D28" s="49" t="e">
        <f>IF(Inputs!P60="",NA(),Inputs!P60)</f>
        <v>#N/A</v>
      </c>
      <c r="E28" s="49" t="e">
        <f>IF(Inputs!Q60="",NA(),Inputs!Q60)</f>
        <v>#N/A</v>
      </c>
      <c r="F28" s="24" t="e">
        <f t="shared" si="2"/>
        <v>#N/A</v>
      </c>
      <c r="G28" s="24" t="e">
        <f t="shared" si="3"/>
        <v>#N/A</v>
      </c>
      <c r="H28" s="91">
        <f t="shared" si="1"/>
        <v>0</v>
      </c>
      <c r="I28" s="25">
        <f t="shared" si="4"/>
        <v>0</v>
      </c>
      <c r="J28" s="106"/>
      <c r="K28" s="106"/>
      <c r="U28" s="115"/>
      <c r="V28" s="2"/>
    </row>
    <row r="29" spans="1:22" ht="18" thickBot="1">
      <c r="A29" s="113"/>
      <c r="B29" s="48">
        <f>Inputs!A61</f>
        <v>10</v>
      </c>
      <c r="C29" s="47">
        <f t="shared" si="0"/>
        <v>0</v>
      </c>
      <c r="D29" s="49" t="e">
        <f>IF(Inputs!P61="",NA(),Inputs!P61)</f>
        <v>#N/A</v>
      </c>
      <c r="E29" s="49" t="e">
        <f>IF(Inputs!Q61="",NA(),Inputs!Q61)</f>
        <v>#N/A</v>
      </c>
      <c r="F29" s="24" t="e">
        <f t="shared" si="2"/>
        <v>#N/A</v>
      </c>
      <c r="G29" s="24" t="e">
        <f t="shared" si="3"/>
        <v>#N/A</v>
      </c>
      <c r="H29" s="91">
        <f t="shared" si="1"/>
        <v>0</v>
      </c>
      <c r="I29" s="25">
        <f t="shared" si="4"/>
        <v>0</v>
      </c>
      <c r="J29" s="106"/>
      <c r="K29" s="106"/>
      <c r="U29" s="115"/>
      <c r="V29" s="2"/>
    </row>
    <row r="30" spans="1:22" ht="18" thickBot="1">
      <c r="A30" s="113"/>
      <c r="B30" s="48">
        <f>Inputs!A62</f>
        <v>11</v>
      </c>
      <c r="C30" s="47">
        <f t="shared" si="0"/>
        <v>0</v>
      </c>
      <c r="D30" s="49" t="e">
        <f>IF(Inputs!P62="",NA(),Inputs!P62)</f>
        <v>#N/A</v>
      </c>
      <c r="E30" s="49" t="e">
        <f>IF(Inputs!Q62="",NA(),Inputs!Q62)</f>
        <v>#N/A</v>
      </c>
      <c r="F30" s="24" t="e">
        <f t="shared" si="2"/>
        <v>#N/A</v>
      </c>
      <c r="G30" s="24" t="e">
        <f t="shared" si="3"/>
        <v>#N/A</v>
      </c>
      <c r="H30" s="91">
        <f t="shared" si="1"/>
        <v>0</v>
      </c>
      <c r="I30" s="25">
        <f t="shared" si="4"/>
        <v>0</v>
      </c>
      <c r="J30" s="106"/>
      <c r="K30" s="106"/>
      <c r="U30" s="115"/>
      <c r="V30" s="2"/>
    </row>
    <row r="31" spans="1:22" ht="18" thickBot="1">
      <c r="A31" s="113"/>
      <c r="B31" s="48">
        <f>Inputs!A63</f>
        <v>12</v>
      </c>
      <c r="C31" s="47">
        <f t="shared" si="0"/>
        <v>0</v>
      </c>
      <c r="D31" s="49" t="e">
        <f>IF(Inputs!P63="",NA(),Inputs!P63)</f>
        <v>#N/A</v>
      </c>
      <c r="E31" s="49" t="e">
        <f>IF(Inputs!Q63="",NA(),Inputs!Q63)</f>
        <v>#N/A</v>
      </c>
      <c r="F31" s="24" t="e">
        <f t="shared" si="2"/>
        <v>#N/A</v>
      </c>
      <c r="G31" s="24" t="e">
        <f t="shared" si="3"/>
        <v>#N/A</v>
      </c>
      <c r="H31" s="91">
        <f t="shared" si="1"/>
        <v>0</v>
      </c>
      <c r="I31" s="25">
        <f t="shared" si="4"/>
        <v>0</v>
      </c>
      <c r="J31" s="106"/>
      <c r="K31" s="106"/>
      <c r="U31" s="115"/>
      <c r="V31" s="2"/>
    </row>
    <row r="32" spans="1:22" ht="18" thickBot="1">
      <c r="A32" s="113"/>
      <c r="B32" s="48">
        <f>Inputs!A64</f>
        <v>13</v>
      </c>
      <c r="C32" s="47">
        <f t="shared" si="0"/>
        <v>0</v>
      </c>
      <c r="D32" s="49" t="e">
        <f>IF(Inputs!P64="",NA(),Inputs!P64)</f>
        <v>#N/A</v>
      </c>
      <c r="E32" s="49" t="e">
        <f>IF(Inputs!Q64="",NA(),Inputs!Q64)</f>
        <v>#N/A</v>
      </c>
      <c r="F32" s="24" t="e">
        <f t="shared" si="2"/>
        <v>#N/A</v>
      </c>
      <c r="G32" s="24" t="e">
        <f t="shared" si="3"/>
        <v>#N/A</v>
      </c>
      <c r="H32" s="91">
        <f t="shared" si="1"/>
        <v>0</v>
      </c>
      <c r="I32" s="25">
        <f t="shared" si="4"/>
        <v>0</v>
      </c>
      <c r="J32" s="106"/>
      <c r="K32" s="106"/>
      <c r="U32" s="115"/>
      <c r="V32" s="2"/>
    </row>
    <row r="33" spans="1:22" ht="18" thickBot="1">
      <c r="A33" s="113"/>
      <c r="B33" s="48">
        <f>Inputs!A65</f>
        <v>14</v>
      </c>
      <c r="C33" s="47">
        <f t="shared" si="0"/>
        <v>0</v>
      </c>
      <c r="D33" s="49" t="e">
        <f>IF(Inputs!P65="",NA(),Inputs!P65)</f>
        <v>#N/A</v>
      </c>
      <c r="E33" s="49" t="e">
        <f>IF(Inputs!Q65="",NA(),Inputs!Q65)</f>
        <v>#N/A</v>
      </c>
      <c r="F33" s="24" t="e">
        <f t="shared" si="2"/>
        <v>#N/A</v>
      </c>
      <c r="G33" s="24" t="e">
        <f t="shared" si="3"/>
        <v>#N/A</v>
      </c>
      <c r="H33" s="91">
        <f t="shared" si="1"/>
        <v>0</v>
      </c>
      <c r="I33" s="25">
        <f t="shared" si="4"/>
        <v>0</v>
      </c>
      <c r="J33" s="106"/>
      <c r="K33" s="106"/>
      <c r="U33" s="115"/>
      <c r="V33" s="2"/>
    </row>
    <row r="34" spans="1:22" ht="18" thickBot="1">
      <c r="A34" s="113"/>
      <c r="B34" s="48">
        <f>Inputs!A66</f>
        <v>15</v>
      </c>
      <c r="C34" s="47">
        <f t="shared" si="0"/>
        <v>0</v>
      </c>
      <c r="D34" s="49" t="e">
        <f>IF(Inputs!P66="",NA(),Inputs!P66)</f>
        <v>#N/A</v>
      </c>
      <c r="E34" s="49" t="e">
        <f>IF(Inputs!Q66="",NA(),Inputs!Q66)</f>
        <v>#N/A</v>
      </c>
      <c r="F34" s="24" t="e">
        <f t="shared" si="2"/>
        <v>#N/A</v>
      </c>
      <c r="G34" s="24" t="e">
        <f t="shared" si="3"/>
        <v>#N/A</v>
      </c>
      <c r="H34" s="91">
        <f t="shared" si="1"/>
        <v>0</v>
      </c>
      <c r="I34" s="25">
        <f t="shared" si="4"/>
        <v>0</v>
      </c>
      <c r="J34" s="106"/>
      <c r="K34" s="106"/>
      <c r="U34" s="115"/>
      <c r="V34" s="2"/>
    </row>
    <row r="35" spans="1:22" ht="18" thickBot="1">
      <c r="A35" s="113"/>
      <c r="B35" s="48">
        <f>Inputs!A67</f>
        <v>16</v>
      </c>
      <c r="C35" s="47">
        <f t="shared" si="0"/>
        <v>0</v>
      </c>
      <c r="D35" s="49" t="e">
        <f>IF(Inputs!P67="",NA(),Inputs!P67)</f>
        <v>#N/A</v>
      </c>
      <c r="E35" s="49" t="e">
        <f>IF(Inputs!Q67="",NA(),Inputs!Q67)</f>
        <v>#N/A</v>
      </c>
      <c r="F35" s="24" t="e">
        <f t="shared" si="2"/>
        <v>#N/A</v>
      </c>
      <c r="G35" s="24" t="e">
        <f t="shared" si="3"/>
        <v>#N/A</v>
      </c>
      <c r="H35" s="91">
        <f t="shared" si="1"/>
        <v>0</v>
      </c>
      <c r="I35" s="25">
        <f t="shared" si="4"/>
        <v>0</v>
      </c>
      <c r="J35" s="106"/>
      <c r="K35" s="106"/>
      <c r="U35" s="115"/>
      <c r="V35" s="2"/>
    </row>
    <row r="36" spans="1:22" ht="18" thickBot="1">
      <c r="A36" s="113"/>
      <c r="B36" s="48">
        <f>Inputs!A68</f>
        <v>17</v>
      </c>
      <c r="C36" s="47">
        <f t="shared" si="0"/>
        <v>0</v>
      </c>
      <c r="D36" s="49" t="e">
        <f>IF(Inputs!P68="",NA(),Inputs!P68)</f>
        <v>#N/A</v>
      </c>
      <c r="E36" s="49" t="e">
        <f>IF(Inputs!Q68="",NA(),Inputs!Q68)</f>
        <v>#N/A</v>
      </c>
      <c r="F36" s="24" t="e">
        <f t="shared" si="2"/>
        <v>#N/A</v>
      </c>
      <c r="G36" s="24" t="e">
        <f t="shared" si="3"/>
        <v>#N/A</v>
      </c>
      <c r="H36" s="91">
        <f t="shared" si="1"/>
        <v>0</v>
      </c>
      <c r="I36" s="25">
        <f t="shared" si="4"/>
        <v>0</v>
      </c>
      <c r="J36" s="106"/>
      <c r="K36" s="106"/>
      <c r="U36" s="115"/>
      <c r="V36" s="2"/>
    </row>
    <row r="37" spans="1:22" ht="18" thickBot="1">
      <c r="A37" s="113"/>
      <c r="B37" s="48">
        <f>Inputs!A69</f>
        <v>18</v>
      </c>
      <c r="C37" s="47">
        <f t="shared" si="0"/>
        <v>0</v>
      </c>
      <c r="D37" s="49" t="e">
        <f>IF(Inputs!P69="",NA(),Inputs!P69)</f>
        <v>#N/A</v>
      </c>
      <c r="E37" s="49" t="e">
        <f>IF(Inputs!Q69="",NA(),Inputs!Q69)</f>
        <v>#N/A</v>
      </c>
      <c r="F37" s="24" t="e">
        <f t="shared" si="2"/>
        <v>#N/A</v>
      </c>
      <c r="G37" s="24" t="e">
        <f t="shared" si="3"/>
        <v>#N/A</v>
      </c>
      <c r="H37" s="91">
        <f t="shared" si="1"/>
        <v>0</v>
      </c>
      <c r="I37" s="25">
        <f t="shared" si="4"/>
        <v>0</v>
      </c>
      <c r="J37" s="106"/>
      <c r="K37" s="106"/>
      <c r="U37" s="115"/>
      <c r="V37" s="2"/>
    </row>
    <row r="38" spans="1:22" ht="18" thickBot="1">
      <c r="A38" s="113"/>
      <c r="B38" s="48">
        <f>Inputs!A70</f>
        <v>19</v>
      </c>
      <c r="C38" s="47">
        <f t="shared" si="0"/>
        <v>0</v>
      </c>
      <c r="D38" s="49" t="e">
        <f>IF(Inputs!P70="",NA(),Inputs!P70)</f>
        <v>#N/A</v>
      </c>
      <c r="E38" s="49" t="e">
        <f>IF(Inputs!Q70="",NA(),Inputs!Q70)</f>
        <v>#N/A</v>
      </c>
      <c r="F38" s="24" t="e">
        <f t="shared" si="2"/>
        <v>#N/A</v>
      </c>
      <c r="G38" s="24" t="e">
        <f t="shared" si="3"/>
        <v>#N/A</v>
      </c>
      <c r="H38" s="91">
        <f t="shared" si="1"/>
        <v>0</v>
      </c>
      <c r="I38" s="25">
        <f t="shared" si="4"/>
        <v>0</v>
      </c>
      <c r="J38" s="106"/>
      <c r="K38" s="106"/>
      <c r="U38" s="115"/>
      <c r="V38" s="2"/>
    </row>
    <row r="39" spans="1:22" ht="18" thickBot="1">
      <c r="A39" s="113"/>
      <c r="B39" s="48">
        <f>Inputs!A71</f>
        <v>20</v>
      </c>
      <c r="C39" s="47">
        <f t="shared" si="0"/>
        <v>0</v>
      </c>
      <c r="D39" s="49" t="e">
        <f>IF(Inputs!P71="",NA(),Inputs!P71)</f>
        <v>#N/A</v>
      </c>
      <c r="E39" s="49" t="e">
        <f>IF(Inputs!Q71="",NA(),Inputs!Q71)</f>
        <v>#N/A</v>
      </c>
      <c r="F39" s="24" t="e">
        <f t="shared" si="2"/>
        <v>#N/A</v>
      </c>
      <c r="G39" s="24" t="e">
        <f t="shared" si="3"/>
        <v>#N/A</v>
      </c>
      <c r="H39" s="91">
        <f t="shared" si="1"/>
        <v>0</v>
      </c>
      <c r="I39" s="25">
        <f t="shared" si="4"/>
        <v>0</v>
      </c>
      <c r="J39" s="106"/>
      <c r="K39" s="106"/>
      <c r="U39" s="115"/>
      <c r="V39" s="2"/>
    </row>
    <row r="40" spans="1:22" ht="18" thickBot="1">
      <c r="A40" s="113"/>
      <c r="B40" s="48">
        <f>Inputs!A72</f>
        <v>21</v>
      </c>
      <c r="C40" s="47">
        <f t="shared" si="0"/>
        <v>0</v>
      </c>
      <c r="D40" s="49" t="e">
        <f>IF(Inputs!P72="",NA(),Inputs!P72)</f>
        <v>#N/A</v>
      </c>
      <c r="E40" s="49" t="e">
        <f>IF(Inputs!Q72="",NA(),Inputs!Q72)</f>
        <v>#N/A</v>
      </c>
      <c r="F40" s="24" t="e">
        <f t="shared" si="2"/>
        <v>#N/A</v>
      </c>
      <c r="G40" s="24" t="e">
        <f t="shared" si="3"/>
        <v>#N/A</v>
      </c>
      <c r="H40" s="91">
        <f t="shared" si="1"/>
        <v>0</v>
      </c>
      <c r="I40" s="25">
        <f t="shared" si="4"/>
        <v>0</v>
      </c>
      <c r="J40" s="106"/>
      <c r="K40" s="106"/>
      <c r="U40" s="115"/>
      <c r="V40" s="2"/>
    </row>
    <row r="41" spans="1:22" ht="18" thickBot="1">
      <c r="A41" s="113"/>
      <c r="B41" s="48">
        <f>Inputs!A73</f>
        <v>22</v>
      </c>
      <c r="C41" s="47">
        <f t="shared" si="0"/>
        <v>0</v>
      </c>
      <c r="D41" s="49" t="e">
        <f>IF(Inputs!P73="",NA(),Inputs!P73)</f>
        <v>#N/A</v>
      </c>
      <c r="E41" s="49" t="e">
        <f>IF(Inputs!Q73="",NA(),Inputs!Q73)</f>
        <v>#N/A</v>
      </c>
      <c r="F41" s="24" t="e">
        <f t="shared" si="2"/>
        <v>#N/A</v>
      </c>
      <c r="G41" s="24" t="e">
        <f t="shared" si="3"/>
        <v>#N/A</v>
      </c>
      <c r="H41" s="91">
        <f t="shared" si="1"/>
        <v>0</v>
      </c>
      <c r="I41" s="25">
        <f t="shared" si="4"/>
        <v>0</v>
      </c>
      <c r="J41" s="106"/>
      <c r="K41" s="106"/>
      <c r="U41" s="115"/>
      <c r="V41" s="2"/>
    </row>
    <row r="42" spans="1:22" ht="18" thickBot="1">
      <c r="A42" s="113"/>
      <c r="B42" s="48">
        <f>Inputs!A74</f>
        <v>23</v>
      </c>
      <c r="C42" s="47">
        <f t="shared" si="0"/>
        <v>0</v>
      </c>
      <c r="D42" s="49" t="e">
        <f>IF(Inputs!P74="",NA(),Inputs!P74)</f>
        <v>#N/A</v>
      </c>
      <c r="E42" s="49" t="e">
        <f>IF(Inputs!Q74="",NA(),Inputs!Q74)</f>
        <v>#N/A</v>
      </c>
      <c r="F42" s="24" t="e">
        <f t="shared" si="2"/>
        <v>#N/A</v>
      </c>
      <c r="G42" s="24" t="e">
        <f t="shared" si="3"/>
        <v>#N/A</v>
      </c>
      <c r="H42" s="91">
        <f t="shared" si="1"/>
        <v>0</v>
      </c>
      <c r="I42" s="25">
        <f t="shared" si="4"/>
        <v>0</v>
      </c>
      <c r="J42" s="106"/>
      <c r="K42" s="106"/>
      <c r="U42" s="115"/>
      <c r="V42" s="2"/>
    </row>
    <row r="43" spans="1:22" ht="18" thickBot="1">
      <c r="A43" s="113"/>
      <c r="B43" s="48">
        <f>Inputs!A75</f>
        <v>24</v>
      </c>
      <c r="C43" s="47">
        <f t="shared" si="0"/>
        <v>0</v>
      </c>
      <c r="D43" s="49" t="e">
        <f>IF(Inputs!P75="",NA(),Inputs!P75)</f>
        <v>#N/A</v>
      </c>
      <c r="E43" s="49" t="e">
        <f>IF(Inputs!Q75="",NA(),Inputs!Q75)</f>
        <v>#N/A</v>
      </c>
      <c r="F43" s="24" t="e">
        <f t="shared" si="2"/>
        <v>#N/A</v>
      </c>
      <c r="G43" s="24" t="e">
        <f t="shared" si="3"/>
        <v>#N/A</v>
      </c>
      <c r="H43" s="91">
        <f t="shared" si="1"/>
        <v>0</v>
      </c>
      <c r="I43" s="25">
        <f t="shared" si="4"/>
        <v>0</v>
      </c>
      <c r="J43" s="106"/>
      <c r="K43" s="106"/>
      <c r="U43" s="115"/>
      <c r="V43" s="2"/>
    </row>
    <row r="44" spans="1:22" ht="18" thickBot="1">
      <c r="A44" s="113"/>
      <c r="B44" s="48">
        <f>Inputs!A76</f>
        <v>25</v>
      </c>
      <c r="C44" s="47">
        <f t="shared" si="0"/>
        <v>0</v>
      </c>
      <c r="D44" s="49" t="e">
        <f>IF(Inputs!P76="",NA(),Inputs!P76)</f>
        <v>#N/A</v>
      </c>
      <c r="E44" s="49" t="e">
        <f>IF(Inputs!Q76="",NA(),Inputs!Q76)</f>
        <v>#N/A</v>
      </c>
      <c r="F44" s="24" t="e">
        <f t="shared" si="2"/>
        <v>#N/A</v>
      </c>
      <c r="G44" s="24" t="e">
        <f t="shared" si="3"/>
        <v>#N/A</v>
      </c>
      <c r="H44" s="91">
        <f t="shared" si="1"/>
        <v>0</v>
      </c>
      <c r="I44" s="25">
        <f t="shared" si="4"/>
        <v>0</v>
      </c>
      <c r="J44" s="106"/>
      <c r="K44" s="106"/>
      <c r="U44" s="115"/>
      <c r="V44" s="2"/>
    </row>
    <row r="45" spans="1:22" ht="18" thickBot="1">
      <c r="A45" s="113"/>
      <c r="B45" s="48">
        <f>Inputs!A77</f>
        <v>26</v>
      </c>
      <c r="C45" s="47">
        <f t="shared" si="0"/>
        <v>0</v>
      </c>
      <c r="D45" s="49" t="e">
        <f>IF(Inputs!P77="",NA(),Inputs!P77)</f>
        <v>#N/A</v>
      </c>
      <c r="E45" s="49" t="e">
        <f>IF(Inputs!Q77="",NA(),Inputs!Q77)</f>
        <v>#N/A</v>
      </c>
      <c r="F45" s="24" t="e">
        <f t="shared" si="2"/>
        <v>#N/A</v>
      </c>
      <c r="G45" s="24" t="e">
        <f t="shared" si="3"/>
        <v>#N/A</v>
      </c>
      <c r="H45" s="91">
        <f t="shared" si="1"/>
        <v>0</v>
      </c>
      <c r="I45" s="25">
        <f t="shared" si="4"/>
        <v>0</v>
      </c>
      <c r="J45" s="106"/>
      <c r="K45" s="106"/>
      <c r="U45" s="115"/>
      <c r="V45" s="2"/>
    </row>
    <row r="46" spans="1:22" ht="18" thickBot="1">
      <c r="A46" s="113"/>
      <c r="B46" s="48">
        <f>Inputs!A78</f>
        <v>27</v>
      </c>
      <c r="C46" s="47">
        <f t="shared" si="0"/>
        <v>0</v>
      </c>
      <c r="D46" s="49" t="e">
        <f>IF(Inputs!P78="",NA(),Inputs!P78)</f>
        <v>#N/A</v>
      </c>
      <c r="E46" s="49" t="e">
        <f>IF(Inputs!Q78="",NA(),Inputs!Q78)</f>
        <v>#N/A</v>
      </c>
      <c r="F46" s="24" t="e">
        <f t="shared" si="2"/>
        <v>#N/A</v>
      </c>
      <c r="G46" s="24" t="e">
        <f t="shared" si="3"/>
        <v>#N/A</v>
      </c>
      <c r="H46" s="91">
        <f t="shared" si="1"/>
        <v>0</v>
      </c>
      <c r="I46" s="25">
        <f t="shared" si="4"/>
        <v>0</v>
      </c>
      <c r="J46" s="106"/>
      <c r="K46" s="106"/>
      <c r="U46" s="115"/>
      <c r="V46" s="2"/>
    </row>
    <row r="47" spans="1:22" ht="18" thickBot="1">
      <c r="A47" s="113"/>
      <c r="B47" s="48">
        <f>Inputs!A79</f>
        <v>28</v>
      </c>
      <c r="C47" s="47">
        <f t="shared" si="0"/>
        <v>0</v>
      </c>
      <c r="D47" s="49" t="e">
        <f>IF(Inputs!P79="",NA(),Inputs!P79)</f>
        <v>#N/A</v>
      </c>
      <c r="E47" s="49" t="e">
        <f>IF(Inputs!Q79="",NA(),Inputs!Q79)</f>
        <v>#N/A</v>
      </c>
      <c r="F47" s="24" t="e">
        <f t="shared" si="2"/>
        <v>#N/A</v>
      </c>
      <c r="G47" s="24" t="e">
        <f t="shared" si="3"/>
        <v>#N/A</v>
      </c>
      <c r="H47" s="91">
        <f t="shared" si="1"/>
        <v>0</v>
      </c>
      <c r="I47" s="25">
        <f t="shared" si="4"/>
        <v>0</v>
      </c>
      <c r="J47" s="106"/>
      <c r="K47" s="106"/>
      <c r="U47" s="115"/>
      <c r="V47" s="2"/>
    </row>
    <row r="48" spans="1:22" ht="18" thickBot="1">
      <c r="A48" s="113"/>
      <c r="B48" s="48">
        <f>Inputs!A80</f>
        <v>29</v>
      </c>
      <c r="C48" s="47">
        <f t="shared" si="0"/>
        <v>0</v>
      </c>
      <c r="D48" s="49" t="e">
        <f>IF(Inputs!P80="",NA(),Inputs!P80)</f>
        <v>#N/A</v>
      </c>
      <c r="E48" s="49" t="e">
        <f>IF(Inputs!Q80="",NA(),Inputs!Q80)</f>
        <v>#N/A</v>
      </c>
      <c r="F48" s="24" t="e">
        <f t="shared" si="2"/>
        <v>#N/A</v>
      </c>
      <c r="G48" s="24" t="e">
        <f t="shared" si="3"/>
        <v>#N/A</v>
      </c>
      <c r="H48" s="91">
        <f t="shared" si="1"/>
        <v>0</v>
      </c>
      <c r="I48" s="25">
        <f t="shared" si="4"/>
        <v>0</v>
      </c>
      <c r="J48" s="106"/>
      <c r="K48" s="106"/>
      <c r="U48" s="115"/>
      <c r="V48" s="2"/>
    </row>
    <row r="49" spans="1:22" ht="18" thickBot="1">
      <c r="A49" s="113"/>
      <c r="B49" s="48">
        <f>Inputs!A81</f>
        <v>30</v>
      </c>
      <c r="C49" s="47">
        <f t="shared" si="0"/>
        <v>0</v>
      </c>
      <c r="D49" s="49" t="e">
        <f>IF(Inputs!P81="",NA(),Inputs!P81)</f>
        <v>#N/A</v>
      </c>
      <c r="E49" s="49" t="e">
        <f>IF(Inputs!Q81="",NA(),Inputs!Q81)</f>
        <v>#N/A</v>
      </c>
      <c r="F49" s="24" t="e">
        <f t="shared" si="2"/>
        <v>#N/A</v>
      </c>
      <c r="G49" s="24" t="e">
        <f t="shared" si="3"/>
        <v>#N/A</v>
      </c>
      <c r="H49" s="91">
        <f t="shared" si="1"/>
        <v>0</v>
      </c>
      <c r="I49" s="25">
        <f t="shared" si="4"/>
        <v>0</v>
      </c>
      <c r="J49" s="106"/>
      <c r="K49" s="106"/>
      <c r="U49" s="115"/>
      <c r="V49" s="2"/>
    </row>
    <row r="50" spans="1:22" ht="18" thickBot="1">
      <c r="A50" s="257"/>
      <c r="B50" s="48">
        <f>Inputs!A82</f>
        <v>31</v>
      </c>
      <c r="C50" s="47">
        <f t="shared" si="0"/>
        <v>0</v>
      </c>
      <c r="D50" s="49" t="e">
        <f>IF(Inputs!P82="",NA(),Inputs!P82)</f>
        <v>#N/A</v>
      </c>
      <c r="E50" s="49" t="e">
        <f>IF(Inputs!Q82="",NA(),Inputs!Q82)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IF(Inputs!P83="",NA(),Inputs!P83)</f>
        <v>#N/A</v>
      </c>
      <c r="E51" s="49" t="e">
        <f>IF(Inputs!Q83="",NA(),Inputs!Q83)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IF(Inputs!P84="",NA(),Inputs!P84)</f>
        <v>#N/A</v>
      </c>
      <c r="E52" s="49" t="e">
        <f>IF(Inputs!Q84="",NA(),Inputs!Q84)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IF(Inputs!P85="",NA(),Inputs!P85)</f>
        <v>#N/A</v>
      </c>
      <c r="E53" s="49" t="e">
        <f>IF(Inputs!Q85="",NA(),Inputs!Q85)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IF(Inputs!P86="",NA(),Inputs!P86)</f>
        <v>#N/A</v>
      </c>
      <c r="E54" s="49" t="e">
        <f>IF(Inputs!Q86="",NA(),Inputs!Q86)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IF(Inputs!P87="",NA(),Inputs!P87)</f>
        <v>#N/A</v>
      </c>
      <c r="E55" s="49" t="e">
        <f>IF(Inputs!Q87="",NA(),Inputs!Q87)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IF(Inputs!P88="",NA(),Inputs!P88)</f>
        <v>#N/A</v>
      </c>
      <c r="E56" s="49" t="e">
        <f>IF(Inputs!Q88="",NA(),Inputs!Q88)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IF(Inputs!P89="",NA(),Inputs!P89)</f>
        <v>#N/A</v>
      </c>
      <c r="E57" s="49" t="e">
        <f>IF(Inputs!Q89="",NA(),Inputs!Q89)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IF(Inputs!P90="",NA(),Inputs!P90)</f>
        <v>#N/A</v>
      </c>
      <c r="E58" s="49" t="e">
        <f>IF(Inputs!Q90="",NA(),Inputs!Q90)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IF(Inputs!P91="",NA(),Inputs!P91)</f>
        <v>#N/A</v>
      </c>
      <c r="E59" s="49" t="e">
        <f>IF(Inputs!Q91="",NA(),Inputs!Q91)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IF(Inputs!P92="",NA(),Inputs!P92)</f>
        <v>#N/A</v>
      </c>
      <c r="E60" s="49" t="e">
        <f>IF(Inputs!Q92="",NA(),Inputs!Q92)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IF(Inputs!P93="",NA(),Inputs!P93)</f>
        <v>#N/A</v>
      </c>
      <c r="E61" s="49" t="e">
        <f>IF(Inputs!Q93="",NA(),Inputs!Q93)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IF(Inputs!P94="",NA(),Inputs!P94)</f>
        <v>#N/A</v>
      </c>
      <c r="E62" s="49" t="e">
        <f>IF(Inputs!Q94="",NA(),Inputs!Q94)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IF(Inputs!P95="",NA(),Inputs!P95)</f>
        <v>#N/A</v>
      </c>
      <c r="E63" s="49" t="e">
        <f>IF(Inputs!Q95="",NA(),Inputs!Q95)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IF(Inputs!P96="",NA(),Inputs!P96)</f>
        <v>#N/A</v>
      </c>
      <c r="E64" s="49" t="e">
        <f>IF(Inputs!Q96="",NA(),Inputs!Q96)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IF(Inputs!P97="",NA(),Inputs!P97)</f>
        <v>#N/A</v>
      </c>
      <c r="E65" s="49" t="e">
        <f>IF(Inputs!Q97="",NA(),Inputs!Q97)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IF(Inputs!P98="",NA(),Inputs!P98)</f>
        <v>#N/A</v>
      </c>
      <c r="E66" s="49" t="e">
        <f>IF(Inputs!Q98="",NA(),Inputs!Q98)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IF(Inputs!P99="",NA(),Inputs!P99)</f>
        <v>#N/A</v>
      </c>
      <c r="E67" s="49" t="e">
        <f>IF(Inputs!Q99="",NA(),Inputs!Q99)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IF(Inputs!P100="",NA(),Inputs!P100)</f>
        <v>#N/A</v>
      </c>
      <c r="E68" s="49" t="e">
        <f>IF(Inputs!Q100="",NA(),Inputs!Q100)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IF(Inputs!P101="",NA(),Inputs!P101)</f>
        <v>#N/A</v>
      </c>
      <c r="E69" s="49" t="e">
        <f>IF(Inputs!Q101="",NA(),Inputs!Q101)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IF(Inputs!P102="",NA(),Inputs!P102)</f>
        <v>#N/A</v>
      </c>
      <c r="E70" s="49" t="e">
        <f>IF(Inputs!Q102="",NA(),Inputs!Q102)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IF(Inputs!P103="",NA(),Inputs!P103)</f>
        <v>#N/A</v>
      </c>
      <c r="E71" s="49" t="e">
        <f>IF(Inputs!Q103="",NA(),Inputs!Q103)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IF(Inputs!P104="",NA(),Inputs!P104)</f>
        <v>#N/A</v>
      </c>
      <c r="E72" s="49" t="e">
        <f>IF(Inputs!Q104="",NA(),Inputs!Q104)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IF(Inputs!P105="",NA(),Inputs!P105)</f>
        <v>#N/A</v>
      </c>
      <c r="E73" s="49" t="e">
        <f>IF(Inputs!Q105="",NA(),Inputs!Q105)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IF(Inputs!P106="",NA(),Inputs!P106)</f>
        <v>#N/A</v>
      </c>
      <c r="E74" s="49" t="e">
        <f>IF(Inputs!Q106="",NA(),Inputs!Q106)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IF(Inputs!P107="",NA(),Inputs!P107)</f>
        <v>#N/A</v>
      </c>
      <c r="E75" s="49" t="e">
        <f>IF(Inputs!Q107="",NA(),Inputs!Q107)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IF(Inputs!P108="",NA(),Inputs!P108)</f>
        <v>#N/A</v>
      </c>
      <c r="E76" s="49" t="e">
        <f>IF(Inputs!Q108="",NA(),Inputs!Q108)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IF(Inputs!P109="",NA(),Inputs!P109)</f>
        <v>#N/A</v>
      </c>
      <c r="E77" s="49" t="e">
        <f>IF(Inputs!Q109="",NA(),Inputs!Q109)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IF(Inputs!P110="",NA(),Inputs!P110)</f>
        <v>#N/A</v>
      </c>
      <c r="E78" s="49" t="e">
        <f>IF(Inputs!Q110="",NA(),Inputs!Q110)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IF(Inputs!P111="",NA(),Inputs!P111)</f>
        <v>#N/A</v>
      </c>
      <c r="E79" s="49" t="e">
        <f>IF(Inputs!Q111="",NA(),Inputs!Q111)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IF(Inputs!P112="",NA(),Inputs!P112)</f>
        <v>#N/A</v>
      </c>
      <c r="E80" s="49" t="e">
        <f>IF(Inputs!Q112="",NA(),Inputs!Q112)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IF(Inputs!P113="",NA(),Inputs!P113)</f>
        <v>#N/A</v>
      </c>
      <c r="E81" s="49" t="e">
        <f>IF(Inputs!Q113="",NA(),Inputs!Q113)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IF(Inputs!P114="",NA(),Inputs!P114)</f>
        <v>#N/A</v>
      </c>
      <c r="E82" s="49" t="e">
        <f>IF(Inputs!Q114="",NA(),Inputs!Q114)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IF(Inputs!P115="",NA(),Inputs!P115)</f>
        <v>#N/A</v>
      </c>
      <c r="E83" s="49" t="e">
        <f>IF(Inputs!Q115="",NA(),Inputs!Q115)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IF(Inputs!P116="",NA(),Inputs!P116)</f>
        <v>#N/A</v>
      </c>
      <c r="E84" s="49" t="e">
        <f>IF(Inputs!Q116="",NA(),Inputs!Q116)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IF(Inputs!P117="",NA(),Inputs!P117)</f>
        <v>#N/A</v>
      </c>
      <c r="E85" s="49" t="e">
        <f>IF(Inputs!Q117="",NA(),Inputs!Q117)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IF(Inputs!P118="",NA(),Inputs!P118)</f>
        <v>#N/A</v>
      </c>
      <c r="E86" s="49" t="e">
        <f>IF(Inputs!Q118="",NA(),Inputs!Q118)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IF(Inputs!P119="",NA(),Inputs!P119)</f>
        <v>#N/A</v>
      </c>
      <c r="E87" s="49" t="e">
        <f>IF(Inputs!Q119="",NA(),Inputs!Q119)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IF(Inputs!P120="",NA(),Inputs!P120)</f>
        <v>#N/A</v>
      </c>
      <c r="E88" s="49" t="e">
        <f>IF(Inputs!Q120="",NA(),Inputs!Q120)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IF(Inputs!P121="",NA(),Inputs!P121)</f>
        <v>#N/A</v>
      </c>
      <c r="E89" s="49" t="e">
        <f>IF(Inputs!Q121="",NA(),Inputs!Q121)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IF(Inputs!P122="",NA(),Inputs!P122)</f>
        <v>#N/A</v>
      </c>
      <c r="E90" s="49" t="e">
        <f>IF(Inputs!Q122="",NA(),Inputs!Q122)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IF(Inputs!P123="",NA(),Inputs!P123)</f>
        <v>#N/A</v>
      </c>
      <c r="E91" s="49" t="e">
        <f>IF(Inputs!Q123="",NA(),Inputs!Q123)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IF(Inputs!P124="",NA(),Inputs!P124)</f>
        <v>#N/A</v>
      </c>
      <c r="E92" s="49" t="e">
        <f>IF(Inputs!Q124="",NA(),Inputs!Q124)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IF(Inputs!P125="",NA(),Inputs!P125)</f>
        <v>#N/A</v>
      </c>
      <c r="E93" s="49" t="e">
        <f>IF(Inputs!Q125="",NA(),Inputs!Q125)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IF(Inputs!P126="",NA(),Inputs!P126)</f>
        <v>#N/A</v>
      </c>
      <c r="E94" s="49" t="e">
        <f>IF(Inputs!Q126="",NA(),Inputs!Q126)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IF(Inputs!P127="",NA(),Inputs!P127)</f>
        <v>#N/A</v>
      </c>
      <c r="E95" s="49" t="e">
        <f>IF(Inputs!Q127="",NA(),Inputs!Q127)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IF(Inputs!P128="",NA(),Inputs!P128)</f>
        <v>#N/A</v>
      </c>
      <c r="E96" s="49" t="e">
        <f>IF(Inputs!Q128="",NA(),Inputs!Q128)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IF(Inputs!P129="",NA(),Inputs!P129)</f>
        <v>#N/A</v>
      </c>
      <c r="E97" s="49" t="e">
        <f>IF(Inputs!Q129="",NA(),Inputs!Q129)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IF(Inputs!P130="",NA(),Inputs!P130)</f>
        <v>#N/A</v>
      </c>
      <c r="E98" s="49" t="e">
        <f>IF(Inputs!Q130="",NA(),Inputs!Q130)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IF(Inputs!P131="",NA(),Inputs!P131)</f>
        <v>#N/A</v>
      </c>
      <c r="E99" s="49" t="e">
        <f>IF(Inputs!Q131="",NA(),Inputs!Q131)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IF(Inputs!P132="",NA(),Inputs!P132)</f>
        <v>#N/A</v>
      </c>
      <c r="E100" s="49" t="e">
        <f>IF(Inputs!Q132="",NA(),Inputs!Q132)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IF(Inputs!P133="",NA(),Inputs!P133)</f>
        <v>#N/A</v>
      </c>
      <c r="E101" s="49" t="e">
        <f>IF(Inputs!Q133="",NA(),Inputs!Q133)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IF(Inputs!P134="",NA(),Inputs!P134)</f>
        <v>#N/A</v>
      </c>
      <c r="E102" s="49" t="e">
        <f>IF(Inputs!Q134="",NA(),Inputs!Q134)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IF(Inputs!P135="",NA(),Inputs!P135)</f>
        <v>#N/A</v>
      </c>
      <c r="E103" s="49" t="e">
        <f>IF(Inputs!Q135="",NA(),Inputs!Q135)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IF(Inputs!P136="",NA(),Inputs!P136)</f>
        <v>#N/A</v>
      </c>
      <c r="E104" s="49" t="e">
        <f>IF(Inputs!Q136="",NA(),Inputs!Q136)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IF(Inputs!P137="",NA(),Inputs!P137)</f>
        <v>#N/A</v>
      </c>
      <c r="E105" s="49" t="e">
        <f>IF(Inputs!Q137="",NA(),Inputs!Q137)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IF(Inputs!P138="",NA(),Inputs!P138)</f>
        <v>#N/A</v>
      </c>
      <c r="E106" s="49" t="e">
        <f>IF(Inputs!Q138="",NA(),Inputs!Q138)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IF(Inputs!P139="",NA(),Inputs!P139)</f>
        <v>#N/A</v>
      </c>
      <c r="E107" s="49" t="e">
        <f>IF(Inputs!Q139="",NA(),Inputs!Q139)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IF(Inputs!P140="",NA(),Inputs!P140)</f>
        <v>#N/A</v>
      </c>
      <c r="E108" s="49" t="e">
        <f>IF(Inputs!Q140="",NA(),Inputs!Q140)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IF(Inputs!P141="",NA(),Inputs!P141)</f>
        <v>#N/A</v>
      </c>
      <c r="E109" s="49" t="e">
        <f>IF(Inputs!Q141="",NA(),Inputs!Q141)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IF(Inputs!P142="",NA(),Inputs!P142)</f>
        <v>#N/A</v>
      </c>
      <c r="E110" s="49" t="e">
        <f>IF(Inputs!Q142="",NA(),Inputs!Q142)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IF(Inputs!P143="",NA(),Inputs!P143)</f>
        <v>#N/A</v>
      </c>
      <c r="E111" s="49" t="e">
        <f>IF(Inputs!Q143="",NA(),Inputs!Q143)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IF(Inputs!P144="",NA(),Inputs!P144)</f>
        <v>#N/A</v>
      </c>
      <c r="E112" s="49" t="e">
        <f>IF(Inputs!Q144="",NA(),Inputs!Q144)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IF(Inputs!P145="",NA(),Inputs!P145)</f>
        <v>#N/A</v>
      </c>
      <c r="E113" s="49" t="e">
        <f>IF(Inputs!Q145="",NA(),Inputs!Q145)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IF(Inputs!P146="",NA(),Inputs!P146)</f>
        <v>#N/A</v>
      </c>
      <c r="E114" s="49" t="e">
        <f>IF(Inputs!Q146="",NA(),Inputs!Q146)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IF(Inputs!P147="",NA(),Inputs!P147)</f>
        <v>#N/A</v>
      </c>
      <c r="E115" s="49" t="e">
        <f>IF(Inputs!Q147="",NA(),Inputs!Q147)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IF(Inputs!P148="",NA(),Inputs!P148)</f>
        <v>#N/A</v>
      </c>
      <c r="E116" s="49" t="e">
        <f>IF(Inputs!Q148="",NA(),Inputs!Q148)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IF(Inputs!P149="",NA(),Inputs!P149)</f>
        <v>#N/A</v>
      </c>
      <c r="E117" s="49" t="e">
        <f>IF(Inputs!Q149="",NA(),Inputs!Q149)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IF(Inputs!P150="",NA(),Inputs!P150)</f>
        <v>#N/A</v>
      </c>
      <c r="E118" s="49" t="e">
        <f>IF(Inputs!Q150="",NA(),Inputs!Q150)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IF(Inputs!P151="",NA(),Inputs!P151)</f>
        <v>#N/A</v>
      </c>
      <c r="E119" s="49" t="e">
        <f>IF(Inputs!Q151="",NA(),Inputs!Q151)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07"/>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Inputs!P7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Inputs!P8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Inputs!P9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40">
        <f>(B10/2)*100</f>
        <v>114.99999999999999</v>
      </c>
      <c r="I134" s="40">
        <f>(B11/2)*100</f>
        <v>114.99999999999999</v>
      </c>
      <c r="J134" s="40"/>
      <c r="K134" s="40"/>
      <c r="L134" s="43"/>
      <c r="M134" s="44">
        <f>M128</f>
        <v>0</v>
      </c>
      <c r="N134" s="44">
        <f>N129</f>
        <v>0</v>
      </c>
      <c r="V134" s="2"/>
    </row>
    <row r="135" spans="8:22">
      <c r="H135" s="40">
        <v>115</v>
      </c>
      <c r="I135" s="40">
        <f>(B11/2)*-100</f>
        <v>-114.99999999999999</v>
      </c>
      <c r="J135" s="40"/>
      <c r="K135" s="40"/>
      <c r="L135" s="43"/>
      <c r="M135" s="44">
        <f>M129</f>
        <v>0</v>
      </c>
      <c r="N135" s="44">
        <f>N129</f>
        <v>0</v>
      </c>
      <c r="V135" s="2"/>
    </row>
    <row r="136" spans="8:22">
      <c r="H136" s="40">
        <f>(B10/2)*-100</f>
        <v>-114.99999999999999</v>
      </c>
      <c r="I136" s="40">
        <f>(B11/2)*-100</f>
        <v>-114.99999999999999</v>
      </c>
      <c r="J136" s="40"/>
      <c r="K136" s="40"/>
      <c r="V136" s="2"/>
    </row>
    <row r="137" spans="8:22">
      <c r="H137" s="40">
        <f>(B10/2)*-100</f>
        <v>-114.99999999999999</v>
      </c>
      <c r="I137" s="40">
        <f>(B11/2)*100</f>
        <v>114.99999999999999</v>
      </c>
      <c r="J137" s="40"/>
      <c r="K137" s="40"/>
      <c r="V137" s="2"/>
    </row>
    <row r="138" spans="8:22">
      <c r="H138" s="40">
        <f>(B10/2)*100</f>
        <v>114.99999999999999</v>
      </c>
      <c r="I138" s="40">
        <f>(B11/2)*100</f>
        <v>114.99999999999999</v>
      </c>
      <c r="J138" s="40"/>
      <c r="K138" s="40"/>
      <c r="V138" s="2"/>
    </row>
    <row r="154" spans="5:22">
      <c r="E154" s="2" t="s">
        <v>47</v>
      </c>
      <c r="V154" s="2"/>
    </row>
  </sheetData>
  <mergeCells count="36">
    <mergeCell ref="F11:G11"/>
    <mergeCell ref="I11:J11"/>
    <mergeCell ref="B1:I1"/>
    <mergeCell ref="A5:B5"/>
    <mergeCell ref="D5:G5"/>
    <mergeCell ref="I5:K5"/>
    <mergeCell ref="F6:G6"/>
    <mergeCell ref="F7:G7"/>
    <mergeCell ref="F8:G8"/>
    <mergeCell ref="A9:B9"/>
    <mergeCell ref="D9:G9"/>
    <mergeCell ref="F10:G10"/>
    <mergeCell ref="I10:K10"/>
    <mergeCell ref="B4:I4"/>
    <mergeCell ref="F12:G12"/>
    <mergeCell ref="I12:J12"/>
    <mergeCell ref="F13:G13"/>
    <mergeCell ref="I13:J13"/>
    <mergeCell ref="D14:E14"/>
    <mergeCell ref="I14:J14"/>
    <mergeCell ref="B124:C124"/>
    <mergeCell ref="D15:E15"/>
    <mergeCell ref="I15:J15"/>
    <mergeCell ref="D16:E16"/>
    <mergeCell ref="A18:A19"/>
    <mergeCell ref="B18:B19"/>
    <mergeCell ref="C18:C19"/>
    <mergeCell ref="D18:E18"/>
    <mergeCell ref="F18:G18"/>
    <mergeCell ref="H18:H19"/>
    <mergeCell ref="I18:I19"/>
    <mergeCell ref="B120:G120"/>
    <mergeCell ref="H120:I120"/>
    <mergeCell ref="B121:C121"/>
    <mergeCell ref="B122:C122"/>
    <mergeCell ref="B123:C123"/>
  </mergeCells>
  <printOptions horizontalCentered="1"/>
  <pageMargins left="0" right="0" top="0" bottom="0" header="0" footer="0"/>
  <pageSetup scale="57"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64" zoomScale="60" zoomScaleNormal="60" zoomScaleSheetLayoutView="75" workbookViewId="0">
      <selection activeCell="F124" sqref="F124"/>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0.8867187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15"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22" ht="33" customHeight="1">
      <c r="A1" s="1"/>
      <c r="B1" s="349" t="str">
        <f>Inputs!A1</f>
        <v>Fire name:</v>
      </c>
      <c r="C1" s="350"/>
      <c r="D1" s="350"/>
      <c r="E1" s="350"/>
      <c r="F1" s="350"/>
      <c r="G1" s="350"/>
      <c r="H1" s="350"/>
      <c r="I1" s="350"/>
      <c r="J1" s="115"/>
      <c r="K1" s="115"/>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22" ht="18.75" customHeight="1" thickBot="1">
      <c r="B2" s="3" t="str">
        <f>Inputs!A2</f>
        <v>Commander:</v>
      </c>
      <c r="C2" s="64">
        <f>Inputs!R2</f>
        <v>0</v>
      </c>
      <c r="D2" s="3" t="str">
        <f>Inputs!A3</f>
        <v xml:space="preserve">Gunner: </v>
      </c>
      <c r="E2" s="64">
        <f>Inputs!R3</f>
        <v>0</v>
      </c>
      <c r="F2" s="3" t="str">
        <f>Inputs!A4</f>
        <v xml:space="preserve">Loader: </v>
      </c>
      <c r="G2" s="63">
        <f>Inputs!R4</f>
        <v>0</v>
      </c>
      <c r="H2" s="3" t="str">
        <f>Inputs!A5</f>
        <v>Driver:</v>
      </c>
      <c r="I2" s="64">
        <f>Inputs!R5</f>
        <v>0</v>
      </c>
      <c r="J2" s="103"/>
      <c r="K2" s="103"/>
    </row>
    <row r="3" spans="1:22">
      <c r="A3" s="2" t="str">
        <f>Inputs!A11</f>
        <v>Project:</v>
      </c>
      <c r="B3" s="72">
        <f>Inputs!R11</f>
        <v>0</v>
      </c>
      <c r="C3" s="71"/>
      <c r="D3" s="71"/>
      <c r="E3" s="71"/>
      <c r="F3" s="71"/>
      <c r="G3" s="71"/>
      <c r="H3" s="71"/>
      <c r="I3" s="71"/>
      <c r="J3" s="104"/>
      <c r="K3" s="104"/>
    </row>
    <row r="4" spans="1:22" ht="18.600000000000001" thickBot="1">
      <c r="A4" s="2" t="str">
        <f>Inputs!A46</f>
        <v xml:space="preserve">Remarks: </v>
      </c>
      <c r="B4" s="380">
        <f>Inputs!R46</f>
        <v>0</v>
      </c>
      <c r="C4" s="380"/>
      <c r="D4" s="380"/>
      <c r="E4" s="380"/>
      <c r="F4" s="380"/>
      <c r="G4" s="380"/>
      <c r="H4" s="380"/>
      <c r="I4" s="380"/>
      <c r="J4" s="104"/>
      <c r="K4" s="104"/>
      <c r="V4" s="136"/>
    </row>
    <row r="5" spans="1:22" ht="18.600000000000001" thickTop="1" thickBot="1">
      <c r="A5" s="392" t="s">
        <v>6</v>
      </c>
      <c r="B5" s="393"/>
      <c r="D5" s="392" t="str">
        <f>Inputs!A22</f>
        <v>Operational Conditions:</v>
      </c>
      <c r="E5" s="394"/>
      <c r="F5" s="394"/>
      <c r="G5" s="393"/>
      <c r="I5" s="392" t="str">
        <f>Inputs!A34</f>
        <v>Tank/Target Status</v>
      </c>
      <c r="J5" s="394"/>
      <c r="K5" s="393"/>
    </row>
    <row r="6" spans="1:22" ht="18.600000000000001" thickTop="1" thickBot="1">
      <c r="A6" s="4" t="str">
        <f>Inputs!A12</f>
        <v>Location:</v>
      </c>
      <c r="B6" s="65">
        <f>Inputs!R12</f>
        <v>0</v>
      </c>
      <c r="D6" s="5" t="str">
        <f>Inputs!A23</f>
        <v>Turret Mode:</v>
      </c>
      <c r="E6" s="6"/>
      <c r="F6" s="395">
        <f>Inputs!R23</f>
        <v>0</v>
      </c>
      <c r="G6" s="396"/>
      <c r="I6" s="116" t="str">
        <f>Inputs!A35</f>
        <v>Item:</v>
      </c>
      <c r="J6" s="118" t="s">
        <v>10</v>
      </c>
      <c r="K6" s="117" t="s">
        <v>11</v>
      </c>
    </row>
    <row r="7" spans="1:22" ht="18.600000000000001" thickTop="1" thickBot="1">
      <c r="A7" s="4" t="str">
        <f>Inputs!A13</f>
        <v>Date:</v>
      </c>
      <c r="B7" s="66">
        <f>Inputs!R13</f>
        <v>0</v>
      </c>
      <c r="D7" s="5" t="str">
        <f>Inputs!A24</f>
        <v>Ammunition:</v>
      </c>
      <c r="E7" s="8"/>
      <c r="F7" s="395">
        <f>Inputs!R24</f>
        <v>0</v>
      </c>
      <c r="G7" s="396"/>
      <c r="I7" s="9" t="s">
        <v>14</v>
      </c>
      <c r="J7" s="67">
        <f>Inputs!R36</f>
        <v>0</v>
      </c>
      <c r="K7" s="68">
        <f>Inputs!S36</f>
        <v>0</v>
      </c>
    </row>
    <row r="8" spans="1:22" ht="18.600000000000001" thickTop="1" thickBot="1">
      <c r="A8" s="4" t="str">
        <f>Inputs!A15</f>
        <v>Range [m]:</v>
      </c>
      <c r="B8" s="112">
        <f>Inputs!R15</f>
        <v>0</v>
      </c>
      <c r="D8" s="5" t="str">
        <f>Inputs!A25</f>
        <v>Aiming Through (Camera):</v>
      </c>
      <c r="E8" s="53"/>
      <c r="F8" s="395">
        <f>Inputs!R25</f>
        <v>0</v>
      </c>
      <c r="G8" s="396"/>
      <c r="I8" s="7" t="s">
        <v>16</v>
      </c>
      <c r="J8" s="67">
        <f>Inputs!R37</f>
        <v>0</v>
      </c>
      <c r="K8" s="68">
        <f>Inputs!S37</f>
        <v>0</v>
      </c>
    </row>
    <row r="9" spans="1:22" ht="18.600000000000001" thickTop="1" thickBot="1">
      <c r="A9" s="392" t="str">
        <f>Inputs!A16</f>
        <v>Target Size:</v>
      </c>
      <c r="B9" s="393"/>
      <c r="D9" s="392" t="str">
        <f>Inputs!A26</f>
        <v>Environmental Conditions:</v>
      </c>
      <c r="E9" s="394"/>
      <c r="F9" s="394"/>
      <c r="G9" s="393"/>
      <c r="H9" s="10"/>
      <c r="I9" s="11" t="s">
        <v>19</v>
      </c>
      <c r="J9" s="67">
        <f>Inputs!R38</f>
        <v>0</v>
      </c>
      <c r="K9" s="68">
        <f>Inputs!S38</f>
        <v>0</v>
      </c>
    </row>
    <row r="10" spans="1:22" ht="18.600000000000001" thickTop="1" thickBot="1">
      <c r="A10" s="4" t="str">
        <f>Inputs!R16</f>
        <v>Traverse Size [m]</v>
      </c>
      <c r="B10" s="38">
        <f>Inputs!R17</f>
        <v>2.2999999999999998</v>
      </c>
      <c r="D10" s="5" t="str">
        <f>Inputs!A27</f>
        <v>Air Temperature [°C]:</v>
      </c>
      <c r="E10" s="6"/>
      <c r="F10" s="388">
        <f>Inputs!R27</f>
        <v>0</v>
      </c>
      <c r="G10" s="389"/>
      <c r="I10" s="392" t="str">
        <f>Inputs!A39</f>
        <v>Rounds Information:</v>
      </c>
      <c r="J10" s="394"/>
      <c r="K10" s="393"/>
    </row>
    <row r="11" spans="1:22" ht="18.600000000000001" thickTop="1" thickBot="1">
      <c r="A11" s="4" t="str">
        <f>Inputs!S16</f>
        <v>Elevation Size [m]</v>
      </c>
      <c r="B11" s="38">
        <f>Inputs!S17</f>
        <v>2.2999999999999998</v>
      </c>
      <c r="D11" s="5" t="str">
        <f>Inputs!A28</f>
        <v>Altitude [m]:</v>
      </c>
      <c r="E11" s="8"/>
      <c r="F11" s="388">
        <f>Inputs!R28</f>
        <v>0</v>
      </c>
      <c r="G11" s="389"/>
      <c r="H11" s="115"/>
      <c r="I11" s="384" t="str">
        <f>Inputs!A40</f>
        <v>Rounds Type</v>
      </c>
      <c r="J11" s="385"/>
      <c r="K11" s="111" t="str">
        <f>Inputs!R40</f>
        <v>No. of Rounds</v>
      </c>
    </row>
    <row r="12" spans="1:22" ht="18.600000000000001" thickTop="1" thickBot="1">
      <c r="A12" s="4" t="str">
        <f>Inputs!R18</f>
        <v>Traverse Size [mills]</v>
      </c>
      <c r="B12" s="38" t="e">
        <f>Inputs!R19</f>
        <v>#DIV/0!</v>
      </c>
      <c r="D12" s="5" t="str">
        <f>Inputs!A29</f>
        <v>Ammu. Temp. [°C]:</v>
      </c>
      <c r="E12" s="8"/>
      <c r="F12" s="388">
        <f>Inputs!R29</f>
        <v>0</v>
      </c>
      <c r="G12" s="389"/>
      <c r="H12" s="115"/>
      <c r="I12" s="384" t="str">
        <f>Inputs!A41</f>
        <v>Warm-Up</v>
      </c>
      <c r="J12" s="385"/>
      <c r="K12" s="39">
        <f>Inputs!R41</f>
        <v>0</v>
      </c>
    </row>
    <row r="13" spans="1:22" ht="18.600000000000001" thickTop="1" thickBot="1">
      <c r="A13" s="4" t="str">
        <f>Inputs!S18</f>
        <v>Elevation Size [mills]</v>
      </c>
      <c r="B13" s="38" t="e">
        <f>Inputs!S19</f>
        <v>#DIV/0!</v>
      </c>
      <c r="D13" s="5" t="str">
        <f>Inputs!A30</f>
        <v>Crosswind [m/s]:</v>
      </c>
      <c r="E13" s="13"/>
      <c r="F13" s="388">
        <f>Inputs!R30</f>
        <v>0</v>
      </c>
      <c r="G13" s="389"/>
      <c r="H13" s="115"/>
      <c r="I13" s="384" t="str">
        <f>Inputs!A42</f>
        <v>Real Firing</v>
      </c>
      <c r="J13" s="385"/>
      <c r="K13" s="39">
        <f>Inputs!R42</f>
        <v>0</v>
      </c>
    </row>
    <row r="14" spans="1:22" ht="18.600000000000001" thickTop="1" thickBot="1">
      <c r="A14" s="4" t="str">
        <f>Inputs!A20</f>
        <v>Fire Type</v>
      </c>
      <c r="B14" s="38">
        <f>Inputs!R20</f>
        <v>0</v>
      </c>
      <c r="D14" s="390" t="str">
        <f>Inputs!A31</f>
        <v>Gun Jump:</v>
      </c>
      <c r="E14" s="391"/>
      <c r="F14" s="41" t="str">
        <f>Inputs!S31</f>
        <v>Traverse</v>
      </c>
      <c r="G14" s="42" t="str">
        <f>Inputs!R31</f>
        <v>Elevation</v>
      </c>
      <c r="H14" s="115"/>
      <c r="I14" s="384" t="str">
        <f>Inputs!A43</f>
        <v xml:space="preserve">Total in Target: </v>
      </c>
      <c r="J14" s="385"/>
      <c r="K14" s="39">
        <f>Inputs!R43</f>
        <v>0</v>
      </c>
    </row>
    <row r="15" spans="1:22" ht="19.5" customHeight="1" thickTop="1" thickBot="1">
      <c r="A15" s="4" t="str">
        <f>Inputs!A14</f>
        <v>Time:</v>
      </c>
      <c r="B15" s="37">
        <f>Inputs!R14</f>
        <v>0</v>
      </c>
      <c r="C15" s="14"/>
      <c r="D15" s="383" t="str">
        <f>Inputs!A32</f>
        <v>Single</v>
      </c>
      <c r="E15" s="363"/>
      <c r="F15" s="36">
        <f>Inputs!S32</f>
        <v>0</v>
      </c>
      <c r="G15" s="36">
        <f>Inputs!R32</f>
        <v>0</v>
      </c>
      <c r="H15" s="15"/>
      <c r="I15" s="384" t="str">
        <f>Inputs!A44</f>
        <v>Missing rounds</v>
      </c>
      <c r="J15" s="385"/>
      <c r="K15" s="39">
        <f>Inputs!R44</f>
        <v>0</v>
      </c>
    </row>
    <row r="16" spans="1:22" ht="19.5" customHeight="1" thickTop="1" thickBot="1">
      <c r="A16" s="4" t="str">
        <f>Inputs!A21</f>
        <v>A0- M.Velocity</v>
      </c>
      <c r="B16" s="38">
        <f>Inputs!R21</f>
        <v>0</v>
      </c>
      <c r="C16" s="14"/>
      <c r="D16" s="386" t="str">
        <f>Inputs!A33</f>
        <v>Burst</v>
      </c>
      <c r="E16" s="387"/>
      <c r="F16" s="36">
        <f>Inputs!S33</f>
        <v>0</v>
      </c>
      <c r="G16" s="36">
        <f>Inputs!R33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15"/>
      <c r="V18" s="2"/>
    </row>
    <row r="19" spans="1:22" ht="18.600000000000001" thickTop="1" thickBot="1">
      <c r="A19" s="359"/>
      <c r="B19" s="360"/>
      <c r="C19" s="348"/>
      <c r="D19" s="114" t="s">
        <v>33</v>
      </c>
      <c r="E19" s="12" t="s">
        <v>34</v>
      </c>
      <c r="F19" s="12" t="s">
        <v>33</v>
      </c>
      <c r="G19" s="12" t="s">
        <v>34</v>
      </c>
      <c r="H19" s="348"/>
      <c r="I19" s="348"/>
      <c r="J19" s="105"/>
      <c r="K19" s="105"/>
      <c r="U19" s="115"/>
      <c r="V19" s="2"/>
    </row>
    <row r="20" spans="1:22" ht="18.600000000000001" thickTop="1" thickBot="1">
      <c r="A20" s="113"/>
      <c r="B20" s="48">
        <f>Inputs!A52</f>
        <v>1</v>
      </c>
      <c r="C20" s="47">
        <f t="shared" ref="C20:C83" si="0">$B$8</f>
        <v>0</v>
      </c>
      <c r="D20" s="49" t="e">
        <f>IF(Inputs!R52="",NA(),Inputs!R52)</f>
        <v>#N/A</v>
      </c>
      <c r="E20" s="49" t="e">
        <f>IF(Inputs!S52="",NA(),Inputs!S52)</f>
        <v>#N/A</v>
      </c>
      <c r="F20" s="24" t="e">
        <f>IF(ISBLANK(D20*10/C20)," ",D20*10/C20)</f>
        <v>#N/A</v>
      </c>
      <c r="G20" s="24" t="e">
        <f>IF(ISBLANK(E20*10/C20)," ",E20*10/C20)</f>
        <v>#N/A</v>
      </c>
      <c r="H20" s="91">
        <f t="shared" ref="H20:H83" si="1">$B$7</f>
        <v>0</v>
      </c>
      <c r="I20" s="25">
        <f>$B$15</f>
        <v>0</v>
      </c>
      <c r="J20" s="106"/>
      <c r="K20" s="106"/>
      <c r="U20" s="115"/>
      <c r="V20" s="2"/>
    </row>
    <row r="21" spans="1:22" ht="18" thickBot="1">
      <c r="A21" s="113"/>
      <c r="B21" s="48">
        <f>Inputs!A53</f>
        <v>2</v>
      </c>
      <c r="C21" s="47">
        <f t="shared" si="0"/>
        <v>0</v>
      </c>
      <c r="D21" s="49" t="e">
        <f>IF(Inputs!R53="",NA(),Inputs!R53)</f>
        <v>#N/A</v>
      </c>
      <c r="E21" s="49" t="e">
        <f>IF(Inputs!S53="",NA(),Inputs!S53)</f>
        <v>#N/A</v>
      </c>
      <c r="F21" s="24" t="e">
        <f t="shared" ref="F21:F49" si="2">IF(ISBLANK(D21*10/C21)," ",D21*10/C21)</f>
        <v>#N/A</v>
      </c>
      <c r="G21" s="24" t="e">
        <f t="shared" ref="G21:G49" si="3">IF(ISBLANK(E21*10/C21)," ",E21*10/C21)</f>
        <v>#N/A</v>
      </c>
      <c r="H21" s="91">
        <f t="shared" si="1"/>
        <v>0</v>
      </c>
      <c r="I21" s="25">
        <f t="shared" ref="I21:I84" si="4">$B$15</f>
        <v>0</v>
      </c>
      <c r="J21" s="106"/>
      <c r="K21" s="106"/>
      <c r="U21" s="115"/>
      <c r="V21" s="2"/>
    </row>
    <row r="22" spans="1:22" ht="18" thickBot="1">
      <c r="A22" s="113"/>
      <c r="B22" s="48">
        <f>Inputs!A54</f>
        <v>3</v>
      </c>
      <c r="C22" s="47">
        <f>$B$8</f>
        <v>0</v>
      </c>
      <c r="D22" s="49" t="e">
        <f>IF(Inputs!R54="",NA(),Inputs!R54)</f>
        <v>#N/A</v>
      </c>
      <c r="E22" s="49" t="e">
        <f>IF(Inputs!S54="",NA(),Inputs!S54)</f>
        <v>#N/A</v>
      </c>
      <c r="F22" s="24" t="e">
        <f t="shared" si="2"/>
        <v>#N/A</v>
      </c>
      <c r="G22" s="24" t="e">
        <f t="shared" si="3"/>
        <v>#N/A</v>
      </c>
      <c r="H22" s="91">
        <f t="shared" si="1"/>
        <v>0</v>
      </c>
      <c r="I22" s="25">
        <f t="shared" si="4"/>
        <v>0</v>
      </c>
      <c r="J22" s="106"/>
      <c r="K22" s="106"/>
      <c r="U22" s="115"/>
      <c r="V22" s="2"/>
    </row>
    <row r="23" spans="1:22" ht="18" thickBot="1">
      <c r="A23" s="113"/>
      <c r="B23" s="48">
        <f>Inputs!A55</f>
        <v>4</v>
      </c>
      <c r="C23" s="47">
        <f t="shared" si="0"/>
        <v>0</v>
      </c>
      <c r="D23" s="49" t="e">
        <f>IF(Inputs!R55="",NA(),Inputs!R55)</f>
        <v>#N/A</v>
      </c>
      <c r="E23" s="49" t="e">
        <f>IF(Inputs!S55="",NA(),Inputs!S55)</f>
        <v>#N/A</v>
      </c>
      <c r="F23" s="24" t="e">
        <f t="shared" si="2"/>
        <v>#N/A</v>
      </c>
      <c r="G23" s="24" t="e">
        <f t="shared" si="3"/>
        <v>#N/A</v>
      </c>
      <c r="H23" s="91">
        <f t="shared" si="1"/>
        <v>0</v>
      </c>
      <c r="I23" s="25">
        <f t="shared" si="4"/>
        <v>0</v>
      </c>
      <c r="J23" s="106"/>
      <c r="K23" s="106"/>
      <c r="U23" s="115"/>
      <c r="V23" s="2"/>
    </row>
    <row r="24" spans="1:22" ht="18" thickBot="1">
      <c r="A24" s="113"/>
      <c r="B24" s="48">
        <f>Inputs!A56</f>
        <v>5</v>
      </c>
      <c r="C24" s="47">
        <f t="shared" si="0"/>
        <v>0</v>
      </c>
      <c r="D24" s="49" t="e">
        <f>IF(Inputs!R56="",NA(),Inputs!R56)</f>
        <v>#N/A</v>
      </c>
      <c r="E24" s="49" t="e">
        <f>IF(Inputs!S56="",NA(),Inputs!S56)</f>
        <v>#N/A</v>
      </c>
      <c r="F24" s="24" t="e">
        <f t="shared" si="2"/>
        <v>#N/A</v>
      </c>
      <c r="G24" s="24" t="e">
        <f t="shared" si="3"/>
        <v>#N/A</v>
      </c>
      <c r="H24" s="91">
        <f t="shared" si="1"/>
        <v>0</v>
      </c>
      <c r="I24" s="25">
        <f t="shared" si="4"/>
        <v>0</v>
      </c>
      <c r="J24" s="106"/>
      <c r="K24" s="106"/>
      <c r="U24" s="115"/>
      <c r="V24" s="2"/>
    </row>
    <row r="25" spans="1:22" ht="18" thickBot="1">
      <c r="A25" s="113"/>
      <c r="B25" s="48">
        <f>Inputs!A57</f>
        <v>6</v>
      </c>
      <c r="C25" s="47">
        <f t="shared" si="0"/>
        <v>0</v>
      </c>
      <c r="D25" s="49" t="e">
        <f>IF(Inputs!R57="",NA(),Inputs!R57)</f>
        <v>#N/A</v>
      </c>
      <c r="E25" s="49" t="e">
        <f>IF(Inputs!S57="",NA(),Inputs!S57)</f>
        <v>#N/A</v>
      </c>
      <c r="F25" s="24" t="e">
        <f t="shared" si="2"/>
        <v>#N/A</v>
      </c>
      <c r="G25" s="24" t="e">
        <f t="shared" si="3"/>
        <v>#N/A</v>
      </c>
      <c r="H25" s="91">
        <f t="shared" si="1"/>
        <v>0</v>
      </c>
      <c r="I25" s="25">
        <f t="shared" si="4"/>
        <v>0</v>
      </c>
      <c r="J25" s="106"/>
      <c r="K25" s="106"/>
      <c r="U25" s="115"/>
      <c r="V25" s="2"/>
    </row>
    <row r="26" spans="1:22" ht="18" thickBot="1">
      <c r="A26" s="113"/>
      <c r="B26" s="48">
        <f>Inputs!A58</f>
        <v>7</v>
      </c>
      <c r="C26" s="47">
        <f t="shared" si="0"/>
        <v>0</v>
      </c>
      <c r="D26" s="49" t="e">
        <f>IF(Inputs!R58="",NA(),Inputs!R58)</f>
        <v>#N/A</v>
      </c>
      <c r="E26" s="49" t="e">
        <f>IF(Inputs!S58="",NA(),Inputs!S58)</f>
        <v>#N/A</v>
      </c>
      <c r="F26" s="24" t="e">
        <f t="shared" si="2"/>
        <v>#N/A</v>
      </c>
      <c r="G26" s="24" t="e">
        <f t="shared" si="3"/>
        <v>#N/A</v>
      </c>
      <c r="H26" s="91">
        <f t="shared" si="1"/>
        <v>0</v>
      </c>
      <c r="I26" s="25">
        <f t="shared" si="4"/>
        <v>0</v>
      </c>
      <c r="J26" s="106"/>
      <c r="K26" s="106"/>
      <c r="U26" s="115"/>
      <c r="V26" s="2"/>
    </row>
    <row r="27" spans="1:22" ht="18" thickBot="1">
      <c r="A27" s="113"/>
      <c r="B27" s="48">
        <f>Inputs!A59</f>
        <v>8</v>
      </c>
      <c r="C27" s="47">
        <f t="shared" si="0"/>
        <v>0</v>
      </c>
      <c r="D27" s="49" t="e">
        <f>IF(Inputs!R59="",NA(),Inputs!R59)</f>
        <v>#N/A</v>
      </c>
      <c r="E27" s="49" t="e">
        <f>IF(Inputs!S59="",NA(),Inputs!S59)</f>
        <v>#N/A</v>
      </c>
      <c r="F27" s="24" t="e">
        <f t="shared" si="2"/>
        <v>#N/A</v>
      </c>
      <c r="G27" s="24" t="e">
        <f t="shared" si="3"/>
        <v>#N/A</v>
      </c>
      <c r="H27" s="91">
        <f t="shared" si="1"/>
        <v>0</v>
      </c>
      <c r="I27" s="25">
        <f t="shared" si="4"/>
        <v>0</v>
      </c>
      <c r="J27" s="106"/>
      <c r="K27" s="106"/>
      <c r="U27" s="115"/>
      <c r="V27" s="2"/>
    </row>
    <row r="28" spans="1:22" ht="18" thickBot="1">
      <c r="A28" s="113"/>
      <c r="B28" s="48">
        <f>Inputs!A60</f>
        <v>9</v>
      </c>
      <c r="C28" s="47">
        <f t="shared" si="0"/>
        <v>0</v>
      </c>
      <c r="D28" s="49" t="e">
        <f>IF(Inputs!R60="",NA(),Inputs!R60)</f>
        <v>#N/A</v>
      </c>
      <c r="E28" s="49" t="e">
        <f>IF(Inputs!S60="",NA(),Inputs!S60)</f>
        <v>#N/A</v>
      </c>
      <c r="F28" s="24" t="e">
        <f t="shared" si="2"/>
        <v>#N/A</v>
      </c>
      <c r="G28" s="24" t="e">
        <f t="shared" si="3"/>
        <v>#N/A</v>
      </c>
      <c r="H28" s="91">
        <f t="shared" si="1"/>
        <v>0</v>
      </c>
      <c r="I28" s="25">
        <f t="shared" si="4"/>
        <v>0</v>
      </c>
      <c r="J28" s="106"/>
      <c r="K28" s="106"/>
      <c r="U28" s="115"/>
      <c r="V28" s="2"/>
    </row>
    <row r="29" spans="1:22" ht="18" thickBot="1">
      <c r="A29" s="113"/>
      <c r="B29" s="48">
        <f>Inputs!A61</f>
        <v>10</v>
      </c>
      <c r="C29" s="47">
        <f t="shared" si="0"/>
        <v>0</v>
      </c>
      <c r="D29" s="49" t="e">
        <f>IF(Inputs!R61="",NA(),Inputs!R61)</f>
        <v>#N/A</v>
      </c>
      <c r="E29" s="49" t="e">
        <f>IF(Inputs!S61="",NA(),Inputs!S61)</f>
        <v>#N/A</v>
      </c>
      <c r="F29" s="24" t="e">
        <f t="shared" si="2"/>
        <v>#N/A</v>
      </c>
      <c r="G29" s="24" t="e">
        <f t="shared" si="3"/>
        <v>#N/A</v>
      </c>
      <c r="H29" s="91">
        <f t="shared" si="1"/>
        <v>0</v>
      </c>
      <c r="I29" s="25">
        <f t="shared" si="4"/>
        <v>0</v>
      </c>
      <c r="J29" s="106"/>
      <c r="K29" s="106"/>
      <c r="U29" s="115"/>
      <c r="V29" s="2"/>
    </row>
    <row r="30" spans="1:22" ht="18" thickBot="1">
      <c r="A30" s="113"/>
      <c r="B30" s="48">
        <f>Inputs!A62</f>
        <v>11</v>
      </c>
      <c r="C30" s="47">
        <f t="shared" si="0"/>
        <v>0</v>
      </c>
      <c r="D30" s="49" t="e">
        <f>IF(Inputs!R62="",NA(),Inputs!R62)</f>
        <v>#N/A</v>
      </c>
      <c r="E30" s="49" t="e">
        <f>IF(Inputs!S62="",NA(),Inputs!S62)</f>
        <v>#N/A</v>
      </c>
      <c r="F30" s="24" t="e">
        <f t="shared" si="2"/>
        <v>#N/A</v>
      </c>
      <c r="G30" s="24" t="e">
        <f t="shared" si="3"/>
        <v>#N/A</v>
      </c>
      <c r="H30" s="91">
        <f t="shared" si="1"/>
        <v>0</v>
      </c>
      <c r="I30" s="25">
        <f t="shared" si="4"/>
        <v>0</v>
      </c>
      <c r="J30" s="106"/>
      <c r="K30" s="106"/>
      <c r="U30" s="115"/>
      <c r="V30" s="2"/>
    </row>
    <row r="31" spans="1:22" ht="18" thickBot="1">
      <c r="A31" s="113"/>
      <c r="B31" s="48">
        <f>Inputs!A63</f>
        <v>12</v>
      </c>
      <c r="C31" s="47">
        <f t="shared" si="0"/>
        <v>0</v>
      </c>
      <c r="D31" s="49" t="e">
        <f>IF(Inputs!R63="",NA(),Inputs!R63)</f>
        <v>#N/A</v>
      </c>
      <c r="E31" s="49" t="e">
        <f>IF(Inputs!S63="",NA(),Inputs!S63)</f>
        <v>#N/A</v>
      </c>
      <c r="F31" s="24" t="e">
        <f t="shared" si="2"/>
        <v>#N/A</v>
      </c>
      <c r="G31" s="24" t="e">
        <f t="shared" si="3"/>
        <v>#N/A</v>
      </c>
      <c r="H31" s="91">
        <f t="shared" si="1"/>
        <v>0</v>
      </c>
      <c r="I31" s="25">
        <f t="shared" si="4"/>
        <v>0</v>
      </c>
      <c r="J31" s="106"/>
      <c r="K31" s="106"/>
      <c r="U31" s="115"/>
      <c r="V31" s="2"/>
    </row>
    <row r="32" spans="1:22" ht="18" thickBot="1">
      <c r="A32" s="113"/>
      <c r="B32" s="48">
        <f>Inputs!A64</f>
        <v>13</v>
      </c>
      <c r="C32" s="47">
        <f t="shared" si="0"/>
        <v>0</v>
      </c>
      <c r="D32" s="49" t="e">
        <f>IF(Inputs!R64="",NA(),Inputs!R64)</f>
        <v>#N/A</v>
      </c>
      <c r="E32" s="49" t="e">
        <f>IF(Inputs!S64="",NA(),Inputs!S64)</f>
        <v>#N/A</v>
      </c>
      <c r="F32" s="24" t="e">
        <f t="shared" si="2"/>
        <v>#N/A</v>
      </c>
      <c r="G32" s="24" t="e">
        <f t="shared" si="3"/>
        <v>#N/A</v>
      </c>
      <c r="H32" s="91">
        <f t="shared" si="1"/>
        <v>0</v>
      </c>
      <c r="I32" s="25">
        <f t="shared" si="4"/>
        <v>0</v>
      </c>
      <c r="J32" s="106"/>
      <c r="K32" s="106"/>
      <c r="U32" s="115"/>
      <c r="V32" s="2"/>
    </row>
    <row r="33" spans="1:22" ht="18" thickBot="1">
      <c r="A33" s="113"/>
      <c r="B33" s="48">
        <f>Inputs!A65</f>
        <v>14</v>
      </c>
      <c r="C33" s="47">
        <f t="shared" si="0"/>
        <v>0</v>
      </c>
      <c r="D33" s="49" t="e">
        <f>IF(Inputs!R65="",NA(),Inputs!R65)</f>
        <v>#N/A</v>
      </c>
      <c r="E33" s="49" t="e">
        <f>IF(Inputs!S65="",NA(),Inputs!S65)</f>
        <v>#N/A</v>
      </c>
      <c r="F33" s="24" t="e">
        <f t="shared" si="2"/>
        <v>#N/A</v>
      </c>
      <c r="G33" s="24" t="e">
        <f t="shared" si="3"/>
        <v>#N/A</v>
      </c>
      <c r="H33" s="91">
        <f t="shared" si="1"/>
        <v>0</v>
      </c>
      <c r="I33" s="25">
        <f t="shared" si="4"/>
        <v>0</v>
      </c>
      <c r="J33" s="106"/>
      <c r="K33" s="106"/>
      <c r="U33" s="115"/>
      <c r="V33" s="2"/>
    </row>
    <row r="34" spans="1:22" ht="18" thickBot="1">
      <c r="A34" s="113"/>
      <c r="B34" s="48">
        <f>Inputs!A66</f>
        <v>15</v>
      </c>
      <c r="C34" s="47">
        <f t="shared" si="0"/>
        <v>0</v>
      </c>
      <c r="D34" s="49" t="e">
        <f>IF(Inputs!R66="",NA(),Inputs!R66)</f>
        <v>#N/A</v>
      </c>
      <c r="E34" s="49" t="e">
        <f>IF(Inputs!S66="",NA(),Inputs!S66)</f>
        <v>#N/A</v>
      </c>
      <c r="F34" s="24" t="e">
        <f t="shared" si="2"/>
        <v>#N/A</v>
      </c>
      <c r="G34" s="24" t="e">
        <f t="shared" si="3"/>
        <v>#N/A</v>
      </c>
      <c r="H34" s="91">
        <f t="shared" si="1"/>
        <v>0</v>
      </c>
      <c r="I34" s="25">
        <f t="shared" si="4"/>
        <v>0</v>
      </c>
      <c r="J34" s="106"/>
      <c r="K34" s="106"/>
      <c r="U34" s="115"/>
      <c r="V34" s="2"/>
    </row>
    <row r="35" spans="1:22" ht="18" thickBot="1">
      <c r="A35" s="113"/>
      <c r="B35" s="48">
        <f>Inputs!A67</f>
        <v>16</v>
      </c>
      <c r="C35" s="47">
        <f t="shared" si="0"/>
        <v>0</v>
      </c>
      <c r="D35" s="49" t="e">
        <f>IF(Inputs!R67="",NA(),Inputs!R67)</f>
        <v>#N/A</v>
      </c>
      <c r="E35" s="49" t="e">
        <f>IF(Inputs!S67="",NA(),Inputs!S67)</f>
        <v>#N/A</v>
      </c>
      <c r="F35" s="24" t="e">
        <f t="shared" si="2"/>
        <v>#N/A</v>
      </c>
      <c r="G35" s="24" t="e">
        <f t="shared" si="3"/>
        <v>#N/A</v>
      </c>
      <c r="H35" s="91">
        <f t="shared" si="1"/>
        <v>0</v>
      </c>
      <c r="I35" s="25">
        <f t="shared" si="4"/>
        <v>0</v>
      </c>
      <c r="J35" s="106"/>
      <c r="K35" s="106"/>
      <c r="U35" s="115"/>
      <c r="V35" s="2"/>
    </row>
    <row r="36" spans="1:22" ht="18" thickBot="1">
      <c r="A36" s="113"/>
      <c r="B36" s="48">
        <f>Inputs!A68</f>
        <v>17</v>
      </c>
      <c r="C36" s="47">
        <f t="shared" si="0"/>
        <v>0</v>
      </c>
      <c r="D36" s="49" t="e">
        <f>IF(Inputs!R68="",NA(),Inputs!R68)</f>
        <v>#N/A</v>
      </c>
      <c r="E36" s="49" t="e">
        <f>IF(Inputs!S68="",NA(),Inputs!S68)</f>
        <v>#N/A</v>
      </c>
      <c r="F36" s="24" t="e">
        <f t="shared" si="2"/>
        <v>#N/A</v>
      </c>
      <c r="G36" s="24" t="e">
        <f t="shared" si="3"/>
        <v>#N/A</v>
      </c>
      <c r="H36" s="91">
        <f t="shared" si="1"/>
        <v>0</v>
      </c>
      <c r="I36" s="25">
        <f t="shared" si="4"/>
        <v>0</v>
      </c>
      <c r="J36" s="106"/>
      <c r="K36" s="106"/>
      <c r="U36" s="115"/>
      <c r="V36" s="2"/>
    </row>
    <row r="37" spans="1:22" ht="18" thickBot="1">
      <c r="A37" s="113"/>
      <c r="B37" s="48">
        <f>Inputs!A69</f>
        <v>18</v>
      </c>
      <c r="C37" s="47">
        <f t="shared" si="0"/>
        <v>0</v>
      </c>
      <c r="D37" s="49" t="e">
        <f>IF(Inputs!R69="",NA(),Inputs!R69)</f>
        <v>#N/A</v>
      </c>
      <c r="E37" s="49" t="e">
        <f>IF(Inputs!S69="",NA(),Inputs!S69)</f>
        <v>#N/A</v>
      </c>
      <c r="F37" s="24" t="e">
        <f t="shared" si="2"/>
        <v>#N/A</v>
      </c>
      <c r="G37" s="24" t="e">
        <f t="shared" si="3"/>
        <v>#N/A</v>
      </c>
      <c r="H37" s="91">
        <f t="shared" si="1"/>
        <v>0</v>
      </c>
      <c r="I37" s="25">
        <f t="shared" si="4"/>
        <v>0</v>
      </c>
      <c r="J37" s="106"/>
      <c r="K37" s="106"/>
      <c r="U37" s="115"/>
      <c r="V37" s="2"/>
    </row>
    <row r="38" spans="1:22" ht="18" thickBot="1">
      <c r="A38" s="113"/>
      <c r="B38" s="48">
        <f>Inputs!A70</f>
        <v>19</v>
      </c>
      <c r="C38" s="47">
        <f t="shared" si="0"/>
        <v>0</v>
      </c>
      <c r="D38" s="49" t="e">
        <f>IF(Inputs!R70="",NA(),Inputs!R70)</f>
        <v>#N/A</v>
      </c>
      <c r="E38" s="49" t="e">
        <f>IF(Inputs!S70="",NA(),Inputs!S70)</f>
        <v>#N/A</v>
      </c>
      <c r="F38" s="24" t="e">
        <f t="shared" si="2"/>
        <v>#N/A</v>
      </c>
      <c r="G38" s="24" t="e">
        <f t="shared" si="3"/>
        <v>#N/A</v>
      </c>
      <c r="H38" s="91">
        <f t="shared" si="1"/>
        <v>0</v>
      </c>
      <c r="I38" s="25">
        <f t="shared" si="4"/>
        <v>0</v>
      </c>
      <c r="J38" s="106"/>
      <c r="K38" s="106"/>
      <c r="U38" s="115"/>
      <c r="V38" s="2"/>
    </row>
    <row r="39" spans="1:22" ht="18" thickBot="1">
      <c r="A39" s="113"/>
      <c r="B39" s="48">
        <f>Inputs!A71</f>
        <v>20</v>
      </c>
      <c r="C39" s="47">
        <f t="shared" si="0"/>
        <v>0</v>
      </c>
      <c r="D39" s="49" t="e">
        <f>IF(Inputs!R71="",NA(),Inputs!R71)</f>
        <v>#N/A</v>
      </c>
      <c r="E39" s="49" t="e">
        <f>IF(Inputs!S71="",NA(),Inputs!S71)</f>
        <v>#N/A</v>
      </c>
      <c r="F39" s="24" t="e">
        <f t="shared" si="2"/>
        <v>#N/A</v>
      </c>
      <c r="G39" s="24" t="e">
        <f t="shared" si="3"/>
        <v>#N/A</v>
      </c>
      <c r="H39" s="91">
        <f t="shared" si="1"/>
        <v>0</v>
      </c>
      <c r="I39" s="25">
        <f t="shared" si="4"/>
        <v>0</v>
      </c>
      <c r="J39" s="106"/>
      <c r="K39" s="106"/>
      <c r="U39" s="115"/>
      <c r="V39" s="2"/>
    </row>
    <row r="40" spans="1:22" ht="18" thickBot="1">
      <c r="A40" s="113"/>
      <c r="B40" s="48">
        <f>Inputs!A72</f>
        <v>21</v>
      </c>
      <c r="C40" s="47">
        <f t="shared" si="0"/>
        <v>0</v>
      </c>
      <c r="D40" s="49" t="e">
        <f>IF(Inputs!R72="",NA(),Inputs!R72)</f>
        <v>#N/A</v>
      </c>
      <c r="E40" s="49" t="e">
        <f>IF(Inputs!S72="",NA(),Inputs!S72)</f>
        <v>#N/A</v>
      </c>
      <c r="F40" s="24" t="e">
        <f t="shared" si="2"/>
        <v>#N/A</v>
      </c>
      <c r="G40" s="24" t="e">
        <f t="shared" si="3"/>
        <v>#N/A</v>
      </c>
      <c r="H40" s="91">
        <f t="shared" si="1"/>
        <v>0</v>
      </c>
      <c r="I40" s="25">
        <f t="shared" si="4"/>
        <v>0</v>
      </c>
      <c r="J40" s="106"/>
      <c r="K40" s="106"/>
      <c r="U40" s="115"/>
      <c r="V40" s="2"/>
    </row>
    <row r="41" spans="1:22" ht="18" thickBot="1">
      <c r="A41" s="113"/>
      <c r="B41" s="48">
        <f>Inputs!A73</f>
        <v>22</v>
      </c>
      <c r="C41" s="47">
        <f t="shared" si="0"/>
        <v>0</v>
      </c>
      <c r="D41" s="49" t="e">
        <f>IF(Inputs!R73="",NA(),Inputs!R73)</f>
        <v>#N/A</v>
      </c>
      <c r="E41" s="49" t="e">
        <f>IF(Inputs!S73="",NA(),Inputs!S73)</f>
        <v>#N/A</v>
      </c>
      <c r="F41" s="24" t="e">
        <f t="shared" si="2"/>
        <v>#N/A</v>
      </c>
      <c r="G41" s="24" t="e">
        <f t="shared" si="3"/>
        <v>#N/A</v>
      </c>
      <c r="H41" s="91">
        <f t="shared" si="1"/>
        <v>0</v>
      </c>
      <c r="I41" s="25">
        <f t="shared" si="4"/>
        <v>0</v>
      </c>
      <c r="J41" s="106"/>
      <c r="K41" s="106"/>
      <c r="U41" s="115"/>
      <c r="V41" s="2"/>
    </row>
    <row r="42" spans="1:22" ht="18" thickBot="1">
      <c r="A42" s="113"/>
      <c r="B42" s="48">
        <f>Inputs!A74</f>
        <v>23</v>
      </c>
      <c r="C42" s="47">
        <f t="shared" si="0"/>
        <v>0</v>
      </c>
      <c r="D42" s="49" t="e">
        <f>IF(Inputs!R74="",NA(),Inputs!R74)</f>
        <v>#N/A</v>
      </c>
      <c r="E42" s="49" t="e">
        <f>IF(Inputs!S74="",NA(),Inputs!S74)</f>
        <v>#N/A</v>
      </c>
      <c r="F42" s="24" t="e">
        <f t="shared" si="2"/>
        <v>#N/A</v>
      </c>
      <c r="G42" s="24" t="e">
        <f t="shared" si="3"/>
        <v>#N/A</v>
      </c>
      <c r="H42" s="91">
        <f t="shared" si="1"/>
        <v>0</v>
      </c>
      <c r="I42" s="25">
        <f t="shared" si="4"/>
        <v>0</v>
      </c>
      <c r="J42" s="106"/>
      <c r="K42" s="106"/>
      <c r="U42" s="115"/>
      <c r="V42" s="2"/>
    </row>
    <row r="43" spans="1:22" ht="18" thickBot="1">
      <c r="A43" s="113"/>
      <c r="B43" s="48">
        <f>Inputs!A75</f>
        <v>24</v>
      </c>
      <c r="C43" s="47">
        <f t="shared" si="0"/>
        <v>0</v>
      </c>
      <c r="D43" s="49" t="e">
        <f>IF(Inputs!R75="",NA(),Inputs!R75)</f>
        <v>#N/A</v>
      </c>
      <c r="E43" s="49" t="e">
        <f>IF(Inputs!S75="",NA(),Inputs!S75)</f>
        <v>#N/A</v>
      </c>
      <c r="F43" s="24" t="e">
        <f t="shared" si="2"/>
        <v>#N/A</v>
      </c>
      <c r="G43" s="24" t="e">
        <f t="shared" si="3"/>
        <v>#N/A</v>
      </c>
      <c r="H43" s="91">
        <f t="shared" si="1"/>
        <v>0</v>
      </c>
      <c r="I43" s="25">
        <f t="shared" si="4"/>
        <v>0</v>
      </c>
      <c r="J43" s="106"/>
      <c r="K43" s="106"/>
      <c r="U43" s="115"/>
      <c r="V43" s="2"/>
    </row>
    <row r="44" spans="1:22" ht="18" thickBot="1">
      <c r="A44" s="113"/>
      <c r="B44" s="48">
        <f>Inputs!A76</f>
        <v>25</v>
      </c>
      <c r="C44" s="47">
        <f t="shared" si="0"/>
        <v>0</v>
      </c>
      <c r="D44" s="49" t="e">
        <f>IF(Inputs!R76="",NA(),Inputs!R76)</f>
        <v>#N/A</v>
      </c>
      <c r="E44" s="49" t="e">
        <f>IF(Inputs!S76="",NA(),Inputs!S76)</f>
        <v>#N/A</v>
      </c>
      <c r="F44" s="24" t="e">
        <f t="shared" si="2"/>
        <v>#N/A</v>
      </c>
      <c r="G44" s="24" t="e">
        <f t="shared" si="3"/>
        <v>#N/A</v>
      </c>
      <c r="H44" s="91">
        <f t="shared" si="1"/>
        <v>0</v>
      </c>
      <c r="I44" s="25">
        <f t="shared" si="4"/>
        <v>0</v>
      </c>
      <c r="J44" s="106"/>
      <c r="K44" s="106"/>
      <c r="U44" s="115"/>
      <c r="V44" s="2"/>
    </row>
    <row r="45" spans="1:22" ht="18" thickBot="1">
      <c r="A45" s="113"/>
      <c r="B45" s="48">
        <f>Inputs!A77</f>
        <v>26</v>
      </c>
      <c r="C45" s="47">
        <f t="shared" si="0"/>
        <v>0</v>
      </c>
      <c r="D45" s="49" t="e">
        <f>IF(Inputs!R77="",NA(),Inputs!R77)</f>
        <v>#N/A</v>
      </c>
      <c r="E45" s="49" t="e">
        <f>IF(Inputs!S77="",NA(),Inputs!S77)</f>
        <v>#N/A</v>
      </c>
      <c r="F45" s="24" t="e">
        <f t="shared" si="2"/>
        <v>#N/A</v>
      </c>
      <c r="G45" s="24" t="e">
        <f t="shared" si="3"/>
        <v>#N/A</v>
      </c>
      <c r="H45" s="91">
        <f t="shared" si="1"/>
        <v>0</v>
      </c>
      <c r="I45" s="25">
        <f t="shared" si="4"/>
        <v>0</v>
      </c>
      <c r="J45" s="106"/>
      <c r="K45" s="106"/>
      <c r="U45" s="115"/>
      <c r="V45" s="2"/>
    </row>
    <row r="46" spans="1:22" ht="18" thickBot="1">
      <c r="A46" s="113"/>
      <c r="B46" s="48">
        <f>Inputs!A78</f>
        <v>27</v>
      </c>
      <c r="C46" s="47">
        <f t="shared" si="0"/>
        <v>0</v>
      </c>
      <c r="D46" s="49" t="e">
        <f>IF(Inputs!R78="",NA(),Inputs!R78)</f>
        <v>#N/A</v>
      </c>
      <c r="E46" s="49" t="e">
        <f>IF(Inputs!S78="",NA(),Inputs!S78)</f>
        <v>#N/A</v>
      </c>
      <c r="F46" s="24" t="e">
        <f t="shared" si="2"/>
        <v>#N/A</v>
      </c>
      <c r="G46" s="24" t="e">
        <f t="shared" si="3"/>
        <v>#N/A</v>
      </c>
      <c r="H46" s="91">
        <f t="shared" si="1"/>
        <v>0</v>
      </c>
      <c r="I46" s="25">
        <f t="shared" si="4"/>
        <v>0</v>
      </c>
      <c r="J46" s="106"/>
      <c r="K46" s="106"/>
      <c r="U46" s="115"/>
      <c r="V46" s="2"/>
    </row>
    <row r="47" spans="1:22" ht="18" thickBot="1">
      <c r="A47" s="113"/>
      <c r="B47" s="48">
        <f>Inputs!A79</f>
        <v>28</v>
      </c>
      <c r="C47" s="47">
        <f t="shared" si="0"/>
        <v>0</v>
      </c>
      <c r="D47" s="49" t="e">
        <f>IF(Inputs!R79="",NA(),Inputs!R79)</f>
        <v>#N/A</v>
      </c>
      <c r="E47" s="49" t="e">
        <f>IF(Inputs!S79="",NA(),Inputs!S79)</f>
        <v>#N/A</v>
      </c>
      <c r="F47" s="24" t="e">
        <f t="shared" si="2"/>
        <v>#N/A</v>
      </c>
      <c r="G47" s="24" t="e">
        <f t="shared" si="3"/>
        <v>#N/A</v>
      </c>
      <c r="H47" s="91">
        <f t="shared" si="1"/>
        <v>0</v>
      </c>
      <c r="I47" s="25">
        <f t="shared" si="4"/>
        <v>0</v>
      </c>
      <c r="J47" s="106"/>
      <c r="K47" s="106"/>
      <c r="U47" s="115"/>
      <c r="V47" s="2"/>
    </row>
    <row r="48" spans="1:22" ht="18" thickBot="1">
      <c r="A48" s="113"/>
      <c r="B48" s="48">
        <f>Inputs!A80</f>
        <v>29</v>
      </c>
      <c r="C48" s="47">
        <f t="shared" si="0"/>
        <v>0</v>
      </c>
      <c r="D48" s="49" t="e">
        <f>IF(Inputs!R80="",NA(),Inputs!R80)</f>
        <v>#N/A</v>
      </c>
      <c r="E48" s="49" t="e">
        <f>IF(Inputs!S80="",NA(),Inputs!S80)</f>
        <v>#N/A</v>
      </c>
      <c r="F48" s="24" t="e">
        <f t="shared" si="2"/>
        <v>#N/A</v>
      </c>
      <c r="G48" s="24" t="e">
        <f t="shared" si="3"/>
        <v>#N/A</v>
      </c>
      <c r="H48" s="91">
        <f t="shared" si="1"/>
        <v>0</v>
      </c>
      <c r="I48" s="25">
        <f t="shared" si="4"/>
        <v>0</v>
      </c>
      <c r="J48" s="106"/>
      <c r="K48" s="106"/>
      <c r="U48" s="115"/>
      <c r="V48" s="2"/>
    </row>
    <row r="49" spans="1:22" ht="18" thickBot="1">
      <c r="A49" s="113"/>
      <c r="B49" s="48">
        <f>Inputs!A81</f>
        <v>30</v>
      </c>
      <c r="C49" s="47">
        <f t="shared" si="0"/>
        <v>0</v>
      </c>
      <c r="D49" s="49" t="e">
        <f>IF(Inputs!R81="",NA(),Inputs!R81)</f>
        <v>#N/A</v>
      </c>
      <c r="E49" s="49" t="e">
        <f>IF(Inputs!S81="",NA(),Inputs!S81)</f>
        <v>#N/A</v>
      </c>
      <c r="F49" s="24" t="e">
        <f t="shared" si="2"/>
        <v>#N/A</v>
      </c>
      <c r="G49" s="24" t="e">
        <f t="shared" si="3"/>
        <v>#N/A</v>
      </c>
      <c r="H49" s="91">
        <f t="shared" si="1"/>
        <v>0</v>
      </c>
      <c r="I49" s="25">
        <f t="shared" si="4"/>
        <v>0</v>
      </c>
      <c r="J49" s="106"/>
      <c r="K49" s="106"/>
      <c r="U49" s="115"/>
      <c r="V49" s="2"/>
    </row>
    <row r="50" spans="1:22" ht="18" thickBot="1">
      <c r="A50" s="257"/>
      <c r="B50" s="48">
        <f>Inputs!A82</f>
        <v>31</v>
      </c>
      <c r="C50" s="47">
        <f t="shared" si="0"/>
        <v>0</v>
      </c>
      <c r="D50" s="49" t="e">
        <f>IF(Inputs!R82="",NA(),Inputs!R82)</f>
        <v>#N/A</v>
      </c>
      <c r="E50" s="49" t="e">
        <f>IF(Inputs!S82="",NA(),Inputs!S82)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IF(Inputs!R83="",NA(),Inputs!R83)</f>
        <v>#N/A</v>
      </c>
      <c r="E51" s="49" t="e">
        <f>IF(Inputs!S83="",NA(),Inputs!S83)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IF(Inputs!R84="",NA(),Inputs!R84)</f>
        <v>#N/A</v>
      </c>
      <c r="E52" s="49" t="e">
        <f>IF(Inputs!S84="",NA(),Inputs!S84)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IF(Inputs!R85="",NA(),Inputs!R85)</f>
        <v>#N/A</v>
      </c>
      <c r="E53" s="49" t="e">
        <f>IF(Inputs!S85="",NA(),Inputs!S85)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IF(Inputs!R86="",NA(),Inputs!R86)</f>
        <v>#N/A</v>
      </c>
      <c r="E54" s="49" t="e">
        <f>IF(Inputs!S86="",NA(),Inputs!S86)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IF(Inputs!R87="",NA(),Inputs!R87)</f>
        <v>#N/A</v>
      </c>
      <c r="E55" s="49" t="e">
        <f>IF(Inputs!S87="",NA(),Inputs!S87)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IF(Inputs!R88="",NA(),Inputs!R88)</f>
        <v>#N/A</v>
      </c>
      <c r="E56" s="49" t="e">
        <f>IF(Inputs!S88="",NA(),Inputs!S88)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IF(Inputs!R89="",NA(),Inputs!R89)</f>
        <v>#N/A</v>
      </c>
      <c r="E57" s="49" t="e">
        <f>IF(Inputs!S89="",NA(),Inputs!S89)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IF(Inputs!R90="",NA(),Inputs!R90)</f>
        <v>#N/A</v>
      </c>
      <c r="E58" s="49" t="e">
        <f>IF(Inputs!S90="",NA(),Inputs!S90)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IF(Inputs!R91="",NA(),Inputs!R91)</f>
        <v>#N/A</v>
      </c>
      <c r="E59" s="49" t="e">
        <f>IF(Inputs!S91="",NA(),Inputs!S91)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IF(Inputs!R92="",NA(),Inputs!R92)</f>
        <v>#N/A</v>
      </c>
      <c r="E60" s="49" t="e">
        <f>IF(Inputs!S92="",NA(),Inputs!S92)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IF(Inputs!R93="",NA(),Inputs!R93)</f>
        <v>#N/A</v>
      </c>
      <c r="E61" s="49" t="e">
        <f>IF(Inputs!S93="",NA(),Inputs!S93)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IF(Inputs!R94="",NA(),Inputs!R94)</f>
        <v>#N/A</v>
      </c>
      <c r="E62" s="49" t="e">
        <f>IF(Inputs!S94="",NA(),Inputs!S94)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IF(Inputs!R95="",NA(),Inputs!R95)</f>
        <v>#N/A</v>
      </c>
      <c r="E63" s="49" t="e">
        <f>IF(Inputs!S95="",NA(),Inputs!S95)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IF(Inputs!R96="",NA(),Inputs!R96)</f>
        <v>#N/A</v>
      </c>
      <c r="E64" s="49" t="e">
        <f>IF(Inputs!S96="",NA(),Inputs!S96)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IF(Inputs!R97="",NA(),Inputs!R97)</f>
        <v>#N/A</v>
      </c>
      <c r="E65" s="49" t="e">
        <f>IF(Inputs!S97="",NA(),Inputs!S97)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IF(Inputs!R98="",NA(),Inputs!R98)</f>
        <v>#N/A</v>
      </c>
      <c r="E66" s="49" t="e">
        <f>IF(Inputs!S98="",NA(),Inputs!S98)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IF(Inputs!R99="",NA(),Inputs!R99)</f>
        <v>#N/A</v>
      </c>
      <c r="E67" s="49" t="e">
        <f>IF(Inputs!S99="",NA(),Inputs!S99)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IF(Inputs!R100="",NA(),Inputs!R100)</f>
        <v>#N/A</v>
      </c>
      <c r="E68" s="49" t="e">
        <f>IF(Inputs!S100="",NA(),Inputs!S100)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IF(Inputs!R101="",NA(),Inputs!R101)</f>
        <v>#N/A</v>
      </c>
      <c r="E69" s="49" t="e">
        <f>IF(Inputs!S101="",NA(),Inputs!S101)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IF(Inputs!R102="",NA(),Inputs!R102)</f>
        <v>#N/A</v>
      </c>
      <c r="E70" s="49" t="e">
        <f>IF(Inputs!S102="",NA(),Inputs!S102)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IF(Inputs!R103="",NA(),Inputs!R103)</f>
        <v>#N/A</v>
      </c>
      <c r="E71" s="49" t="e">
        <f>IF(Inputs!S103="",NA(),Inputs!S103)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IF(Inputs!R104="",NA(),Inputs!R104)</f>
        <v>#N/A</v>
      </c>
      <c r="E72" s="49" t="e">
        <f>IF(Inputs!S104="",NA(),Inputs!S104)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IF(Inputs!R105="",NA(),Inputs!R105)</f>
        <v>#N/A</v>
      </c>
      <c r="E73" s="49" t="e">
        <f>IF(Inputs!S105="",NA(),Inputs!S105)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IF(Inputs!R106="",NA(),Inputs!R106)</f>
        <v>#N/A</v>
      </c>
      <c r="E74" s="49" t="e">
        <f>IF(Inputs!S106="",NA(),Inputs!S106)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IF(Inputs!R107="",NA(),Inputs!R107)</f>
        <v>#N/A</v>
      </c>
      <c r="E75" s="49" t="e">
        <f>IF(Inputs!S107="",NA(),Inputs!S107)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IF(Inputs!R108="",NA(),Inputs!R108)</f>
        <v>#N/A</v>
      </c>
      <c r="E76" s="49" t="e">
        <f>IF(Inputs!S108="",NA(),Inputs!S108)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IF(Inputs!R109="",NA(),Inputs!R109)</f>
        <v>#N/A</v>
      </c>
      <c r="E77" s="49" t="e">
        <f>IF(Inputs!S109="",NA(),Inputs!S109)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IF(Inputs!R110="",NA(),Inputs!R110)</f>
        <v>#N/A</v>
      </c>
      <c r="E78" s="49" t="e">
        <f>IF(Inputs!S110="",NA(),Inputs!S110)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IF(Inputs!R111="",NA(),Inputs!R111)</f>
        <v>#N/A</v>
      </c>
      <c r="E79" s="49" t="e">
        <f>IF(Inputs!S111="",NA(),Inputs!S111)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IF(Inputs!R112="",NA(),Inputs!R112)</f>
        <v>#N/A</v>
      </c>
      <c r="E80" s="49" t="e">
        <f>IF(Inputs!S112="",NA(),Inputs!S112)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IF(Inputs!R113="",NA(),Inputs!R113)</f>
        <v>#N/A</v>
      </c>
      <c r="E81" s="49" t="e">
        <f>IF(Inputs!S113="",NA(),Inputs!S113)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IF(Inputs!R114="",NA(),Inputs!R114)</f>
        <v>#N/A</v>
      </c>
      <c r="E82" s="49" t="e">
        <f>IF(Inputs!S114="",NA(),Inputs!S114)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IF(Inputs!R115="",NA(),Inputs!R115)</f>
        <v>#N/A</v>
      </c>
      <c r="E83" s="49" t="e">
        <f>IF(Inputs!S115="",NA(),Inputs!S115)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IF(Inputs!R116="",NA(),Inputs!R116)</f>
        <v>#N/A</v>
      </c>
      <c r="E84" s="49" t="e">
        <f>IF(Inputs!S116="",NA(),Inputs!S116)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IF(Inputs!R117="",NA(),Inputs!R117)</f>
        <v>#N/A</v>
      </c>
      <c r="E85" s="49" t="e">
        <f>IF(Inputs!S117="",NA(),Inputs!S117)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IF(Inputs!R118="",NA(),Inputs!R118)</f>
        <v>#N/A</v>
      </c>
      <c r="E86" s="49" t="e">
        <f>IF(Inputs!S118="",NA(),Inputs!S118)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IF(Inputs!R119="",NA(),Inputs!R119)</f>
        <v>#N/A</v>
      </c>
      <c r="E87" s="49" t="e">
        <f>IF(Inputs!S119="",NA(),Inputs!S119)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IF(Inputs!R120="",NA(),Inputs!R120)</f>
        <v>#N/A</v>
      </c>
      <c r="E88" s="49" t="e">
        <f>IF(Inputs!S120="",NA(),Inputs!S120)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IF(Inputs!R121="",NA(),Inputs!R121)</f>
        <v>#N/A</v>
      </c>
      <c r="E89" s="49" t="e">
        <f>IF(Inputs!S121="",NA(),Inputs!S121)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IF(Inputs!R122="",NA(),Inputs!R122)</f>
        <v>#N/A</v>
      </c>
      <c r="E90" s="49" t="e">
        <f>IF(Inputs!S122="",NA(),Inputs!S122)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IF(Inputs!R123="",NA(),Inputs!R123)</f>
        <v>#N/A</v>
      </c>
      <c r="E91" s="49" t="e">
        <f>IF(Inputs!S123="",NA(),Inputs!S123)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IF(Inputs!R124="",NA(),Inputs!R124)</f>
        <v>#N/A</v>
      </c>
      <c r="E92" s="49" t="e">
        <f>IF(Inputs!S124="",NA(),Inputs!S124)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IF(Inputs!R125="",NA(),Inputs!R125)</f>
        <v>#N/A</v>
      </c>
      <c r="E93" s="49" t="e">
        <f>IF(Inputs!S125="",NA(),Inputs!S125)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IF(Inputs!R126="",NA(),Inputs!R126)</f>
        <v>#N/A</v>
      </c>
      <c r="E94" s="49" t="e">
        <f>IF(Inputs!S126="",NA(),Inputs!S126)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IF(Inputs!R127="",NA(),Inputs!R127)</f>
        <v>#N/A</v>
      </c>
      <c r="E95" s="49" t="e">
        <f>IF(Inputs!S127="",NA(),Inputs!S127)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IF(Inputs!R128="",NA(),Inputs!R128)</f>
        <v>#N/A</v>
      </c>
      <c r="E96" s="49" t="e">
        <f>IF(Inputs!S128="",NA(),Inputs!S128)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IF(Inputs!R129="",NA(),Inputs!R129)</f>
        <v>#N/A</v>
      </c>
      <c r="E97" s="49" t="e">
        <f>IF(Inputs!S129="",NA(),Inputs!S129)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IF(Inputs!R130="",NA(),Inputs!R130)</f>
        <v>#N/A</v>
      </c>
      <c r="E98" s="49" t="e">
        <f>IF(Inputs!S130="",NA(),Inputs!S130)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IF(Inputs!R131="",NA(),Inputs!R131)</f>
        <v>#N/A</v>
      </c>
      <c r="E99" s="49" t="e">
        <f>IF(Inputs!S131="",NA(),Inputs!S131)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IF(Inputs!R132="",NA(),Inputs!R132)</f>
        <v>#N/A</v>
      </c>
      <c r="E100" s="49" t="e">
        <f>IF(Inputs!S132="",NA(),Inputs!S132)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IF(Inputs!R133="",NA(),Inputs!R133)</f>
        <v>#N/A</v>
      </c>
      <c r="E101" s="49" t="e">
        <f>IF(Inputs!S133="",NA(),Inputs!S133)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IF(Inputs!R134="",NA(),Inputs!R134)</f>
        <v>#N/A</v>
      </c>
      <c r="E102" s="49" t="e">
        <f>IF(Inputs!S134="",NA(),Inputs!S134)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IF(Inputs!R135="",NA(),Inputs!R135)</f>
        <v>#N/A</v>
      </c>
      <c r="E103" s="49" t="e">
        <f>IF(Inputs!S135="",NA(),Inputs!S135)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IF(Inputs!R136="",NA(),Inputs!R136)</f>
        <v>#N/A</v>
      </c>
      <c r="E104" s="49" t="e">
        <f>IF(Inputs!S136="",NA(),Inputs!S136)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IF(Inputs!R137="",NA(),Inputs!R137)</f>
        <v>#N/A</v>
      </c>
      <c r="E105" s="49" t="e">
        <f>IF(Inputs!S137="",NA(),Inputs!S137)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IF(Inputs!R138="",NA(),Inputs!R138)</f>
        <v>#N/A</v>
      </c>
      <c r="E106" s="49" t="e">
        <f>IF(Inputs!S138="",NA(),Inputs!S138)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IF(Inputs!R139="",NA(),Inputs!R139)</f>
        <v>#N/A</v>
      </c>
      <c r="E107" s="49" t="e">
        <f>IF(Inputs!S139="",NA(),Inputs!S139)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IF(Inputs!R140="",NA(),Inputs!R140)</f>
        <v>#N/A</v>
      </c>
      <c r="E108" s="49" t="e">
        <f>IF(Inputs!S140="",NA(),Inputs!S140)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IF(Inputs!R141="",NA(),Inputs!R141)</f>
        <v>#N/A</v>
      </c>
      <c r="E109" s="49" t="e">
        <f>IF(Inputs!S141="",NA(),Inputs!S141)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IF(Inputs!R142="",NA(),Inputs!R142)</f>
        <v>#N/A</v>
      </c>
      <c r="E110" s="49" t="e">
        <f>IF(Inputs!S142="",NA(),Inputs!S142)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IF(Inputs!R143="",NA(),Inputs!R143)</f>
        <v>#N/A</v>
      </c>
      <c r="E111" s="49" t="e">
        <f>IF(Inputs!S143="",NA(),Inputs!S143)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IF(Inputs!R144="",NA(),Inputs!R144)</f>
        <v>#N/A</v>
      </c>
      <c r="E112" s="49" t="e">
        <f>IF(Inputs!S144="",NA(),Inputs!S144)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IF(Inputs!R145="",NA(),Inputs!R145)</f>
        <v>#N/A</v>
      </c>
      <c r="E113" s="49" t="e">
        <f>IF(Inputs!S145="",NA(),Inputs!S145)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IF(Inputs!R146="",NA(),Inputs!R146)</f>
        <v>#N/A</v>
      </c>
      <c r="E114" s="49" t="e">
        <f>IF(Inputs!S146="",NA(),Inputs!S146)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IF(Inputs!R147="",NA(),Inputs!R147)</f>
        <v>#N/A</v>
      </c>
      <c r="E115" s="49" t="e">
        <f>IF(Inputs!S147="",NA(),Inputs!S147)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IF(Inputs!R148="",NA(),Inputs!R148)</f>
        <v>#N/A</v>
      </c>
      <c r="E116" s="49" t="e">
        <f>IF(Inputs!S148="",NA(),Inputs!S148)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IF(Inputs!R149="",NA(),Inputs!R149)</f>
        <v>#N/A</v>
      </c>
      <c r="E117" s="49" t="e">
        <f>IF(Inputs!S149="",NA(),Inputs!S149)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IF(Inputs!R150="",NA(),Inputs!R150)</f>
        <v>#N/A</v>
      </c>
      <c r="E118" s="49" t="e">
        <f>IF(Inputs!S150="",NA(),Inputs!S150)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IF(Inputs!R151="",NA(),Inputs!R151)</f>
        <v>#N/A</v>
      </c>
      <c r="E119" s="49" t="e">
        <f>IF(Inputs!S151="",NA(),Inputs!S151)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07"/>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Inputs!R7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Inputs!R8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Inputs!R9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40">
        <f>(B10/2)*100</f>
        <v>114.99999999999999</v>
      </c>
      <c r="I134" s="40">
        <f>(B11/2)*100</f>
        <v>114.99999999999999</v>
      </c>
      <c r="J134" s="40"/>
      <c r="K134" s="40"/>
      <c r="L134" s="43"/>
      <c r="M134" s="44">
        <f>M128</f>
        <v>0</v>
      </c>
      <c r="N134" s="44">
        <f>N129</f>
        <v>0</v>
      </c>
      <c r="V134" s="2"/>
    </row>
    <row r="135" spans="8:22">
      <c r="H135" s="40">
        <v>115</v>
      </c>
      <c r="I135" s="40">
        <f>(B11/2)*-100</f>
        <v>-114.99999999999999</v>
      </c>
      <c r="J135" s="40"/>
      <c r="K135" s="40"/>
      <c r="L135" s="43"/>
      <c r="M135" s="44">
        <f>M129</f>
        <v>0</v>
      </c>
      <c r="N135" s="44">
        <f>N129</f>
        <v>0</v>
      </c>
      <c r="V135" s="2"/>
    </row>
    <row r="136" spans="8:22">
      <c r="H136" s="40">
        <f>(B10/2)*-100</f>
        <v>-114.99999999999999</v>
      </c>
      <c r="I136" s="40">
        <f>(B11/2)*-100</f>
        <v>-114.99999999999999</v>
      </c>
      <c r="J136" s="40"/>
      <c r="K136" s="40"/>
      <c r="V136" s="2"/>
    </row>
    <row r="137" spans="8:22">
      <c r="H137" s="40">
        <f>(B10/2)*-100</f>
        <v>-114.99999999999999</v>
      </c>
      <c r="I137" s="40">
        <f>(B11/2)*100</f>
        <v>114.99999999999999</v>
      </c>
      <c r="J137" s="40"/>
      <c r="K137" s="40"/>
      <c r="V137" s="2"/>
    </row>
    <row r="138" spans="8:22">
      <c r="H138" s="40">
        <f>(B10/2)*100</f>
        <v>114.99999999999999</v>
      </c>
      <c r="I138" s="40">
        <f>(B11/2)*100</f>
        <v>114.99999999999999</v>
      </c>
      <c r="J138" s="40"/>
      <c r="K138" s="40"/>
      <c r="V138" s="2"/>
    </row>
    <row r="154" spans="5:22">
      <c r="E154" s="2" t="s">
        <v>47</v>
      </c>
      <c r="V154" s="2"/>
    </row>
  </sheetData>
  <mergeCells count="36">
    <mergeCell ref="F11:G11"/>
    <mergeCell ref="I11:J11"/>
    <mergeCell ref="B1:I1"/>
    <mergeCell ref="A5:B5"/>
    <mergeCell ref="D5:G5"/>
    <mergeCell ref="I5:K5"/>
    <mergeCell ref="F6:G6"/>
    <mergeCell ref="F7:G7"/>
    <mergeCell ref="F8:G8"/>
    <mergeCell ref="A9:B9"/>
    <mergeCell ref="D9:G9"/>
    <mergeCell ref="F10:G10"/>
    <mergeCell ref="I10:K10"/>
    <mergeCell ref="B4:I4"/>
    <mergeCell ref="F12:G12"/>
    <mergeCell ref="I12:J12"/>
    <mergeCell ref="F13:G13"/>
    <mergeCell ref="I13:J13"/>
    <mergeCell ref="D14:E14"/>
    <mergeCell ref="I14:J14"/>
    <mergeCell ref="B124:C124"/>
    <mergeCell ref="D15:E15"/>
    <mergeCell ref="I15:J15"/>
    <mergeCell ref="D16:E16"/>
    <mergeCell ref="A18:A19"/>
    <mergeCell ref="B18:B19"/>
    <mergeCell ref="C18:C19"/>
    <mergeCell ref="D18:E18"/>
    <mergeCell ref="F18:G18"/>
    <mergeCell ref="H18:H19"/>
    <mergeCell ref="I18:I19"/>
    <mergeCell ref="B120:G120"/>
    <mergeCell ref="H120:I120"/>
    <mergeCell ref="B121:C121"/>
    <mergeCell ref="B122:C122"/>
    <mergeCell ref="B123:C123"/>
  </mergeCells>
  <printOptions horizontalCentered="1"/>
  <pageMargins left="0" right="0" top="0" bottom="0" header="0" footer="0"/>
  <pageSetup scale="57"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85" zoomScale="60" zoomScaleNormal="60" zoomScaleSheetLayoutView="75" workbookViewId="0">
      <selection activeCell="M110" sqref="M110"/>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0.8867187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15"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22" ht="33" customHeight="1">
      <c r="A1" s="1"/>
      <c r="B1" s="349" t="str">
        <f>Inputs!A1</f>
        <v>Fire name:</v>
      </c>
      <c r="C1" s="350"/>
      <c r="D1" s="350"/>
      <c r="E1" s="350"/>
      <c r="F1" s="350"/>
      <c r="G1" s="350"/>
      <c r="H1" s="350"/>
      <c r="I1" s="350"/>
      <c r="J1" s="115"/>
      <c r="K1" s="115"/>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22" ht="18.75" customHeight="1" thickBot="1">
      <c r="B2" s="3" t="str">
        <f>Inputs!A2</f>
        <v>Commander:</v>
      </c>
      <c r="C2" s="64">
        <f>Inputs!T2</f>
        <v>0</v>
      </c>
      <c r="D2" s="3" t="str">
        <f>Inputs!A3</f>
        <v xml:space="preserve">Gunner: </v>
      </c>
      <c r="E2" s="64">
        <f>Inputs!T3</f>
        <v>0</v>
      </c>
      <c r="F2" s="3" t="str">
        <f>Inputs!A4</f>
        <v xml:space="preserve">Loader: </v>
      </c>
      <c r="G2" s="63">
        <f>Inputs!T4</f>
        <v>0</v>
      </c>
      <c r="H2" s="3" t="str">
        <f>Inputs!A5</f>
        <v>Driver:</v>
      </c>
      <c r="I2" s="64">
        <f>Inputs!T5</f>
        <v>0</v>
      </c>
      <c r="J2" s="103"/>
      <c r="K2" s="103"/>
    </row>
    <row r="3" spans="1:22">
      <c r="A3" s="2" t="str">
        <f>Inputs!A11</f>
        <v>Project:</v>
      </c>
      <c r="B3" s="72">
        <f>Inputs!T11</f>
        <v>0</v>
      </c>
      <c r="C3" s="71"/>
      <c r="D3" s="71"/>
      <c r="E3" s="71"/>
      <c r="F3" s="71"/>
      <c r="G3" s="71"/>
      <c r="H3" s="71"/>
      <c r="I3" s="71"/>
      <c r="J3" s="104"/>
      <c r="K3" s="104"/>
    </row>
    <row r="4" spans="1:22" ht="18.600000000000001" thickBot="1">
      <c r="A4" s="2" t="str">
        <f>Inputs!A46</f>
        <v xml:space="preserve">Remarks: </v>
      </c>
      <c r="B4" s="380">
        <f>Inputs!T46</f>
        <v>0</v>
      </c>
      <c r="C4" s="380"/>
      <c r="D4" s="380"/>
      <c r="E4" s="380"/>
      <c r="F4" s="380"/>
      <c r="G4" s="380"/>
      <c r="H4" s="380"/>
      <c r="I4" s="380"/>
      <c r="J4" s="104"/>
      <c r="K4" s="104"/>
      <c r="V4" s="136"/>
    </row>
    <row r="5" spans="1:22" ht="18.600000000000001" thickTop="1" thickBot="1">
      <c r="A5" s="392" t="s">
        <v>6</v>
      </c>
      <c r="B5" s="393"/>
      <c r="D5" s="392" t="str">
        <f>Inputs!A22</f>
        <v>Operational Conditions:</v>
      </c>
      <c r="E5" s="394"/>
      <c r="F5" s="394"/>
      <c r="G5" s="393"/>
      <c r="I5" s="392" t="str">
        <f>Inputs!A34</f>
        <v>Tank/Target Status</v>
      </c>
      <c r="J5" s="394"/>
      <c r="K5" s="393"/>
    </row>
    <row r="6" spans="1:22" ht="18.600000000000001" thickTop="1" thickBot="1">
      <c r="A6" s="4" t="str">
        <f>Inputs!A12</f>
        <v>Location:</v>
      </c>
      <c r="B6" s="65">
        <f>Inputs!T12</f>
        <v>0</v>
      </c>
      <c r="D6" s="5" t="str">
        <f>Inputs!A23</f>
        <v>Turret Mode:</v>
      </c>
      <c r="E6" s="6"/>
      <c r="F6" s="395">
        <f>Inputs!T23</f>
        <v>0</v>
      </c>
      <c r="G6" s="396"/>
      <c r="I6" s="116" t="str">
        <f>Inputs!A35</f>
        <v>Item:</v>
      </c>
      <c r="J6" s="118" t="s">
        <v>10</v>
      </c>
      <c r="K6" s="117" t="s">
        <v>11</v>
      </c>
    </row>
    <row r="7" spans="1:22" ht="18.600000000000001" thickTop="1" thickBot="1">
      <c r="A7" s="4" t="str">
        <f>Inputs!A13</f>
        <v>Date:</v>
      </c>
      <c r="B7" s="66">
        <f>Inputs!T13</f>
        <v>0</v>
      </c>
      <c r="D7" s="5" t="str">
        <f>Inputs!A24</f>
        <v>Ammunition:</v>
      </c>
      <c r="E7" s="8"/>
      <c r="F7" s="395">
        <f>Inputs!T24</f>
        <v>0</v>
      </c>
      <c r="G7" s="396"/>
      <c r="I7" s="9" t="s">
        <v>14</v>
      </c>
      <c r="J7" s="67">
        <f>Inputs!T36</f>
        <v>0</v>
      </c>
      <c r="K7" s="68">
        <f>Inputs!U36</f>
        <v>0</v>
      </c>
    </row>
    <row r="8" spans="1:22" ht="18.600000000000001" thickTop="1" thickBot="1">
      <c r="A8" s="4" t="str">
        <f>Inputs!A15</f>
        <v>Range [m]:</v>
      </c>
      <c r="B8" s="112">
        <f>Inputs!T15</f>
        <v>0</v>
      </c>
      <c r="D8" s="5" t="str">
        <f>Inputs!A25</f>
        <v>Aiming Through (Camera):</v>
      </c>
      <c r="E8" s="53"/>
      <c r="F8" s="395">
        <f>Inputs!T25</f>
        <v>0</v>
      </c>
      <c r="G8" s="396"/>
      <c r="I8" s="7" t="s">
        <v>16</v>
      </c>
      <c r="J8" s="67">
        <f>Inputs!T37</f>
        <v>0</v>
      </c>
      <c r="K8" s="68">
        <f>Inputs!U37</f>
        <v>0</v>
      </c>
    </row>
    <row r="9" spans="1:22" ht="18.600000000000001" thickTop="1" thickBot="1">
      <c r="A9" s="392" t="str">
        <f>Inputs!A16</f>
        <v>Target Size:</v>
      </c>
      <c r="B9" s="393"/>
      <c r="D9" s="392" t="str">
        <f>Inputs!A26</f>
        <v>Environmental Conditions:</v>
      </c>
      <c r="E9" s="394"/>
      <c r="F9" s="394"/>
      <c r="G9" s="393"/>
      <c r="H9" s="10"/>
      <c r="I9" s="11" t="s">
        <v>19</v>
      </c>
      <c r="J9" s="67">
        <f>Inputs!T38</f>
        <v>0</v>
      </c>
      <c r="K9" s="68">
        <f>Inputs!U38</f>
        <v>0</v>
      </c>
    </row>
    <row r="10" spans="1:22" ht="18.600000000000001" thickTop="1" thickBot="1">
      <c r="A10" s="4" t="str">
        <f>Inputs!T16</f>
        <v>Traverse Size [m]</v>
      </c>
      <c r="B10" s="38">
        <f>Inputs!T17</f>
        <v>2.2999999999999998</v>
      </c>
      <c r="D10" s="5" t="str">
        <f>Inputs!A27</f>
        <v>Air Temperature [°C]:</v>
      </c>
      <c r="E10" s="6"/>
      <c r="F10" s="388">
        <f>Inputs!T27</f>
        <v>0</v>
      </c>
      <c r="G10" s="389"/>
      <c r="I10" s="392" t="str">
        <f>Inputs!A39</f>
        <v>Rounds Information:</v>
      </c>
      <c r="J10" s="394"/>
      <c r="K10" s="393"/>
    </row>
    <row r="11" spans="1:22" ht="18.600000000000001" thickTop="1" thickBot="1">
      <c r="A11" s="4" t="str">
        <f>Inputs!U16</f>
        <v>Elevation Size [m]</v>
      </c>
      <c r="B11" s="38">
        <f>Inputs!U17</f>
        <v>2.2999999999999998</v>
      </c>
      <c r="D11" s="5" t="str">
        <f>Inputs!A28</f>
        <v>Altitude [m]:</v>
      </c>
      <c r="E11" s="8"/>
      <c r="F11" s="388">
        <f>Inputs!T28</f>
        <v>0</v>
      </c>
      <c r="G11" s="389"/>
      <c r="H11" s="115"/>
      <c r="I11" s="384" t="str">
        <f>Inputs!A40</f>
        <v>Rounds Type</v>
      </c>
      <c r="J11" s="385"/>
      <c r="K11" s="111" t="str">
        <f>Inputs!T40</f>
        <v>No. of Rounds</v>
      </c>
    </row>
    <row r="12" spans="1:22" ht="18.600000000000001" thickTop="1" thickBot="1">
      <c r="A12" s="4" t="str">
        <f>Inputs!T18</f>
        <v>Traverse Size [mills]</v>
      </c>
      <c r="B12" s="38" t="e">
        <f>Inputs!T19</f>
        <v>#DIV/0!</v>
      </c>
      <c r="D12" s="5" t="str">
        <f>Inputs!A29</f>
        <v>Ammu. Temp. [°C]:</v>
      </c>
      <c r="E12" s="8"/>
      <c r="F12" s="388">
        <f>Inputs!T29</f>
        <v>0</v>
      </c>
      <c r="G12" s="389"/>
      <c r="H12" s="115"/>
      <c r="I12" s="384" t="str">
        <f>Inputs!A41</f>
        <v>Warm-Up</v>
      </c>
      <c r="J12" s="385"/>
      <c r="K12" s="39">
        <f>Inputs!T41</f>
        <v>0</v>
      </c>
    </row>
    <row r="13" spans="1:22" ht="18.600000000000001" thickTop="1" thickBot="1">
      <c r="A13" s="4" t="str">
        <f>Inputs!U18</f>
        <v>Elevation Size [mills]</v>
      </c>
      <c r="B13" s="38" t="e">
        <f>Inputs!U19</f>
        <v>#DIV/0!</v>
      </c>
      <c r="D13" s="5" t="str">
        <f>Inputs!A30</f>
        <v>Crosswind [m/s]:</v>
      </c>
      <c r="E13" s="13"/>
      <c r="F13" s="388">
        <f>Inputs!T30</f>
        <v>0</v>
      </c>
      <c r="G13" s="389"/>
      <c r="H13" s="115"/>
      <c r="I13" s="384" t="str">
        <f>Inputs!A42</f>
        <v>Real Firing</v>
      </c>
      <c r="J13" s="385"/>
      <c r="K13" s="39">
        <f>Inputs!T42</f>
        <v>0</v>
      </c>
    </row>
    <row r="14" spans="1:22" ht="18.600000000000001" thickTop="1" thickBot="1">
      <c r="A14" s="4" t="str">
        <f>Inputs!A20</f>
        <v>Fire Type</v>
      </c>
      <c r="B14" s="38">
        <f>Inputs!T20</f>
        <v>0</v>
      </c>
      <c r="D14" s="390" t="str">
        <f>Inputs!A31</f>
        <v>Gun Jump:</v>
      </c>
      <c r="E14" s="391"/>
      <c r="F14" s="41" t="str">
        <f>Inputs!U31</f>
        <v>Traverse</v>
      </c>
      <c r="G14" s="42" t="str">
        <f>Inputs!T31</f>
        <v>Elevation</v>
      </c>
      <c r="H14" s="115"/>
      <c r="I14" s="384" t="str">
        <f>Inputs!A43</f>
        <v xml:space="preserve">Total in Target: </v>
      </c>
      <c r="J14" s="385"/>
      <c r="K14" s="39">
        <f>Inputs!T43</f>
        <v>0</v>
      </c>
    </row>
    <row r="15" spans="1:22" ht="19.5" customHeight="1" thickTop="1" thickBot="1">
      <c r="A15" s="4" t="str">
        <f>Inputs!A14</f>
        <v>Time:</v>
      </c>
      <c r="B15" s="37">
        <f>Inputs!T14</f>
        <v>0</v>
      </c>
      <c r="C15" s="14"/>
      <c r="D15" s="383" t="str">
        <f>Inputs!A32</f>
        <v>Single</v>
      </c>
      <c r="E15" s="363"/>
      <c r="F15" s="36">
        <f>Inputs!U32</f>
        <v>0</v>
      </c>
      <c r="G15" s="36">
        <f>Inputs!T32</f>
        <v>0</v>
      </c>
      <c r="H15" s="15"/>
      <c r="I15" s="384" t="str">
        <f>Inputs!A44</f>
        <v>Missing rounds</v>
      </c>
      <c r="J15" s="385"/>
      <c r="K15" s="39">
        <f>Inputs!T44</f>
        <v>0</v>
      </c>
    </row>
    <row r="16" spans="1:22" ht="19.5" customHeight="1" thickTop="1" thickBot="1">
      <c r="A16" s="4" t="str">
        <f>Inputs!A21</f>
        <v>A0- M.Velocity</v>
      </c>
      <c r="B16" s="38">
        <f>Inputs!T21</f>
        <v>0</v>
      </c>
      <c r="C16" s="14"/>
      <c r="D16" s="386" t="str">
        <f>Inputs!A33</f>
        <v>Burst</v>
      </c>
      <c r="E16" s="387"/>
      <c r="F16" s="36">
        <f>Inputs!U33</f>
        <v>0</v>
      </c>
      <c r="G16" s="36">
        <f>Inputs!T33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15"/>
      <c r="V18" s="2"/>
    </row>
    <row r="19" spans="1:22" ht="18.600000000000001" thickTop="1" thickBot="1">
      <c r="A19" s="359"/>
      <c r="B19" s="360"/>
      <c r="C19" s="348"/>
      <c r="D19" s="114" t="s">
        <v>33</v>
      </c>
      <c r="E19" s="12" t="s">
        <v>34</v>
      </c>
      <c r="F19" s="12" t="s">
        <v>33</v>
      </c>
      <c r="G19" s="12" t="s">
        <v>34</v>
      </c>
      <c r="H19" s="348"/>
      <c r="I19" s="348"/>
      <c r="J19" s="105"/>
      <c r="K19" s="105"/>
      <c r="U19" s="115"/>
      <c r="V19" s="2"/>
    </row>
    <row r="20" spans="1:22" ht="18.600000000000001" thickTop="1" thickBot="1">
      <c r="A20" s="113"/>
      <c r="B20" s="48">
        <f>Inputs!A52</f>
        <v>1</v>
      </c>
      <c r="C20" s="47">
        <f t="shared" ref="C20:C83" si="0">$B$8</f>
        <v>0</v>
      </c>
      <c r="D20" s="49" t="e">
        <f>IF(Inputs!T52="",NA(),Inputs!T52)</f>
        <v>#N/A</v>
      </c>
      <c r="E20" s="49" t="e">
        <f>IF(Inputs!U52="",NA(),Inputs!U52)</f>
        <v>#N/A</v>
      </c>
      <c r="F20" s="24" t="e">
        <f>IF(ISBLANK(D20*10/C20)," ",D20*10/C20)</f>
        <v>#N/A</v>
      </c>
      <c r="G20" s="24" t="e">
        <f>IF(ISBLANK(E20*10/C20)," ",E20*10/C20)</f>
        <v>#N/A</v>
      </c>
      <c r="H20" s="91">
        <f t="shared" ref="H20:H83" si="1">$B$7</f>
        <v>0</v>
      </c>
      <c r="I20" s="25">
        <f>$B$15</f>
        <v>0</v>
      </c>
      <c r="J20" s="106"/>
      <c r="K20" s="106"/>
      <c r="U20" s="115"/>
      <c r="V20" s="2"/>
    </row>
    <row r="21" spans="1:22" ht="18" thickBot="1">
      <c r="A21" s="113"/>
      <c r="B21" s="48">
        <f>Inputs!A53</f>
        <v>2</v>
      </c>
      <c r="C21" s="47">
        <f t="shared" si="0"/>
        <v>0</v>
      </c>
      <c r="D21" s="49" t="e">
        <f>IF(Inputs!T53="",NA(),Inputs!T53)</f>
        <v>#N/A</v>
      </c>
      <c r="E21" s="49" t="e">
        <f>IF(Inputs!U53="",NA(),Inputs!U53)</f>
        <v>#N/A</v>
      </c>
      <c r="F21" s="24" t="e">
        <f t="shared" ref="F21:F49" si="2">IF(ISBLANK(D21*10/C21)," ",D21*10/C21)</f>
        <v>#N/A</v>
      </c>
      <c r="G21" s="24" t="e">
        <f t="shared" ref="G21:G49" si="3">IF(ISBLANK(E21*10/C21)," ",E21*10/C21)</f>
        <v>#N/A</v>
      </c>
      <c r="H21" s="91">
        <f t="shared" si="1"/>
        <v>0</v>
      </c>
      <c r="I21" s="25">
        <f t="shared" ref="I21:I84" si="4">$B$15</f>
        <v>0</v>
      </c>
      <c r="J21" s="106"/>
      <c r="K21" s="106"/>
      <c r="U21" s="115"/>
      <c r="V21" s="2"/>
    </row>
    <row r="22" spans="1:22" ht="18" thickBot="1">
      <c r="A22" s="113"/>
      <c r="B22" s="48">
        <f>Inputs!A54</f>
        <v>3</v>
      </c>
      <c r="C22" s="47">
        <f>$B$8</f>
        <v>0</v>
      </c>
      <c r="D22" s="49" t="e">
        <f>IF(Inputs!T54="",NA(),Inputs!T54)</f>
        <v>#N/A</v>
      </c>
      <c r="E22" s="49" t="e">
        <f>IF(Inputs!U54="",NA(),Inputs!U54)</f>
        <v>#N/A</v>
      </c>
      <c r="F22" s="24" t="e">
        <f t="shared" si="2"/>
        <v>#N/A</v>
      </c>
      <c r="G22" s="24" t="e">
        <f t="shared" si="3"/>
        <v>#N/A</v>
      </c>
      <c r="H22" s="91">
        <f t="shared" si="1"/>
        <v>0</v>
      </c>
      <c r="I22" s="25">
        <f t="shared" si="4"/>
        <v>0</v>
      </c>
      <c r="J22" s="106"/>
      <c r="K22" s="106"/>
      <c r="U22" s="115"/>
      <c r="V22" s="2"/>
    </row>
    <row r="23" spans="1:22" ht="18" thickBot="1">
      <c r="A23" s="113"/>
      <c r="B23" s="48">
        <f>Inputs!A55</f>
        <v>4</v>
      </c>
      <c r="C23" s="47">
        <f t="shared" si="0"/>
        <v>0</v>
      </c>
      <c r="D23" s="49" t="e">
        <f>IF(Inputs!T55="",NA(),Inputs!T55)</f>
        <v>#N/A</v>
      </c>
      <c r="E23" s="49" t="e">
        <f>IF(Inputs!U55="",NA(),Inputs!U55)</f>
        <v>#N/A</v>
      </c>
      <c r="F23" s="24" t="e">
        <f t="shared" si="2"/>
        <v>#N/A</v>
      </c>
      <c r="G23" s="24" t="e">
        <f t="shared" si="3"/>
        <v>#N/A</v>
      </c>
      <c r="H23" s="91">
        <f t="shared" si="1"/>
        <v>0</v>
      </c>
      <c r="I23" s="25">
        <f t="shared" si="4"/>
        <v>0</v>
      </c>
      <c r="J23" s="106"/>
      <c r="K23" s="106"/>
      <c r="U23" s="115"/>
      <c r="V23" s="2"/>
    </row>
    <row r="24" spans="1:22" ht="18" thickBot="1">
      <c r="A24" s="113"/>
      <c r="B24" s="48">
        <f>Inputs!A56</f>
        <v>5</v>
      </c>
      <c r="C24" s="47">
        <f t="shared" si="0"/>
        <v>0</v>
      </c>
      <c r="D24" s="49" t="e">
        <f>IF(Inputs!T56="",NA(),Inputs!T56)</f>
        <v>#N/A</v>
      </c>
      <c r="E24" s="49" t="e">
        <f>IF(Inputs!U56="",NA(),Inputs!U56)</f>
        <v>#N/A</v>
      </c>
      <c r="F24" s="24" t="e">
        <f t="shared" si="2"/>
        <v>#N/A</v>
      </c>
      <c r="G24" s="24" t="e">
        <f t="shared" si="3"/>
        <v>#N/A</v>
      </c>
      <c r="H24" s="91">
        <f t="shared" si="1"/>
        <v>0</v>
      </c>
      <c r="I24" s="25">
        <f t="shared" si="4"/>
        <v>0</v>
      </c>
      <c r="J24" s="106"/>
      <c r="K24" s="106"/>
      <c r="U24" s="115"/>
      <c r="V24" s="2"/>
    </row>
    <row r="25" spans="1:22" ht="18" thickBot="1">
      <c r="A25" s="113"/>
      <c r="B25" s="48">
        <f>Inputs!A57</f>
        <v>6</v>
      </c>
      <c r="C25" s="47">
        <f t="shared" si="0"/>
        <v>0</v>
      </c>
      <c r="D25" s="49" t="e">
        <f>IF(Inputs!T57="",NA(),Inputs!T57)</f>
        <v>#N/A</v>
      </c>
      <c r="E25" s="49" t="e">
        <f>IF(Inputs!U57="",NA(),Inputs!U57)</f>
        <v>#N/A</v>
      </c>
      <c r="F25" s="24" t="e">
        <f t="shared" si="2"/>
        <v>#N/A</v>
      </c>
      <c r="G25" s="24" t="e">
        <f t="shared" si="3"/>
        <v>#N/A</v>
      </c>
      <c r="H25" s="91">
        <f t="shared" si="1"/>
        <v>0</v>
      </c>
      <c r="I25" s="25">
        <f t="shared" si="4"/>
        <v>0</v>
      </c>
      <c r="J25" s="106"/>
      <c r="K25" s="106"/>
      <c r="U25" s="115"/>
      <c r="V25" s="2"/>
    </row>
    <row r="26" spans="1:22" ht="18" thickBot="1">
      <c r="A26" s="113"/>
      <c r="B26" s="48">
        <f>Inputs!A58</f>
        <v>7</v>
      </c>
      <c r="C26" s="47">
        <f t="shared" si="0"/>
        <v>0</v>
      </c>
      <c r="D26" s="49" t="e">
        <f>IF(Inputs!T58="",NA(),Inputs!T58)</f>
        <v>#N/A</v>
      </c>
      <c r="E26" s="49" t="e">
        <f>IF(Inputs!U58="",NA(),Inputs!U58)</f>
        <v>#N/A</v>
      </c>
      <c r="F26" s="24" t="e">
        <f t="shared" si="2"/>
        <v>#N/A</v>
      </c>
      <c r="G26" s="24" t="e">
        <f t="shared" si="3"/>
        <v>#N/A</v>
      </c>
      <c r="H26" s="91">
        <f t="shared" si="1"/>
        <v>0</v>
      </c>
      <c r="I26" s="25">
        <f t="shared" si="4"/>
        <v>0</v>
      </c>
      <c r="J26" s="106"/>
      <c r="K26" s="106"/>
      <c r="U26" s="115"/>
      <c r="V26" s="2"/>
    </row>
    <row r="27" spans="1:22" ht="18" thickBot="1">
      <c r="A27" s="113"/>
      <c r="B27" s="48">
        <f>Inputs!A59</f>
        <v>8</v>
      </c>
      <c r="C27" s="47">
        <f t="shared" si="0"/>
        <v>0</v>
      </c>
      <c r="D27" s="49" t="e">
        <f>IF(Inputs!T59="",NA(),Inputs!T59)</f>
        <v>#N/A</v>
      </c>
      <c r="E27" s="49" t="e">
        <f>IF(Inputs!U59="",NA(),Inputs!U59)</f>
        <v>#N/A</v>
      </c>
      <c r="F27" s="24" t="e">
        <f t="shared" si="2"/>
        <v>#N/A</v>
      </c>
      <c r="G27" s="24" t="e">
        <f t="shared" si="3"/>
        <v>#N/A</v>
      </c>
      <c r="H27" s="91">
        <f t="shared" si="1"/>
        <v>0</v>
      </c>
      <c r="I27" s="25">
        <f t="shared" si="4"/>
        <v>0</v>
      </c>
      <c r="J27" s="106"/>
      <c r="K27" s="106"/>
      <c r="U27" s="115"/>
      <c r="V27" s="2"/>
    </row>
    <row r="28" spans="1:22" ht="18" thickBot="1">
      <c r="A28" s="113"/>
      <c r="B28" s="48">
        <f>Inputs!A60</f>
        <v>9</v>
      </c>
      <c r="C28" s="47">
        <f t="shared" si="0"/>
        <v>0</v>
      </c>
      <c r="D28" s="49" t="e">
        <f>IF(Inputs!T60="",NA(),Inputs!T60)</f>
        <v>#N/A</v>
      </c>
      <c r="E28" s="49" t="e">
        <f>IF(Inputs!U60="",NA(),Inputs!U60)</f>
        <v>#N/A</v>
      </c>
      <c r="F28" s="24" t="e">
        <f t="shared" si="2"/>
        <v>#N/A</v>
      </c>
      <c r="G28" s="24" t="e">
        <f t="shared" si="3"/>
        <v>#N/A</v>
      </c>
      <c r="H28" s="91">
        <f t="shared" si="1"/>
        <v>0</v>
      </c>
      <c r="I28" s="25">
        <f t="shared" si="4"/>
        <v>0</v>
      </c>
      <c r="J28" s="106"/>
      <c r="K28" s="106"/>
      <c r="U28" s="115"/>
      <c r="V28" s="2"/>
    </row>
    <row r="29" spans="1:22" ht="18" thickBot="1">
      <c r="A29" s="113"/>
      <c r="B29" s="48">
        <f>Inputs!A61</f>
        <v>10</v>
      </c>
      <c r="C29" s="47">
        <f t="shared" si="0"/>
        <v>0</v>
      </c>
      <c r="D29" s="49" t="e">
        <f>IF(Inputs!T61="",NA(),Inputs!T61)</f>
        <v>#N/A</v>
      </c>
      <c r="E29" s="49" t="e">
        <f>IF(Inputs!U61="",NA(),Inputs!U61)</f>
        <v>#N/A</v>
      </c>
      <c r="F29" s="24" t="e">
        <f t="shared" si="2"/>
        <v>#N/A</v>
      </c>
      <c r="G29" s="24" t="e">
        <f t="shared" si="3"/>
        <v>#N/A</v>
      </c>
      <c r="H29" s="91">
        <f t="shared" si="1"/>
        <v>0</v>
      </c>
      <c r="I29" s="25">
        <f t="shared" si="4"/>
        <v>0</v>
      </c>
      <c r="J29" s="106"/>
      <c r="K29" s="106"/>
      <c r="U29" s="115"/>
      <c r="V29" s="2"/>
    </row>
    <row r="30" spans="1:22" ht="18" thickBot="1">
      <c r="A30" s="113"/>
      <c r="B30" s="48">
        <f>Inputs!A62</f>
        <v>11</v>
      </c>
      <c r="C30" s="47">
        <f t="shared" si="0"/>
        <v>0</v>
      </c>
      <c r="D30" s="49" t="e">
        <f>IF(Inputs!T62="",NA(),Inputs!T62)</f>
        <v>#N/A</v>
      </c>
      <c r="E30" s="49" t="e">
        <f>IF(Inputs!U62="",NA(),Inputs!U62)</f>
        <v>#N/A</v>
      </c>
      <c r="F30" s="24" t="e">
        <f t="shared" si="2"/>
        <v>#N/A</v>
      </c>
      <c r="G30" s="24" t="e">
        <f t="shared" si="3"/>
        <v>#N/A</v>
      </c>
      <c r="H30" s="91">
        <f t="shared" si="1"/>
        <v>0</v>
      </c>
      <c r="I30" s="25">
        <f t="shared" si="4"/>
        <v>0</v>
      </c>
      <c r="J30" s="106"/>
      <c r="K30" s="106"/>
      <c r="U30" s="115"/>
      <c r="V30" s="2"/>
    </row>
    <row r="31" spans="1:22" ht="18" thickBot="1">
      <c r="A31" s="113"/>
      <c r="B31" s="48">
        <f>Inputs!A63</f>
        <v>12</v>
      </c>
      <c r="C31" s="47">
        <f t="shared" si="0"/>
        <v>0</v>
      </c>
      <c r="D31" s="49" t="e">
        <f>IF(Inputs!T63="",NA(),Inputs!T63)</f>
        <v>#N/A</v>
      </c>
      <c r="E31" s="49" t="e">
        <f>IF(Inputs!U63="",NA(),Inputs!U63)</f>
        <v>#N/A</v>
      </c>
      <c r="F31" s="24" t="e">
        <f t="shared" si="2"/>
        <v>#N/A</v>
      </c>
      <c r="G31" s="24" t="e">
        <f t="shared" si="3"/>
        <v>#N/A</v>
      </c>
      <c r="H31" s="91">
        <f t="shared" si="1"/>
        <v>0</v>
      </c>
      <c r="I31" s="25">
        <f t="shared" si="4"/>
        <v>0</v>
      </c>
      <c r="J31" s="106"/>
      <c r="K31" s="106"/>
      <c r="U31" s="115"/>
      <c r="V31" s="2"/>
    </row>
    <row r="32" spans="1:22" ht="18" thickBot="1">
      <c r="A32" s="113"/>
      <c r="B32" s="48">
        <f>Inputs!A64</f>
        <v>13</v>
      </c>
      <c r="C32" s="47">
        <f t="shared" si="0"/>
        <v>0</v>
      </c>
      <c r="D32" s="49" t="e">
        <f>IF(Inputs!T64="",NA(),Inputs!T64)</f>
        <v>#N/A</v>
      </c>
      <c r="E32" s="49" t="e">
        <f>IF(Inputs!U64="",NA(),Inputs!U64)</f>
        <v>#N/A</v>
      </c>
      <c r="F32" s="24" t="e">
        <f t="shared" si="2"/>
        <v>#N/A</v>
      </c>
      <c r="G32" s="24" t="e">
        <f t="shared" si="3"/>
        <v>#N/A</v>
      </c>
      <c r="H32" s="91">
        <f t="shared" si="1"/>
        <v>0</v>
      </c>
      <c r="I32" s="25">
        <f t="shared" si="4"/>
        <v>0</v>
      </c>
      <c r="J32" s="106"/>
      <c r="K32" s="106"/>
      <c r="U32" s="115"/>
      <c r="V32" s="2"/>
    </row>
    <row r="33" spans="1:22" ht="18" thickBot="1">
      <c r="A33" s="113"/>
      <c r="B33" s="48">
        <f>Inputs!A65</f>
        <v>14</v>
      </c>
      <c r="C33" s="47">
        <f t="shared" si="0"/>
        <v>0</v>
      </c>
      <c r="D33" s="49" t="e">
        <f>IF(Inputs!T65="",NA(),Inputs!T65)</f>
        <v>#N/A</v>
      </c>
      <c r="E33" s="49" t="e">
        <f>IF(Inputs!U65="",NA(),Inputs!U65)</f>
        <v>#N/A</v>
      </c>
      <c r="F33" s="24" t="e">
        <f t="shared" si="2"/>
        <v>#N/A</v>
      </c>
      <c r="G33" s="24" t="e">
        <f t="shared" si="3"/>
        <v>#N/A</v>
      </c>
      <c r="H33" s="91">
        <f t="shared" si="1"/>
        <v>0</v>
      </c>
      <c r="I33" s="25">
        <f t="shared" si="4"/>
        <v>0</v>
      </c>
      <c r="J33" s="106"/>
      <c r="K33" s="106"/>
      <c r="U33" s="115"/>
      <c r="V33" s="2"/>
    </row>
    <row r="34" spans="1:22" ht="18" thickBot="1">
      <c r="A34" s="113"/>
      <c r="B34" s="48">
        <f>Inputs!A66</f>
        <v>15</v>
      </c>
      <c r="C34" s="47">
        <f t="shared" si="0"/>
        <v>0</v>
      </c>
      <c r="D34" s="49" t="e">
        <f>IF(Inputs!T66="",NA(),Inputs!T66)</f>
        <v>#N/A</v>
      </c>
      <c r="E34" s="49" t="e">
        <f>IF(Inputs!U66="",NA(),Inputs!U66)</f>
        <v>#N/A</v>
      </c>
      <c r="F34" s="24" t="e">
        <f t="shared" si="2"/>
        <v>#N/A</v>
      </c>
      <c r="G34" s="24" t="e">
        <f t="shared" si="3"/>
        <v>#N/A</v>
      </c>
      <c r="H34" s="91">
        <f t="shared" si="1"/>
        <v>0</v>
      </c>
      <c r="I34" s="25">
        <f t="shared" si="4"/>
        <v>0</v>
      </c>
      <c r="J34" s="106"/>
      <c r="K34" s="106"/>
      <c r="U34" s="115"/>
      <c r="V34" s="2"/>
    </row>
    <row r="35" spans="1:22" ht="18" thickBot="1">
      <c r="A35" s="113"/>
      <c r="B35" s="48">
        <f>Inputs!A67</f>
        <v>16</v>
      </c>
      <c r="C35" s="47">
        <f t="shared" si="0"/>
        <v>0</v>
      </c>
      <c r="D35" s="49" t="e">
        <f>IF(Inputs!T67="",NA(),Inputs!T67)</f>
        <v>#N/A</v>
      </c>
      <c r="E35" s="49" t="e">
        <f>IF(Inputs!U67="",NA(),Inputs!U67)</f>
        <v>#N/A</v>
      </c>
      <c r="F35" s="24" t="e">
        <f t="shared" si="2"/>
        <v>#N/A</v>
      </c>
      <c r="G35" s="24" t="e">
        <f t="shared" si="3"/>
        <v>#N/A</v>
      </c>
      <c r="H35" s="91">
        <f t="shared" si="1"/>
        <v>0</v>
      </c>
      <c r="I35" s="25">
        <f t="shared" si="4"/>
        <v>0</v>
      </c>
      <c r="J35" s="106"/>
      <c r="K35" s="106"/>
      <c r="U35" s="115"/>
      <c r="V35" s="2"/>
    </row>
    <row r="36" spans="1:22" ht="18" thickBot="1">
      <c r="A36" s="113"/>
      <c r="B36" s="48">
        <f>Inputs!A68</f>
        <v>17</v>
      </c>
      <c r="C36" s="47">
        <f t="shared" si="0"/>
        <v>0</v>
      </c>
      <c r="D36" s="49" t="e">
        <f>IF(Inputs!T68="",NA(),Inputs!T68)</f>
        <v>#N/A</v>
      </c>
      <c r="E36" s="49" t="e">
        <f>IF(Inputs!U68="",NA(),Inputs!U68)</f>
        <v>#N/A</v>
      </c>
      <c r="F36" s="24" t="e">
        <f t="shared" si="2"/>
        <v>#N/A</v>
      </c>
      <c r="G36" s="24" t="e">
        <f t="shared" si="3"/>
        <v>#N/A</v>
      </c>
      <c r="H36" s="91">
        <f t="shared" si="1"/>
        <v>0</v>
      </c>
      <c r="I36" s="25">
        <f t="shared" si="4"/>
        <v>0</v>
      </c>
      <c r="J36" s="106"/>
      <c r="K36" s="106"/>
      <c r="U36" s="115"/>
      <c r="V36" s="2"/>
    </row>
    <row r="37" spans="1:22" ht="18" thickBot="1">
      <c r="A37" s="113"/>
      <c r="B37" s="48">
        <f>Inputs!A69</f>
        <v>18</v>
      </c>
      <c r="C37" s="47">
        <f t="shared" si="0"/>
        <v>0</v>
      </c>
      <c r="D37" s="49" t="e">
        <f>IF(Inputs!T69="",NA(),Inputs!T69)</f>
        <v>#N/A</v>
      </c>
      <c r="E37" s="49" t="e">
        <f>IF(Inputs!U69="",NA(),Inputs!U69)</f>
        <v>#N/A</v>
      </c>
      <c r="F37" s="24" t="e">
        <f t="shared" si="2"/>
        <v>#N/A</v>
      </c>
      <c r="G37" s="24" t="e">
        <f t="shared" si="3"/>
        <v>#N/A</v>
      </c>
      <c r="H37" s="91">
        <f t="shared" si="1"/>
        <v>0</v>
      </c>
      <c r="I37" s="25">
        <f t="shared" si="4"/>
        <v>0</v>
      </c>
      <c r="J37" s="106"/>
      <c r="K37" s="106"/>
      <c r="U37" s="115"/>
      <c r="V37" s="2"/>
    </row>
    <row r="38" spans="1:22" ht="18" thickBot="1">
      <c r="A38" s="113"/>
      <c r="B38" s="48">
        <f>Inputs!A70</f>
        <v>19</v>
      </c>
      <c r="C38" s="47">
        <f t="shared" si="0"/>
        <v>0</v>
      </c>
      <c r="D38" s="49" t="e">
        <f>IF(Inputs!T70="",NA(),Inputs!T70)</f>
        <v>#N/A</v>
      </c>
      <c r="E38" s="49" t="e">
        <f>IF(Inputs!U70="",NA(),Inputs!U70)</f>
        <v>#N/A</v>
      </c>
      <c r="F38" s="24" t="e">
        <f t="shared" si="2"/>
        <v>#N/A</v>
      </c>
      <c r="G38" s="24" t="e">
        <f t="shared" si="3"/>
        <v>#N/A</v>
      </c>
      <c r="H38" s="91">
        <f t="shared" si="1"/>
        <v>0</v>
      </c>
      <c r="I38" s="25">
        <f t="shared" si="4"/>
        <v>0</v>
      </c>
      <c r="J38" s="106"/>
      <c r="K38" s="106"/>
      <c r="U38" s="115"/>
      <c r="V38" s="2"/>
    </row>
    <row r="39" spans="1:22" ht="18" thickBot="1">
      <c r="A39" s="113"/>
      <c r="B39" s="48">
        <f>Inputs!A71</f>
        <v>20</v>
      </c>
      <c r="C39" s="47">
        <f t="shared" si="0"/>
        <v>0</v>
      </c>
      <c r="D39" s="49" t="e">
        <f>IF(Inputs!T71="",NA(),Inputs!T71)</f>
        <v>#N/A</v>
      </c>
      <c r="E39" s="49" t="e">
        <f>IF(Inputs!U71="",NA(),Inputs!U71)</f>
        <v>#N/A</v>
      </c>
      <c r="F39" s="24" t="e">
        <f t="shared" si="2"/>
        <v>#N/A</v>
      </c>
      <c r="G39" s="24" t="e">
        <f t="shared" si="3"/>
        <v>#N/A</v>
      </c>
      <c r="H39" s="91">
        <f t="shared" si="1"/>
        <v>0</v>
      </c>
      <c r="I39" s="25">
        <f t="shared" si="4"/>
        <v>0</v>
      </c>
      <c r="J39" s="106"/>
      <c r="K39" s="106"/>
      <c r="U39" s="115"/>
      <c r="V39" s="2"/>
    </row>
    <row r="40" spans="1:22" ht="18" thickBot="1">
      <c r="A40" s="113"/>
      <c r="B40" s="48">
        <f>Inputs!A72</f>
        <v>21</v>
      </c>
      <c r="C40" s="47">
        <f t="shared" si="0"/>
        <v>0</v>
      </c>
      <c r="D40" s="49" t="e">
        <f>IF(Inputs!T72="",NA(),Inputs!T72)</f>
        <v>#N/A</v>
      </c>
      <c r="E40" s="49" t="e">
        <f>IF(Inputs!U72="",NA(),Inputs!U72)</f>
        <v>#N/A</v>
      </c>
      <c r="F40" s="24" t="e">
        <f t="shared" si="2"/>
        <v>#N/A</v>
      </c>
      <c r="G40" s="24" t="e">
        <f t="shared" si="3"/>
        <v>#N/A</v>
      </c>
      <c r="H40" s="91">
        <f t="shared" si="1"/>
        <v>0</v>
      </c>
      <c r="I40" s="25">
        <f t="shared" si="4"/>
        <v>0</v>
      </c>
      <c r="J40" s="106"/>
      <c r="K40" s="106"/>
      <c r="U40" s="115"/>
      <c r="V40" s="2"/>
    </row>
    <row r="41" spans="1:22" ht="18" thickBot="1">
      <c r="A41" s="113"/>
      <c r="B41" s="48">
        <f>Inputs!A73</f>
        <v>22</v>
      </c>
      <c r="C41" s="47">
        <f t="shared" si="0"/>
        <v>0</v>
      </c>
      <c r="D41" s="49" t="e">
        <f>IF(Inputs!T73="",NA(),Inputs!T73)</f>
        <v>#N/A</v>
      </c>
      <c r="E41" s="49" t="e">
        <f>IF(Inputs!U73="",NA(),Inputs!U73)</f>
        <v>#N/A</v>
      </c>
      <c r="F41" s="24" t="e">
        <f t="shared" si="2"/>
        <v>#N/A</v>
      </c>
      <c r="G41" s="24" t="e">
        <f t="shared" si="3"/>
        <v>#N/A</v>
      </c>
      <c r="H41" s="91">
        <f t="shared" si="1"/>
        <v>0</v>
      </c>
      <c r="I41" s="25">
        <f t="shared" si="4"/>
        <v>0</v>
      </c>
      <c r="J41" s="106"/>
      <c r="K41" s="106"/>
      <c r="U41" s="115"/>
      <c r="V41" s="2"/>
    </row>
    <row r="42" spans="1:22" ht="18" thickBot="1">
      <c r="A42" s="113"/>
      <c r="B42" s="48">
        <f>Inputs!A74</f>
        <v>23</v>
      </c>
      <c r="C42" s="47">
        <f t="shared" si="0"/>
        <v>0</v>
      </c>
      <c r="D42" s="49" t="e">
        <f>IF(Inputs!T74="",NA(),Inputs!T74)</f>
        <v>#N/A</v>
      </c>
      <c r="E42" s="49" t="e">
        <f>IF(Inputs!U74="",NA(),Inputs!U74)</f>
        <v>#N/A</v>
      </c>
      <c r="F42" s="24" t="e">
        <f t="shared" si="2"/>
        <v>#N/A</v>
      </c>
      <c r="G42" s="24" t="e">
        <f t="shared" si="3"/>
        <v>#N/A</v>
      </c>
      <c r="H42" s="91">
        <f t="shared" si="1"/>
        <v>0</v>
      </c>
      <c r="I42" s="25">
        <f t="shared" si="4"/>
        <v>0</v>
      </c>
      <c r="J42" s="106"/>
      <c r="K42" s="106"/>
      <c r="U42" s="115"/>
      <c r="V42" s="2"/>
    </row>
    <row r="43" spans="1:22" ht="18" thickBot="1">
      <c r="A43" s="113"/>
      <c r="B43" s="48">
        <f>Inputs!A75</f>
        <v>24</v>
      </c>
      <c r="C43" s="47">
        <f t="shared" si="0"/>
        <v>0</v>
      </c>
      <c r="D43" s="49" t="e">
        <f>IF(Inputs!T75="",NA(),Inputs!T75)</f>
        <v>#N/A</v>
      </c>
      <c r="E43" s="49" t="e">
        <f>IF(Inputs!U75="",NA(),Inputs!U75)</f>
        <v>#N/A</v>
      </c>
      <c r="F43" s="24" t="e">
        <f t="shared" si="2"/>
        <v>#N/A</v>
      </c>
      <c r="G43" s="24" t="e">
        <f t="shared" si="3"/>
        <v>#N/A</v>
      </c>
      <c r="H43" s="91">
        <f t="shared" si="1"/>
        <v>0</v>
      </c>
      <c r="I43" s="25">
        <f t="shared" si="4"/>
        <v>0</v>
      </c>
      <c r="J43" s="106"/>
      <c r="K43" s="106"/>
      <c r="U43" s="115"/>
      <c r="V43" s="2"/>
    </row>
    <row r="44" spans="1:22" ht="18" thickBot="1">
      <c r="A44" s="113"/>
      <c r="B44" s="48">
        <f>Inputs!A76</f>
        <v>25</v>
      </c>
      <c r="C44" s="47">
        <f t="shared" si="0"/>
        <v>0</v>
      </c>
      <c r="D44" s="49" t="e">
        <f>IF(Inputs!T76="",NA(),Inputs!T76)</f>
        <v>#N/A</v>
      </c>
      <c r="E44" s="49" t="e">
        <f>IF(Inputs!U76="",NA(),Inputs!U76)</f>
        <v>#N/A</v>
      </c>
      <c r="F44" s="24" t="e">
        <f t="shared" si="2"/>
        <v>#N/A</v>
      </c>
      <c r="G44" s="24" t="e">
        <f t="shared" si="3"/>
        <v>#N/A</v>
      </c>
      <c r="H44" s="91">
        <f t="shared" si="1"/>
        <v>0</v>
      </c>
      <c r="I44" s="25">
        <f t="shared" si="4"/>
        <v>0</v>
      </c>
      <c r="J44" s="106"/>
      <c r="K44" s="106"/>
      <c r="U44" s="115"/>
      <c r="V44" s="2"/>
    </row>
    <row r="45" spans="1:22" ht="18" thickBot="1">
      <c r="A45" s="113"/>
      <c r="B45" s="48">
        <f>Inputs!A77</f>
        <v>26</v>
      </c>
      <c r="C45" s="47">
        <f t="shared" si="0"/>
        <v>0</v>
      </c>
      <c r="D45" s="49" t="e">
        <f>IF(Inputs!T77="",NA(),Inputs!T77)</f>
        <v>#N/A</v>
      </c>
      <c r="E45" s="49" t="e">
        <f>IF(Inputs!U77="",NA(),Inputs!U77)</f>
        <v>#N/A</v>
      </c>
      <c r="F45" s="24" t="e">
        <f t="shared" si="2"/>
        <v>#N/A</v>
      </c>
      <c r="G45" s="24" t="e">
        <f t="shared" si="3"/>
        <v>#N/A</v>
      </c>
      <c r="H45" s="91">
        <f t="shared" si="1"/>
        <v>0</v>
      </c>
      <c r="I45" s="25">
        <f t="shared" si="4"/>
        <v>0</v>
      </c>
      <c r="J45" s="106"/>
      <c r="K45" s="106"/>
      <c r="U45" s="115"/>
      <c r="V45" s="2"/>
    </row>
    <row r="46" spans="1:22" ht="18" thickBot="1">
      <c r="A46" s="113"/>
      <c r="B46" s="48">
        <f>Inputs!A78</f>
        <v>27</v>
      </c>
      <c r="C46" s="47">
        <f t="shared" si="0"/>
        <v>0</v>
      </c>
      <c r="D46" s="49" t="e">
        <f>IF(Inputs!T78="",NA(),Inputs!T78)</f>
        <v>#N/A</v>
      </c>
      <c r="E46" s="49" t="e">
        <f>IF(Inputs!U78="",NA(),Inputs!U78)</f>
        <v>#N/A</v>
      </c>
      <c r="F46" s="24" t="e">
        <f t="shared" si="2"/>
        <v>#N/A</v>
      </c>
      <c r="G46" s="24" t="e">
        <f t="shared" si="3"/>
        <v>#N/A</v>
      </c>
      <c r="H46" s="91">
        <f t="shared" si="1"/>
        <v>0</v>
      </c>
      <c r="I46" s="25">
        <f t="shared" si="4"/>
        <v>0</v>
      </c>
      <c r="J46" s="106"/>
      <c r="K46" s="106"/>
      <c r="U46" s="115"/>
      <c r="V46" s="2"/>
    </row>
    <row r="47" spans="1:22" ht="18" thickBot="1">
      <c r="A47" s="113"/>
      <c r="B47" s="48">
        <f>Inputs!A79</f>
        <v>28</v>
      </c>
      <c r="C47" s="47">
        <f t="shared" si="0"/>
        <v>0</v>
      </c>
      <c r="D47" s="49" t="e">
        <f>IF(Inputs!T79="",NA(),Inputs!T79)</f>
        <v>#N/A</v>
      </c>
      <c r="E47" s="49" t="e">
        <f>IF(Inputs!U79="",NA(),Inputs!U79)</f>
        <v>#N/A</v>
      </c>
      <c r="F47" s="24" t="e">
        <f t="shared" si="2"/>
        <v>#N/A</v>
      </c>
      <c r="G47" s="24" t="e">
        <f t="shared" si="3"/>
        <v>#N/A</v>
      </c>
      <c r="H47" s="91">
        <f t="shared" si="1"/>
        <v>0</v>
      </c>
      <c r="I47" s="25">
        <f t="shared" si="4"/>
        <v>0</v>
      </c>
      <c r="J47" s="106"/>
      <c r="K47" s="106"/>
      <c r="U47" s="115"/>
      <c r="V47" s="2"/>
    </row>
    <row r="48" spans="1:22" ht="18" thickBot="1">
      <c r="A48" s="113"/>
      <c r="B48" s="48">
        <f>Inputs!A80</f>
        <v>29</v>
      </c>
      <c r="C48" s="47">
        <f t="shared" si="0"/>
        <v>0</v>
      </c>
      <c r="D48" s="49" t="e">
        <f>IF(Inputs!T80="",NA(),Inputs!T80)</f>
        <v>#N/A</v>
      </c>
      <c r="E48" s="49" t="e">
        <f>IF(Inputs!U80="",NA(),Inputs!U80)</f>
        <v>#N/A</v>
      </c>
      <c r="F48" s="24" t="e">
        <f t="shared" si="2"/>
        <v>#N/A</v>
      </c>
      <c r="G48" s="24" t="e">
        <f t="shared" si="3"/>
        <v>#N/A</v>
      </c>
      <c r="H48" s="91">
        <f t="shared" si="1"/>
        <v>0</v>
      </c>
      <c r="I48" s="25">
        <f t="shared" si="4"/>
        <v>0</v>
      </c>
      <c r="J48" s="106"/>
      <c r="K48" s="106"/>
      <c r="U48" s="115"/>
      <c r="V48" s="2"/>
    </row>
    <row r="49" spans="1:22" ht="18" thickBot="1">
      <c r="A49" s="113"/>
      <c r="B49" s="48">
        <f>Inputs!A81</f>
        <v>30</v>
      </c>
      <c r="C49" s="47">
        <f t="shared" si="0"/>
        <v>0</v>
      </c>
      <c r="D49" s="49" t="e">
        <f>IF(Inputs!T81="",NA(),Inputs!T81)</f>
        <v>#N/A</v>
      </c>
      <c r="E49" s="49" t="e">
        <f>IF(Inputs!U81="",NA(),Inputs!U81)</f>
        <v>#N/A</v>
      </c>
      <c r="F49" s="24" t="e">
        <f t="shared" si="2"/>
        <v>#N/A</v>
      </c>
      <c r="G49" s="24" t="e">
        <f t="shared" si="3"/>
        <v>#N/A</v>
      </c>
      <c r="H49" s="91">
        <f t="shared" si="1"/>
        <v>0</v>
      </c>
      <c r="I49" s="25">
        <f t="shared" si="4"/>
        <v>0</v>
      </c>
      <c r="J49" s="106"/>
      <c r="K49" s="106"/>
      <c r="U49" s="115"/>
      <c r="V49" s="2"/>
    </row>
    <row r="50" spans="1:22" ht="18" thickBot="1">
      <c r="A50" s="257"/>
      <c r="B50" s="48">
        <f>Inputs!A82</f>
        <v>31</v>
      </c>
      <c r="C50" s="47">
        <f t="shared" si="0"/>
        <v>0</v>
      </c>
      <c r="D50" s="49" t="e">
        <f>IF(Inputs!T82="",NA(),Inputs!T82)</f>
        <v>#N/A</v>
      </c>
      <c r="E50" s="49" t="e">
        <f>IF(Inputs!U82="",NA(),Inputs!U82)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IF(Inputs!T83="",NA(),Inputs!T83)</f>
        <v>#N/A</v>
      </c>
      <c r="E51" s="49" t="e">
        <f>IF(Inputs!U83="",NA(),Inputs!U83)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IF(Inputs!T84="",NA(),Inputs!T84)</f>
        <v>#N/A</v>
      </c>
      <c r="E52" s="49" t="e">
        <f>IF(Inputs!U84="",NA(),Inputs!U84)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IF(Inputs!T85="",NA(),Inputs!T85)</f>
        <v>#N/A</v>
      </c>
      <c r="E53" s="49" t="e">
        <f>IF(Inputs!U85="",NA(),Inputs!U85)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IF(Inputs!T86="",NA(),Inputs!T86)</f>
        <v>#N/A</v>
      </c>
      <c r="E54" s="49" t="e">
        <f>IF(Inputs!U86="",NA(),Inputs!U86)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IF(Inputs!T87="",NA(),Inputs!T87)</f>
        <v>#N/A</v>
      </c>
      <c r="E55" s="49" t="e">
        <f>IF(Inputs!U87="",NA(),Inputs!U87)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IF(Inputs!T88="",NA(),Inputs!T88)</f>
        <v>#N/A</v>
      </c>
      <c r="E56" s="49" t="e">
        <f>IF(Inputs!U88="",NA(),Inputs!U88)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IF(Inputs!T89="",NA(),Inputs!T89)</f>
        <v>#N/A</v>
      </c>
      <c r="E57" s="49" t="e">
        <f>IF(Inputs!U89="",NA(),Inputs!U89)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IF(Inputs!T90="",NA(),Inputs!T90)</f>
        <v>#N/A</v>
      </c>
      <c r="E58" s="49" t="e">
        <f>IF(Inputs!U90="",NA(),Inputs!U90)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IF(Inputs!T91="",NA(),Inputs!T91)</f>
        <v>#N/A</v>
      </c>
      <c r="E59" s="49" t="e">
        <f>IF(Inputs!U91="",NA(),Inputs!U91)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IF(Inputs!T92="",NA(),Inputs!T92)</f>
        <v>#N/A</v>
      </c>
      <c r="E60" s="49" t="e">
        <f>IF(Inputs!U92="",NA(),Inputs!U92)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IF(Inputs!T93="",NA(),Inputs!T93)</f>
        <v>#N/A</v>
      </c>
      <c r="E61" s="49" t="e">
        <f>IF(Inputs!U93="",NA(),Inputs!U93)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IF(Inputs!T94="",NA(),Inputs!T94)</f>
        <v>#N/A</v>
      </c>
      <c r="E62" s="49" t="e">
        <f>IF(Inputs!U94="",NA(),Inputs!U94)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IF(Inputs!T95="",NA(),Inputs!T95)</f>
        <v>#N/A</v>
      </c>
      <c r="E63" s="49" t="e">
        <f>IF(Inputs!U95="",NA(),Inputs!U95)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IF(Inputs!T96="",NA(),Inputs!T96)</f>
        <v>#N/A</v>
      </c>
      <c r="E64" s="49" t="e">
        <f>IF(Inputs!U96="",NA(),Inputs!U96)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IF(Inputs!T97="",NA(),Inputs!T97)</f>
        <v>#N/A</v>
      </c>
      <c r="E65" s="49" t="e">
        <f>IF(Inputs!U97="",NA(),Inputs!U97)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IF(Inputs!T98="",NA(),Inputs!T98)</f>
        <v>#N/A</v>
      </c>
      <c r="E66" s="49" t="e">
        <f>IF(Inputs!U98="",NA(),Inputs!U98)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IF(Inputs!T99="",NA(),Inputs!T99)</f>
        <v>#N/A</v>
      </c>
      <c r="E67" s="49" t="e">
        <f>IF(Inputs!U99="",NA(),Inputs!U99)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IF(Inputs!T100="",NA(),Inputs!T100)</f>
        <v>#N/A</v>
      </c>
      <c r="E68" s="49" t="e">
        <f>IF(Inputs!U100="",NA(),Inputs!U100)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IF(Inputs!T101="",NA(),Inputs!T101)</f>
        <v>#N/A</v>
      </c>
      <c r="E69" s="49" t="e">
        <f>IF(Inputs!U101="",NA(),Inputs!U101)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IF(Inputs!T102="",NA(),Inputs!T102)</f>
        <v>#N/A</v>
      </c>
      <c r="E70" s="49" t="e">
        <f>IF(Inputs!U102="",NA(),Inputs!U102)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IF(Inputs!T103="",NA(),Inputs!T103)</f>
        <v>#N/A</v>
      </c>
      <c r="E71" s="49" t="e">
        <f>IF(Inputs!U103="",NA(),Inputs!U103)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IF(Inputs!T104="",NA(),Inputs!T104)</f>
        <v>#N/A</v>
      </c>
      <c r="E72" s="49" t="e">
        <f>IF(Inputs!U104="",NA(),Inputs!U104)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IF(Inputs!T105="",NA(),Inputs!T105)</f>
        <v>#N/A</v>
      </c>
      <c r="E73" s="49" t="e">
        <f>IF(Inputs!U105="",NA(),Inputs!U105)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IF(Inputs!T106="",NA(),Inputs!T106)</f>
        <v>#N/A</v>
      </c>
      <c r="E74" s="49" t="e">
        <f>IF(Inputs!U106="",NA(),Inputs!U106)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IF(Inputs!T107="",NA(),Inputs!T107)</f>
        <v>#N/A</v>
      </c>
      <c r="E75" s="49" t="e">
        <f>IF(Inputs!U107="",NA(),Inputs!U107)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IF(Inputs!T108="",NA(),Inputs!T108)</f>
        <v>#N/A</v>
      </c>
      <c r="E76" s="49" t="e">
        <f>IF(Inputs!U108="",NA(),Inputs!U108)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IF(Inputs!T109="",NA(),Inputs!T109)</f>
        <v>#N/A</v>
      </c>
      <c r="E77" s="49" t="e">
        <f>IF(Inputs!U109="",NA(),Inputs!U109)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IF(Inputs!T110="",NA(),Inputs!T110)</f>
        <v>#N/A</v>
      </c>
      <c r="E78" s="49" t="e">
        <f>IF(Inputs!U110="",NA(),Inputs!U110)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IF(Inputs!T111="",NA(),Inputs!T111)</f>
        <v>#N/A</v>
      </c>
      <c r="E79" s="49" t="e">
        <f>IF(Inputs!U111="",NA(),Inputs!U111)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IF(Inputs!T112="",NA(),Inputs!T112)</f>
        <v>#N/A</v>
      </c>
      <c r="E80" s="49" t="e">
        <f>IF(Inputs!U112="",NA(),Inputs!U112)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IF(Inputs!T113="",NA(),Inputs!T113)</f>
        <v>#N/A</v>
      </c>
      <c r="E81" s="49" t="e">
        <f>IF(Inputs!U113="",NA(),Inputs!U113)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IF(Inputs!T114="",NA(),Inputs!T114)</f>
        <v>#N/A</v>
      </c>
      <c r="E82" s="49" t="e">
        <f>IF(Inputs!U114="",NA(),Inputs!U114)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IF(Inputs!T115="",NA(),Inputs!T115)</f>
        <v>#N/A</v>
      </c>
      <c r="E83" s="49" t="e">
        <f>IF(Inputs!U115="",NA(),Inputs!U115)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IF(Inputs!T116="",NA(),Inputs!T116)</f>
        <v>#N/A</v>
      </c>
      <c r="E84" s="49" t="e">
        <f>IF(Inputs!U116="",NA(),Inputs!U116)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IF(Inputs!T117="",NA(),Inputs!T117)</f>
        <v>#N/A</v>
      </c>
      <c r="E85" s="49" t="e">
        <f>IF(Inputs!U117="",NA(),Inputs!U117)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IF(Inputs!T118="",NA(),Inputs!T118)</f>
        <v>#N/A</v>
      </c>
      <c r="E86" s="49" t="e">
        <f>IF(Inputs!U118="",NA(),Inputs!U118)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IF(Inputs!T119="",NA(),Inputs!T119)</f>
        <v>#N/A</v>
      </c>
      <c r="E87" s="49" t="e">
        <f>IF(Inputs!U119="",NA(),Inputs!U119)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IF(Inputs!T120="",NA(),Inputs!T120)</f>
        <v>#N/A</v>
      </c>
      <c r="E88" s="49" t="e">
        <f>IF(Inputs!U120="",NA(),Inputs!U120)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IF(Inputs!T121="",NA(),Inputs!T121)</f>
        <v>#N/A</v>
      </c>
      <c r="E89" s="49" t="e">
        <f>IF(Inputs!U121="",NA(),Inputs!U121)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IF(Inputs!T122="",NA(),Inputs!T122)</f>
        <v>#N/A</v>
      </c>
      <c r="E90" s="49" t="e">
        <f>IF(Inputs!U122="",NA(),Inputs!U122)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IF(Inputs!T123="",NA(),Inputs!T123)</f>
        <v>#N/A</v>
      </c>
      <c r="E91" s="49" t="e">
        <f>IF(Inputs!U123="",NA(),Inputs!U123)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IF(Inputs!T124="",NA(),Inputs!T124)</f>
        <v>#N/A</v>
      </c>
      <c r="E92" s="49" t="e">
        <f>IF(Inputs!U124="",NA(),Inputs!U124)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IF(Inputs!T125="",NA(),Inputs!T125)</f>
        <v>#N/A</v>
      </c>
      <c r="E93" s="49" t="e">
        <f>IF(Inputs!U125="",NA(),Inputs!U125)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IF(Inputs!T126="",NA(),Inputs!T126)</f>
        <v>#N/A</v>
      </c>
      <c r="E94" s="49" t="e">
        <f>IF(Inputs!U126="",NA(),Inputs!U126)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IF(Inputs!T127="",NA(),Inputs!T127)</f>
        <v>#N/A</v>
      </c>
      <c r="E95" s="49" t="e">
        <f>IF(Inputs!U127="",NA(),Inputs!U127)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IF(Inputs!T128="",NA(),Inputs!T128)</f>
        <v>#N/A</v>
      </c>
      <c r="E96" s="49" t="e">
        <f>IF(Inputs!U128="",NA(),Inputs!U128)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IF(Inputs!T129="",NA(),Inputs!T129)</f>
        <v>#N/A</v>
      </c>
      <c r="E97" s="49" t="e">
        <f>IF(Inputs!U129="",NA(),Inputs!U129)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IF(Inputs!T130="",NA(),Inputs!T130)</f>
        <v>#N/A</v>
      </c>
      <c r="E98" s="49" t="e">
        <f>IF(Inputs!U130="",NA(),Inputs!U130)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IF(Inputs!T131="",NA(),Inputs!T131)</f>
        <v>#N/A</v>
      </c>
      <c r="E99" s="49" t="e">
        <f>IF(Inputs!U131="",NA(),Inputs!U131)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IF(Inputs!T132="",NA(),Inputs!T132)</f>
        <v>#N/A</v>
      </c>
      <c r="E100" s="49" t="e">
        <f>IF(Inputs!U132="",NA(),Inputs!U132)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IF(Inputs!T133="",NA(),Inputs!T133)</f>
        <v>#N/A</v>
      </c>
      <c r="E101" s="49" t="e">
        <f>IF(Inputs!U133="",NA(),Inputs!U133)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IF(Inputs!T134="",NA(),Inputs!T134)</f>
        <v>#N/A</v>
      </c>
      <c r="E102" s="49" t="e">
        <f>IF(Inputs!U134="",NA(),Inputs!U134)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IF(Inputs!T135="",NA(),Inputs!T135)</f>
        <v>#N/A</v>
      </c>
      <c r="E103" s="49" t="e">
        <f>IF(Inputs!U135="",NA(),Inputs!U135)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IF(Inputs!T136="",NA(),Inputs!T136)</f>
        <v>#N/A</v>
      </c>
      <c r="E104" s="49" t="e">
        <f>IF(Inputs!U136="",NA(),Inputs!U136)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IF(Inputs!T137="",NA(),Inputs!T137)</f>
        <v>#N/A</v>
      </c>
      <c r="E105" s="49" t="e">
        <f>IF(Inputs!U137="",NA(),Inputs!U137)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IF(Inputs!T138="",NA(),Inputs!T138)</f>
        <v>#N/A</v>
      </c>
      <c r="E106" s="49" t="e">
        <f>IF(Inputs!U138="",NA(),Inputs!U138)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IF(Inputs!T139="",NA(),Inputs!T139)</f>
        <v>#N/A</v>
      </c>
      <c r="E107" s="49" t="e">
        <f>IF(Inputs!U139="",NA(),Inputs!U139)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IF(Inputs!T140="",NA(),Inputs!T140)</f>
        <v>#N/A</v>
      </c>
      <c r="E108" s="49" t="e">
        <f>IF(Inputs!U140="",NA(),Inputs!U140)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IF(Inputs!T141="",NA(),Inputs!T141)</f>
        <v>#N/A</v>
      </c>
      <c r="E109" s="49" t="e">
        <f>IF(Inputs!U141="",NA(),Inputs!U141)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IF(Inputs!T142="",NA(),Inputs!T142)</f>
        <v>#N/A</v>
      </c>
      <c r="E110" s="49" t="e">
        <f>IF(Inputs!U142="",NA(),Inputs!U142)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IF(Inputs!T143="",NA(),Inputs!T143)</f>
        <v>#N/A</v>
      </c>
      <c r="E111" s="49" t="e">
        <f>IF(Inputs!U143="",NA(),Inputs!U143)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IF(Inputs!T144="",NA(),Inputs!T144)</f>
        <v>#N/A</v>
      </c>
      <c r="E112" s="49" t="e">
        <f>IF(Inputs!U144="",NA(),Inputs!U144)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IF(Inputs!T145="",NA(),Inputs!T145)</f>
        <v>#N/A</v>
      </c>
      <c r="E113" s="49" t="e">
        <f>IF(Inputs!U145="",NA(),Inputs!U145)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IF(Inputs!T146="",NA(),Inputs!T146)</f>
        <v>#N/A</v>
      </c>
      <c r="E114" s="49" t="e">
        <f>IF(Inputs!U146="",NA(),Inputs!U146)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IF(Inputs!T147="",NA(),Inputs!T147)</f>
        <v>#N/A</v>
      </c>
      <c r="E115" s="49" t="e">
        <f>IF(Inputs!U147="",NA(),Inputs!U147)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IF(Inputs!T148="",NA(),Inputs!T148)</f>
        <v>#N/A</v>
      </c>
      <c r="E116" s="49" t="e">
        <f>IF(Inputs!U148="",NA(),Inputs!U148)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IF(Inputs!T149="",NA(),Inputs!T149)</f>
        <v>#N/A</v>
      </c>
      <c r="E117" s="49" t="e">
        <f>IF(Inputs!U149="",NA(),Inputs!U149)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IF(Inputs!T150="",NA(),Inputs!T150)</f>
        <v>#N/A</v>
      </c>
      <c r="E118" s="49" t="e">
        <f>IF(Inputs!U150="",NA(),Inputs!U150)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IF(Inputs!T151="",NA(),Inputs!T151)</f>
        <v>#N/A</v>
      </c>
      <c r="E119" s="49" t="e">
        <f>IF(Inputs!U151="",NA(),Inputs!U151)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97" t="s">
        <v>40</v>
      </c>
      <c r="C120" s="398"/>
      <c r="D120" s="398"/>
      <c r="E120" s="398"/>
      <c r="F120" s="398"/>
      <c r="G120" s="399"/>
      <c r="H120" s="400" t="s">
        <v>2</v>
      </c>
      <c r="I120" s="401"/>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07"/>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Inputs!T7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Inputs!T8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Inputs!T9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40">
        <f>(B10/2)*100</f>
        <v>114.99999999999999</v>
      </c>
      <c r="I134" s="40">
        <f>(B11/2)*100</f>
        <v>114.99999999999999</v>
      </c>
      <c r="J134" s="40"/>
      <c r="K134" s="40"/>
      <c r="L134" s="43"/>
      <c r="M134" s="44">
        <f>M128</f>
        <v>0</v>
      </c>
      <c r="N134" s="44">
        <f>N129</f>
        <v>0</v>
      </c>
      <c r="V134" s="2"/>
    </row>
    <row r="135" spans="8:22">
      <c r="H135" s="40">
        <v>115</v>
      </c>
      <c r="I135" s="40">
        <f>(B11/2)*-100</f>
        <v>-114.99999999999999</v>
      </c>
      <c r="J135" s="40"/>
      <c r="K135" s="40"/>
      <c r="L135" s="43"/>
      <c r="M135" s="44">
        <f>M129</f>
        <v>0</v>
      </c>
      <c r="N135" s="44">
        <f>N129</f>
        <v>0</v>
      </c>
      <c r="V135" s="2"/>
    </row>
    <row r="136" spans="8:22">
      <c r="H136" s="40">
        <f>(B10/2)*-100</f>
        <v>-114.99999999999999</v>
      </c>
      <c r="I136" s="40">
        <f>(B11/2)*-100</f>
        <v>-114.99999999999999</v>
      </c>
      <c r="J136" s="40"/>
      <c r="K136" s="40"/>
      <c r="V136" s="2"/>
    </row>
    <row r="137" spans="8:22">
      <c r="H137" s="40">
        <f>(B10/2)*-100</f>
        <v>-114.99999999999999</v>
      </c>
      <c r="I137" s="40">
        <f>(B11/2)*100</f>
        <v>114.99999999999999</v>
      </c>
      <c r="J137" s="40"/>
      <c r="K137" s="40"/>
      <c r="V137" s="2"/>
    </row>
    <row r="138" spans="8:22">
      <c r="H138" s="40">
        <f>(B10/2)*100</f>
        <v>114.99999999999999</v>
      </c>
      <c r="I138" s="40">
        <f>(B11/2)*100</f>
        <v>114.99999999999999</v>
      </c>
      <c r="J138" s="40"/>
      <c r="K138" s="40"/>
      <c r="V138" s="2"/>
    </row>
    <row r="154" spans="5:22">
      <c r="E154" s="2" t="s">
        <v>47</v>
      </c>
      <c r="V154" s="2"/>
    </row>
  </sheetData>
  <mergeCells count="36">
    <mergeCell ref="F11:G11"/>
    <mergeCell ref="I11:J11"/>
    <mergeCell ref="B1:I1"/>
    <mergeCell ref="A5:B5"/>
    <mergeCell ref="D5:G5"/>
    <mergeCell ref="I5:K5"/>
    <mergeCell ref="F6:G6"/>
    <mergeCell ref="F7:G7"/>
    <mergeCell ref="F8:G8"/>
    <mergeCell ref="A9:B9"/>
    <mergeCell ref="D9:G9"/>
    <mergeCell ref="F10:G10"/>
    <mergeCell ref="I10:K10"/>
    <mergeCell ref="B4:I4"/>
    <mergeCell ref="F12:G12"/>
    <mergeCell ref="I12:J12"/>
    <mergeCell ref="F13:G13"/>
    <mergeCell ref="I13:J13"/>
    <mergeCell ref="D14:E14"/>
    <mergeCell ref="I14:J14"/>
    <mergeCell ref="B124:C124"/>
    <mergeCell ref="D15:E15"/>
    <mergeCell ref="I15:J15"/>
    <mergeCell ref="D16:E16"/>
    <mergeCell ref="A18:A19"/>
    <mergeCell ref="B18:B19"/>
    <mergeCell ref="C18:C19"/>
    <mergeCell ref="D18:E18"/>
    <mergeCell ref="F18:G18"/>
    <mergeCell ref="H18:H19"/>
    <mergeCell ref="I18:I19"/>
    <mergeCell ref="B120:G120"/>
    <mergeCell ref="H120:I120"/>
    <mergeCell ref="B121:C121"/>
    <mergeCell ref="B122:C122"/>
    <mergeCell ref="B123:C123"/>
  </mergeCells>
  <printOptions horizontalCentered="1"/>
  <pageMargins left="0" right="0" top="0" bottom="0" header="0" footer="0"/>
  <pageSetup scale="57" orientation="portrait"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28" zoomScale="55" zoomScaleNormal="55" zoomScaleSheetLayoutView="75" workbookViewId="0">
      <selection activeCell="E38" sqref="E38"/>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40"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140"/>
      <c r="K1" s="140"/>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14" ht="18.75" customHeight="1" thickBot="1">
      <c r="B2" s="3" t="str">
        <f>Inputs!A2</f>
        <v>Commander:</v>
      </c>
      <c r="C2" s="64">
        <f>Inputs!V2</f>
        <v>0</v>
      </c>
      <c r="D2" s="3" t="str">
        <f>Inputs!A3</f>
        <v xml:space="preserve">Gunner: </v>
      </c>
      <c r="E2" s="64">
        <f>Inputs!V3</f>
        <v>0</v>
      </c>
      <c r="F2" s="3" t="str">
        <f>Inputs!A4</f>
        <v xml:space="preserve">Loader: </v>
      </c>
      <c r="G2" s="63">
        <f>Inputs!V4</f>
        <v>0</v>
      </c>
      <c r="H2" s="3" t="str">
        <f>Inputs!A5</f>
        <v>Driver:</v>
      </c>
      <c r="I2" s="64">
        <f>Inputs!V5</f>
        <v>0</v>
      </c>
      <c r="J2" s="103"/>
      <c r="K2" s="103"/>
    </row>
    <row r="3" spans="1:14">
      <c r="A3" s="2" t="str">
        <f>Inputs!A11</f>
        <v>Project:</v>
      </c>
      <c r="B3" s="72">
        <f>Inputs!V11</f>
        <v>0</v>
      </c>
      <c r="C3" s="71"/>
      <c r="D3" s="71"/>
      <c r="E3" s="71"/>
      <c r="F3" s="71"/>
      <c r="G3" s="71"/>
      <c r="H3" s="71"/>
      <c r="I3" s="71"/>
      <c r="J3" s="104"/>
      <c r="K3" s="104"/>
    </row>
    <row r="4" spans="1:14" ht="18.600000000000001" thickBot="1">
      <c r="A4" s="2" t="str">
        <f>Inputs!A46</f>
        <v xml:space="preserve">Remarks: </v>
      </c>
      <c r="B4" s="380">
        <f>Inputs!V46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f>Inputs!V12</f>
        <v>0</v>
      </c>
      <c r="D6" s="5" t="str">
        <f>Inputs!A23</f>
        <v>Turret Mode:</v>
      </c>
      <c r="E6" s="6"/>
      <c r="F6" s="395">
        <f>Inputs!V23</f>
        <v>0</v>
      </c>
      <c r="G6" s="396"/>
      <c r="I6" s="141" t="str">
        <f>Inputs!A35</f>
        <v>Item:</v>
      </c>
      <c r="J6" s="143" t="s">
        <v>10</v>
      </c>
      <c r="K6" s="142" t="s">
        <v>11</v>
      </c>
    </row>
    <row r="7" spans="1:14" ht="18.600000000000001" thickTop="1" thickBot="1">
      <c r="A7" s="4" t="str">
        <f>Inputs!A13</f>
        <v>Date:</v>
      </c>
      <c r="B7" s="66">
        <f>Inputs!V13</f>
        <v>0</v>
      </c>
      <c r="D7" s="5" t="str">
        <f>Inputs!A24</f>
        <v>Ammunition:</v>
      </c>
      <c r="E7" s="8"/>
      <c r="F7" s="395">
        <f>Inputs!V24</f>
        <v>0</v>
      </c>
      <c r="G7" s="396"/>
      <c r="I7" s="9" t="s">
        <v>14</v>
      </c>
      <c r="J7" s="67">
        <f>Inputs!V36</f>
        <v>0</v>
      </c>
      <c r="K7" s="68">
        <f>Inputs!W36</f>
        <v>0</v>
      </c>
    </row>
    <row r="8" spans="1:14" ht="18.600000000000001" thickTop="1" thickBot="1">
      <c r="A8" s="4" t="str">
        <f>Inputs!A15</f>
        <v>Range [m]:</v>
      </c>
      <c r="B8" s="112">
        <f>Inputs!V15</f>
        <v>0</v>
      </c>
      <c r="D8" s="5" t="str">
        <f>Inputs!A25</f>
        <v>Aiming Through (Camera):</v>
      </c>
      <c r="E8" s="53"/>
      <c r="F8" s="395">
        <f>Inputs!V25</f>
        <v>0</v>
      </c>
      <c r="G8" s="396"/>
      <c r="I8" s="7" t="s">
        <v>16</v>
      </c>
      <c r="J8" s="67">
        <f>Inputs!V37</f>
        <v>0</v>
      </c>
      <c r="K8" s="68">
        <f>Inputs!W37</f>
        <v>0</v>
      </c>
    </row>
    <row r="9" spans="1:14" ht="18.600000000000001" thickTop="1" thickBot="1">
      <c r="A9" s="392" t="str">
        <f>Inputs!A16</f>
        <v>Target Size:</v>
      </c>
      <c r="B9" s="393"/>
      <c r="D9" s="392" t="str">
        <f>Inputs!A26</f>
        <v>Environmental Conditions:</v>
      </c>
      <c r="E9" s="394"/>
      <c r="F9" s="394"/>
      <c r="G9" s="393"/>
      <c r="H9" s="10"/>
      <c r="I9" s="11" t="s">
        <v>19</v>
      </c>
      <c r="J9" s="67">
        <f>Inputs!V38</f>
        <v>0</v>
      </c>
      <c r="K9" s="68">
        <f>Inputs!W38</f>
        <v>0</v>
      </c>
    </row>
    <row r="10" spans="1:14" ht="18.600000000000001" thickTop="1" thickBot="1">
      <c r="A10" s="4" t="str">
        <f>Inputs!V16</f>
        <v>Traverse Size [m]</v>
      </c>
      <c r="B10" s="38">
        <f>Inputs!V17</f>
        <v>2.2999999999999998</v>
      </c>
      <c r="D10" s="5" t="str">
        <f>Inputs!A27</f>
        <v>Air Temperature [°C]:</v>
      </c>
      <c r="E10" s="6"/>
      <c r="F10" s="388">
        <f>Inputs!V27</f>
        <v>0</v>
      </c>
      <c r="G10" s="389"/>
      <c r="I10" s="392" t="str">
        <f>Inputs!A39</f>
        <v>Rounds Information:</v>
      </c>
      <c r="J10" s="394"/>
      <c r="K10" s="393"/>
    </row>
    <row r="11" spans="1:14" ht="18.600000000000001" thickTop="1" thickBot="1">
      <c r="A11" s="4" t="str">
        <f>Inputs!W16</f>
        <v>Elevation Size [m]</v>
      </c>
      <c r="B11" s="38">
        <f>Inputs!W17</f>
        <v>2.2999999999999998</v>
      </c>
      <c r="D11" s="5" t="str">
        <f>Inputs!A28</f>
        <v>Altitude [m]:</v>
      </c>
      <c r="E11" s="8"/>
      <c r="F11" s="388">
        <f>Inputs!V28</f>
        <v>0</v>
      </c>
      <c r="G11" s="389"/>
      <c r="H11" s="140"/>
      <c r="I11" s="384" t="str">
        <f>Inputs!A40</f>
        <v>Rounds Type</v>
      </c>
      <c r="J11" s="385"/>
      <c r="K11" s="111" t="str">
        <f>Inputs!V40</f>
        <v>No. of Rounds</v>
      </c>
    </row>
    <row r="12" spans="1:14" ht="18.600000000000001" thickTop="1" thickBot="1">
      <c r="A12" s="4" t="str">
        <f>Inputs!V18</f>
        <v>Traverse Size [mills]</v>
      </c>
      <c r="B12" s="38" t="e">
        <f>Inputs!V19</f>
        <v>#DIV/0!</v>
      </c>
      <c r="D12" s="5" t="str">
        <f>Inputs!A29</f>
        <v>Ammu. Temp. [°C]:</v>
      </c>
      <c r="E12" s="8"/>
      <c r="F12" s="388">
        <f>Inputs!V29</f>
        <v>0</v>
      </c>
      <c r="G12" s="389"/>
      <c r="H12" s="140"/>
      <c r="I12" s="384" t="str">
        <f>Inputs!A41</f>
        <v>Warm-Up</v>
      </c>
      <c r="J12" s="385"/>
      <c r="K12" s="39">
        <f>Inputs!V41</f>
        <v>0</v>
      </c>
    </row>
    <row r="13" spans="1:14" ht="18.600000000000001" thickTop="1" thickBot="1">
      <c r="A13" s="4" t="str">
        <f>Inputs!W18</f>
        <v>Elevation Size [mills]</v>
      </c>
      <c r="B13" s="38" t="e">
        <f>Inputs!W19</f>
        <v>#DIV/0!</v>
      </c>
      <c r="D13" s="5" t="str">
        <f>Inputs!A30</f>
        <v>Crosswind [m/s]:</v>
      </c>
      <c r="E13" s="13"/>
      <c r="F13" s="388">
        <f>Inputs!V30</f>
        <v>0</v>
      </c>
      <c r="G13" s="389"/>
      <c r="H13" s="140"/>
      <c r="I13" s="384" t="str">
        <f>Inputs!A42</f>
        <v>Real Firing</v>
      </c>
      <c r="J13" s="385"/>
      <c r="K13" s="39">
        <f>Inputs!V42</f>
        <v>0</v>
      </c>
    </row>
    <row r="14" spans="1:14" ht="18.600000000000001" thickTop="1" thickBot="1">
      <c r="A14" s="4" t="str">
        <f>Inputs!A20</f>
        <v>Fire Type</v>
      </c>
      <c r="B14" s="38">
        <f>Inputs!V20</f>
        <v>0</v>
      </c>
      <c r="D14" s="390" t="str">
        <f>Inputs!A31</f>
        <v>Gun Jump:</v>
      </c>
      <c r="E14" s="391"/>
      <c r="F14" s="41" t="str">
        <f>Inputs!W31</f>
        <v>Traverse</v>
      </c>
      <c r="G14" s="42" t="str">
        <f>Inputs!V31</f>
        <v>Elevation</v>
      </c>
      <c r="H14" s="140"/>
      <c r="I14" s="384" t="str">
        <f>Inputs!A43</f>
        <v xml:space="preserve">Total in Target: </v>
      </c>
      <c r="J14" s="385"/>
      <c r="K14" s="39">
        <f>Inputs!V43</f>
        <v>0</v>
      </c>
    </row>
    <row r="15" spans="1:14" ht="19.5" customHeight="1" thickTop="1" thickBot="1">
      <c r="A15" s="4" t="str">
        <f>Inputs!A14</f>
        <v>Time:</v>
      </c>
      <c r="B15" s="37">
        <f>Inputs!V14</f>
        <v>0</v>
      </c>
      <c r="C15" s="14"/>
      <c r="D15" s="383" t="str">
        <f>Inputs!A32</f>
        <v>Single</v>
      </c>
      <c r="E15" s="363"/>
      <c r="F15" s="36">
        <f>Inputs!W32</f>
        <v>0</v>
      </c>
      <c r="G15" s="36">
        <f>Inputs!V32</f>
        <v>0</v>
      </c>
      <c r="H15" s="15"/>
      <c r="I15" s="384" t="str">
        <f>Inputs!A44</f>
        <v>Missing rounds</v>
      </c>
      <c r="J15" s="385"/>
      <c r="K15" s="39">
        <f>Inputs!V44</f>
        <v>0</v>
      </c>
    </row>
    <row r="16" spans="1:14" ht="19.5" customHeight="1" thickTop="1" thickBot="1">
      <c r="A16" s="4" t="str">
        <f>Inputs!A21</f>
        <v>A0- M.Velocity</v>
      </c>
      <c r="B16" s="38">
        <f>Inputs!V21</f>
        <v>0</v>
      </c>
      <c r="C16" s="14"/>
      <c r="D16" s="386" t="str">
        <f>Inputs!A33</f>
        <v>Burst</v>
      </c>
      <c r="E16" s="387"/>
      <c r="F16" s="36">
        <f>Inputs!W33</f>
        <v>0</v>
      </c>
      <c r="G16" s="36">
        <f>Inputs!V33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40"/>
      <c r="V18" s="2"/>
    </row>
    <row r="19" spans="1:22" ht="18.600000000000001" thickTop="1" thickBot="1">
      <c r="A19" s="359"/>
      <c r="B19" s="360"/>
      <c r="C19" s="348"/>
      <c r="D19" s="139" t="s">
        <v>33</v>
      </c>
      <c r="E19" s="12" t="s">
        <v>34</v>
      </c>
      <c r="F19" s="12" t="s">
        <v>33</v>
      </c>
      <c r="G19" s="12" t="s">
        <v>34</v>
      </c>
      <c r="H19" s="348"/>
      <c r="I19" s="348"/>
      <c r="J19" s="105"/>
      <c r="K19" s="105"/>
      <c r="U19" s="140"/>
      <c r="V19" s="2"/>
    </row>
    <row r="20" spans="1:22" ht="18.600000000000001" thickTop="1" thickBot="1">
      <c r="A20" s="138"/>
      <c r="B20" s="48">
        <f>Inputs!A52</f>
        <v>1</v>
      </c>
      <c r="C20" s="47">
        <f t="shared" ref="C20:C83" si="0">$B$8</f>
        <v>0</v>
      </c>
      <c r="D20" s="49" t="e">
        <f>IF(Inputs!V52="",NA(),Inputs!V52)</f>
        <v>#N/A</v>
      </c>
      <c r="E20" s="49" t="e">
        <f>IF(Inputs!W52="",NA(),Inputs!W52)</f>
        <v>#N/A</v>
      </c>
      <c r="F20" s="24" t="e">
        <f>IF(ISBLANK(D20*10/C20)," ",D20*10/C20)</f>
        <v>#N/A</v>
      </c>
      <c r="G20" s="24" t="e">
        <f>IF(ISBLANK(E20*10/C20)," ",E20*10/C20)</f>
        <v>#N/A</v>
      </c>
      <c r="H20" s="91">
        <f t="shared" ref="H20:H83" si="1">$B$7</f>
        <v>0</v>
      </c>
      <c r="I20" s="25">
        <f>$B$15</f>
        <v>0</v>
      </c>
      <c r="J20" s="106"/>
      <c r="K20" s="106"/>
      <c r="U20" s="140"/>
      <c r="V20" s="2"/>
    </row>
    <row r="21" spans="1:22" ht="18" thickBot="1">
      <c r="A21" s="138"/>
      <c r="B21" s="48">
        <f>Inputs!A53</f>
        <v>2</v>
      </c>
      <c r="C21" s="47">
        <f t="shared" si="0"/>
        <v>0</v>
      </c>
      <c r="D21" s="49" t="e">
        <f>IF(Inputs!V53="",NA(),Inputs!V53)</f>
        <v>#N/A</v>
      </c>
      <c r="E21" s="49" t="e">
        <f>IF(Inputs!W53="",NA(),Inputs!W53)</f>
        <v>#N/A</v>
      </c>
      <c r="F21" s="24" t="e">
        <f t="shared" ref="F21:F49" si="2">IF(ISBLANK(D21*10/C21)," ",D21*10/C21)</f>
        <v>#N/A</v>
      </c>
      <c r="G21" s="24" t="e">
        <f t="shared" ref="G21:G49" si="3">IF(ISBLANK(E21*10/C21)," ",E21*10/C21)</f>
        <v>#N/A</v>
      </c>
      <c r="H21" s="91">
        <f t="shared" si="1"/>
        <v>0</v>
      </c>
      <c r="I21" s="25">
        <f t="shared" ref="I21:I84" si="4">$B$15</f>
        <v>0</v>
      </c>
      <c r="J21" s="106"/>
      <c r="K21" s="106"/>
      <c r="U21" s="140"/>
      <c r="V21" s="2"/>
    </row>
    <row r="22" spans="1:22" ht="18" thickBot="1">
      <c r="A22" s="138"/>
      <c r="B22" s="48">
        <f>Inputs!A54</f>
        <v>3</v>
      </c>
      <c r="C22" s="47">
        <f>$B$8</f>
        <v>0</v>
      </c>
      <c r="D22" s="49" t="e">
        <f>IF(Inputs!V54="",NA(),Inputs!V54)</f>
        <v>#N/A</v>
      </c>
      <c r="E22" s="49" t="e">
        <f>IF(Inputs!W54="",NA(),Inputs!W54)</f>
        <v>#N/A</v>
      </c>
      <c r="F22" s="24" t="e">
        <f t="shared" si="2"/>
        <v>#N/A</v>
      </c>
      <c r="G22" s="24" t="e">
        <f t="shared" si="3"/>
        <v>#N/A</v>
      </c>
      <c r="H22" s="91">
        <f t="shared" si="1"/>
        <v>0</v>
      </c>
      <c r="I22" s="25">
        <f t="shared" si="4"/>
        <v>0</v>
      </c>
      <c r="J22" s="106"/>
      <c r="K22" s="106"/>
      <c r="U22" s="140"/>
      <c r="V22" s="2"/>
    </row>
    <row r="23" spans="1:22" ht="18" thickBot="1">
      <c r="A23" s="138"/>
      <c r="B23" s="48">
        <f>Inputs!A55</f>
        <v>4</v>
      </c>
      <c r="C23" s="47">
        <f t="shared" si="0"/>
        <v>0</v>
      </c>
      <c r="D23" s="49" t="e">
        <f>IF(Inputs!V55="",NA(),Inputs!V55)</f>
        <v>#N/A</v>
      </c>
      <c r="E23" s="49" t="e">
        <f>IF(Inputs!W55="",NA(),Inputs!W55)</f>
        <v>#N/A</v>
      </c>
      <c r="F23" s="24" t="e">
        <f t="shared" si="2"/>
        <v>#N/A</v>
      </c>
      <c r="G23" s="24" t="e">
        <f t="shared" si="3"/>
        <v>#N/A</v>
      </c>
      <c r="H23" s="91">
        <f t="shared" si="1"/>
        <v>0</v>
      </c>
      <c r="I23" s="25">
        <f t="shared" si="4"/>
        <v>0</v>
      </c>
      <c r="J23" s="106"/>
      <c r="K23" s="106"/>
      <c r="U23" s="140"/>
      <c r="V23" s="2"/>
    </row>
    <row r="24" spans="1:22" ht="18" thickBot="1">
      <c r="A24" s="138"/>
      <c r="B24" s="48">
        <f>Inputs!A56</f>
        <v>5</v>
      </c>
      <c r="C24" s="47">
        <f t="shared" si="0"/>
        <v>0</v>
      </c>
      <c r="D24" s="49" t="e">
        <f>IF(Inputs!V56="",NA(),Inputs!V56)</f>
        <v>#N/A</v>
      </c>
      <c r="E24" s="49" t="e">
        <f>IF(Inputs!W56="",NA(),Inputs!W56)</f>
        <v>#N/A</v>
      </c>
      <c r="F24" s="24" t="e">
        <f t="shared" si="2"/>
        <v>#N/A</v>
      </c>
      <c r="G24" s="24" t="e">
        <f t="shared" si="3"/>
        <v>#N/A</v>
      </c>
      <c r="H24" s="91">
        <f t="shared" si="1"/>
        <v>0</v>
      </c>
      <c r="I24" s="25">
        <f t="shared" si="4"/>
        <v>0</v>
      </c>
      <c r="J24" s="106"/>
      <c r="K24" s="106"/>
      <c r="U24" s="140"/>
      <c r="V24" s="2"/>
    </row>
    <row r="25" spans="1:22" ht="18" thickBot="1">
      <c r="A25" s="138"/>
      <c r="B25" s="48">
        <f>Inputs!A57</f>
        <v>6</v>
      </c>
      <c r="C25" s="47">
        <f t="shared" si="0"/>
        <v>0</v>
      </c>
      <c r="D25" s="49" t="e">
        <f>IF(Inputs!V57="",NA(),Inputs!V57)</f>
        <v>#N/A</v>
      </c>
      <c r="E25" s="49" t="e">
        <f>IF(Inputs!W57="",NA(),Inputs!W57)</f>
        <v>#N/A</v>
      </c>
      <c r="F25" s="24" t="e">
        <f t="shared" si="2"/>
        <v>#N/A</v>
      </c>
      <c r="G25" s="24" t="e">
        <f t="shared" si="3"/>
        <v>#N/A</v>
      </c>
      <c r="H25" s="91">
        <f t="shared" si="1"/>
        <v>0</v>
      </c>
      <c r="I25" s="25">
        <f t="shared" si="4"/>
        <v>0</v>
      </c>
      <c r="J25" s="106"/>
      <c r="K25" s="106"/>
      <c r="U25" s="140"/>
      <c r="V25" s="2"/>
    </row>
    <row r="26" spans="1:22" ht="18" thickBot="1">
      <c r="A26" s="138"/>
      <c r="B26" s="48">
        <f>Inputs!A58</f>
        <v>7</v>
      </c>
      <c r="C26" s="47">
        <f t="shared" si="0"/>
        <v>0</v>
      </c>
      <c r="D26" s="49" t="e">
        <f>IF(Inputs!V58="",NA(),Inputs!V58)</f>
        <v>#N/A</v>
      </c>
      <c r="E26" s="49" t="e">
        <f>IF(Inputs!W58="",NA(),Inputs!W58)</f>
        <v>#N/A</v>
      </c>
      <c r="F26" s="24" t="e">
        <f t="shared" si="2"/>
        <v>#N/A</v>
      </c>
      <c r="G26" s="24" t="e">
        <f t="shared" si="3"/>
        <v>#N/A</v>
      </c>
      <c r="H26" s="91">
        <f t="shared" si="1"/>
        <v>0</v>
      </c>
      <c r="I26" s="25">
        <f t="shared" si="4"/>
        <v>0</v>
      </c>
      <c r="J26" s="106"/>
      <c r="K26" s="106"/>
      <c r="U26" s="140"/>
      <c r="V26" s="2"/>
    </row>
    <row r="27" spans="1:22" ht="18" thickBot="1">
      <c r="A27" s="138"/>
      <c r="B27" s="48">
        <f>Inputs!A59</f>
        <v>8</v>
      </c>
      <c r="C27" s="47">
        <f t="shared" si="0"/>
        <v>0</v>
      </c>
      <c r="D27" s="49" t="e">
        <f>IF(Inputs!V59="",NA(),Inputs!V59)</f>
        <v>#N/A</v>
      </c>
      <c r="E27" s="49" t="e">
        <f>IF(Inputs!W59="",NA(),Inputs!W59)</f>
        <v>#N/A</v>
      </c>
      <c r="F27" s="24" t="e">
        <f t="shared" si="2"/>
        <v>#N/A</v>
      </c>
      <c r="G27" s="24" t="e">
        <f t="shared" si="3"/>
        <v>#N/A</v>
      </c>
      <c r="H27" s="91">
        <f t="shared" si="1"/>
        <v>0</v>
      </c>
      <c r="I27" s="25">
        <f t="shared" si="4"/>
        <v>0</v>
      </c>
      <c r="J27" s="106"/>
      <c r="K27" s="106"/>
      <c r="U27" s="140"/>
      <c r="V27" s="2"/>
    </row>
    <row r="28" spans="1:22" ht="18" thickBot="1">
      <c r="A28" s="138"/>
      <c r="B28" s="48">
        <f>Inputs!A60</f>
        <v>9</v>
      </c>
      <c r="C28" s="47">
        <f t="shared" si="0"/>
        <v>0</v>
      </c>
      <c r="D28" s="49" t="e">
        <f>IF(Inputs!V60="",NA(),Inputs!V60)</f>
        <v>#N/A</v>
      </c>
      <c r="E28" s="49" t="e">
        <f>IF(Inputs!W60="",NA(),Inputs!W60)</f>
        <v>#N/A</v>
      </c>
      <c r="F28" s="24" t="e">
        <f t="shared" si="2"/>
        <v>#N/A</v>
      </c>
      <c r="G28" s="24" t="e">
        <f t="shared" si="3"/>
        <v>#N/A</v>
      </c>
      <c r="H28" s="91">
        <f t="shared" si="1"/>
        <v>0</v>
      </c>
      <c r="I28" s="25">
        <f t="shared" si="4"/>
        <v>0</v>
      </c>
      <c r="J28" s="106"/>
      <c r="K28" s="106"/>
      <c r="U28" s="140"/>
      <c r="V28" s="2"/>
    </row>
    <row r="29" spans="1:22" ht="18" thickBot="1">
      <c r="A29" s="138"/>
      <c r="B29" s="48">
        <f>Inputs!A61</f>
        <v>10</v>
      </c>
      <c r="C29" s="47">
        <f t="shared" si="0"/>
        <v>0</v>
      </c>
      <c r="D29" s="49" t="e">
        <f>IF(Inputs!V61="",NA(),Inputs!V61)</f>
        <v>#N/A</v>
      </c>
      <c r="E29" s="49" t="e">
        <f>IF(Inputs!W61="",NA(),Inputs!W61)</f>
        <v>#N/A</v>
      </c>
      <c r="F29" s="24" t="e">
        <f t="shared" si="2"/>
        <v>#N/A</v>
      </c>
      <c r="G29" s="24" t="e">
        <f t="shared" si="3"/>
        <v>#N/A</v>
      </c>
      <c r="H29" s="91">
        <f t="shared" si="1"/>
        <v>0</v>
      </c>
      <c r="I29" s="25">
        <f t="shared" si="4"/>
        <v>0</v>
      </c>
      <c r="J29" s="106"/>
      <c r="K29" s="106"/>
      <c r="U29" s="140"/>
      <c r="V29" s="2"/>
    </row>
    <row r="30" spans="1:22" ht="18" thickBot="1">
      <c r="A30" s="138"/>
      <c r="B30" s="48">
        <f>Inputs!A62</f>
        <v>11</v>
      </c>
      <c r="C30" s="47">
        <f t="shared" si="0"/>
        <v>0</v>
      </c>
      <c r="D30" s="49" t="e">
        <f>IF(Inputs!V62="",NA(),Inputs!V62)</f>
        <v>#N/A</v>
      </c>
      <c r="E30" s="49" t="e">
        <f>IF(Inputs!W62="",NA(),Inputs!W62)</f>
        <v>#N/A</v>
      </c>
      <c r="F30" s="24" t="e">
        <f t="shared" si="2"/>
        <v>#N/A</v>
      </c>
      <c r="G30" s="24" t="e">
        <f t="shared" si="3"/>
        <v>#N/A</v>
      </c>
      <c r="H30" s="91">
        <f t="shared" si="1"/>
        <v>0</v>
      </c>
      <c r="I30" s="25">
        <f t="shared" si="4"/>
        <v>0</v>
      </c>
      <c r="J30" s="106"/>
      <c r="K30" s="106"/>
      <c r="U30" s="140"/>
      <c r="V30" s="2"/>
    </row>
    <row r="31" spans="1:22" ht="18" thickBot="1">
      <c r="A31" s="138"/>
      <c r="B31" s="48">
        <f>Inputs!A63</f>
        <v>12</v>
      </c>
      <c r="C31" s="47">
        <f t="shared" si="0"/>
        <v>0</v>
      </c>
      <c r="D31" s="49" t="e">
        <f>IF(Inputs!V63="",NA(),Inputs!V63)</f>
        <v>#N/A</v>
      </c>
      <c r="E31" s="49" t="e">
        <f>IF(Inputs!W63="",NA(),Inputs!W63)</f>
        <v>#N/A</v>
      </c>
      <c r="F31" s="24" t="e">
        <f t="shared" si="2"/>
        <v>#N/A</v>
      </c>
      <c r="G31" s="24" t="e">
        <f t="shared" si="3"/>
        <v>#N/A</v>
      </c>
      <c r="H31" s="91">
        <f t="shared" si="1"/>
        <v>0</v>
      </c>
      <c r="I31" s="25">
        <f t="shared" si="4"/>
        <v>0</v>
      </c>
      <c r="J31" s="106"/>
      <c r="K31" s="106"/>
      <c r="U31" s="140"/>
      <c r="V31" s="2"/>
    </row>
    <row r="32" spans="1:22" ht="18" thickBot="1">
      <c r="A32" s="138"/>
      <c r="B32" s="48">
        <f>Inputs!A64</f>
        <v>13</v>
      </c>
      <c r="C32" s="47">
        <f t="shared" si="0"/>
        <v>0</v>
      </c>
      <c r="D32" s="49" t="e">
        <f>IF(Inputs!V64="",NA(),Inputs!V64)</f>
        <v>#N/A</v>
      </c>
      <c r="E32" s="49" t="e">
        <f>IF(Inputs!W64="",NA(),Inputs!W64)</f>
        <v>#N/A</v>
      </c>
      <c r="F32" s="24" t="e">
        <f t="shared" si="2"/>
        <v>#N/A</v>
      </c>
      <c r="G32" s="24" t="e">
        <f t="shared" si="3"/>
        <v>#N/A</v>
      </c>
      <c r="H32" s="91">
        <f t="shared" si="1"/>
        <v>0</v>
      </c>
      <c r="I32" s="25">
        <f t="shared" si="4"/>
        <v>0</v>
      </c>
      <c r="J32" s="106"/>
      <c r="K32" s="106"/>
      <c r="U32" s="140"/>
      <c r="V32" s="2"/>
    </row>
    <row r="33" spans="1:22" ht="18" thickBot="1">
      <c r="A33" s="138"/>
      <c r="B33" s="48">
        <f>Inputs!A65</f>
        <v>14</v>
      </c>
      <c r="C33" s="47">
        <f t="shared" si="0"/>
        <v>0</v>
      </c>
      <c r="D33" s="49" t="e">
        <f>IF(Inputs!V65="",NA(),Inputs!V65)</f>
        <v>#N/A</v>
      </c>
      <c r="E33" s="49" t="e">
        <f>IF(Inputs!W65="",NA(),Inputs!W65)</f>
        <v>#N/A</v>
      </c>
      <c r="F33" s="24" t="e">
        <f t="shared" si="2"/>
        <v>#N/A</v>
      </c>
      <c r="G33" s="24" t="e">
        <f t="shared" si="3"/>
        <v>#N/A</v>
      </c>
      <c r="H33" s="91">
        <f t="shared" si="1"/>
        <v>0</v>
      </c>
      <c r="I33" s="25">
        <f t="shared" si="4"/>
        <v>0</v>
      </c>
      <c r="J33" s="106"/>
      <c r="K33" s="106"/>
      <c r="U33" s="140"/>
      <c r="V33" s="2"/>
    </row>
    <row r="34" spans="1:22" ht="18" thickBot="1">
      <c r="A34" s="138"/>
      <c r="B34" s="48">
        <f>Inputs!A66</f>
        <v>15</v>
      </c>
      <c r="C34" s="47">
        <f t="shared" si="0"/>
        <v>0</v>
      </c>
      <c r="D34" s="49" t="e">
        <f>IF(Inputs!V66="",NA(),Inputs!V66)</f>
        <v>#N/A</v>
      </c>
      <c r="E34" s="49" t="e">
        <f>IF(Inputs!W66="",NA(),Inputs!W66)</f>
        <v>#N/A</v>
      </c>
      <c r="F34" s="24" t="e">
        <f t="shared" si="2"/>
        <v>#N/A</v>
      </c>
      <c r="G34" s="24" t="e">
        <f t="shared" si="3"/>
        <v>#N/A</v>
      </c>
      <c r="H34" s="91">
        <f t="shared" si="1"/>
        <v>0</v>
      </c>
      <c r="I34" s="25">
        <f t="shared" si="4"/>
        <v>0</v>
      </c>
      <c r="J34" s="106"/>
      <c r="K34" s="106"/>
      <c r="U34" s="140"/>
      <c r="V34" s="2"/>
    </row>
    <row r="35" spans="1:22" ht="18" thickBot="1">
      <c r="A35" s="138"/>
      <c r="B35" s="48">
        <f>Inputs!A67</f>
        <v>16</v>
      </c>
      <c r="C35" s="47">
        <f t="shared" si="0"/>
        <v>0</v>
      </c>
      <c r="D35" s="49" t="e">
        <f>IF(Inputs!V67="",NA(),Inputs!V67)</f>
        <v>#N/A</v>
      </c>
      <c r="E35" s="49" t="e">
        <f>IF(Inputs!W67="",NA(),Inputs!W67)</f>
        <v>#N/A</v>
      </c>
      <c r="F35" s="24" t="e">
        <f t="shared" si="2"/>
        <v>#N/A</v>
      </c>
      <c r="G35" s="24" t="e">
        <f t="shared" si="3"/>
        <v>#N/A</v>
      </c>
      <c r="H35" s="91">
        <f t="shared" si="1"/>
        <v>0</v>
      </c>
      <c r="I35" s="25">
        <f t="shared" si="4"/>
        <v>0</v>
      </c>
      <c r="J35" s="106"/>
      <c r="K35" s="106"/>
      <c r="U35" s="140"/>
      <c r="V35" s="2"/>
    </row>
    <row r="36" spans="1:22" ht="18" thickBot="1">
      <c r="A36" s="138"/>
      <c r="B36" s="48">
        <f>Inputs!A68</f>
        <v>17</v>
      </c>
      <c r="C36" s="47">
        <f t="shared" si="0"/>
        <v>0</v>
      </c>
      <c r="D36" s="49" t="e">
        <f>IF(Inputs!V68="",NA(),Inputs!V68)</f>
        <v>#N/A</v>
      </c>
      <c r="E36" s="49" t="e">
        <f>IF(Inputs!W68="",NA(),Inputs!W68)</f>
        <v>#N/A</v>
      </c>
      <c r="F36" s="24" t="e">
        <f t="shared" si="2"/>
        <v>#N/A</v>
      </c>
      <c r="G36" s="24" t="e">
        <f t="shared" si="3"/>
        <v>#N/A</v>
      </c>
      <c r="H36" s="91">
        <f t="shared" si="1"/>
        <v>0</v>
      </c>
      <c r="I36" s="25">
        <f t="shared" si="4"/>
        <v>0</v>
      </c>
      <c r="J36" s="106"/>
      <c r="K36" s="106"/>
      <c r="U36" s="140"/>
      <c r="V36" s="2"/>
    </row>
    <row r="37" spans="1:22" ht="18" thickBot="1">
      <c r="A37" s="138"/>
      <c r="B37" s="48">
        <f>Inputs!A69</f>
        <v>18</v>
      </c>
      <c r="C37" s="47">
        <f t="shared" si="0"/>
        <v>0</v>
      </c>
      <c r="D37" s="49" t="e">
        <f>IF(Inputs!V69="",NA(),Inputs!V69)</f>
        <v>#N/A</v>
      </c>
      <c r="E37" s="49" t="e">
        <f>IF(Inputs!W69="",NA(),Inputs!W69)</f>
        <v>#N/A</v>
      </c>
      <c r="F37" s="24" t="e">
        <f t="shared" si="2"/>
        <v>#N/A</v>
      </c>
      <c r="G37" s="24" t="e">
        <f t="shared" si="3"/>
        <v>#N/A</v>
      </c>
      <c r="H37" s="91">
        <f t="shared" si="1"/>
        <v>0</v>
      </c>
      <c r="I37" s="25">
        <f t="shared" si="4"/>
        <v>0</v>
      </c>
      <c r="J37" s="106"/>
      <c r="K37" s="106"/>
      <c r="U37" s="140"/>
      <c r="V37" s="2"/>
    </row>
    <row r="38" spans="1:22" ht="18" thickBot="1">
      <c r="A38" s="138"/>
      <c r="B38" s="48">
        <f>Inputs!A70</f>
        <v>19</v>
      </c>
      <c r="C38" s="47">
        <f t="shared" si="0"/>
        <v>0</v>
      </c>
      <c r="D38" s="49" t="e">
        <f>IF(Inputs!V70="",NA(),Inputs!V70)</f>
        <v>#N/A</v>
      </c>
      <c r="E38" s="49" t="e">
        <f>IF(Inputs!W70="",NA(),Inputs!W70)</f>
        <v>#N/A</v>
      </c>
      <c r="F38" s="24" t="e">
        <f t="shared" si="2"/>
        <v>#N/A</v>
      </c>
      <c r="G38" s="24" t="e">
        <f t="shared" si="3"/>
        <v>#N/A</v>
      </c>
      <c r="H38" s="91">
        <f t="shared" si="1"/>
        <v>0</v>
      </c>
      <c r="I38" s="25">
        <f t="shared" si="4"/>
        <v>0</v>
      </c>
      <c r="J38" s="106"/>
      <c r="K38" s="106"/>
      <c r="U38" s="140"/>
      <c r="V38" s="2"/>
    </row>
    <row r="39" spans="1:22" ht="18" thickBot="1">
      <c r="A39" s="138"/>
      <c r="B39" s="48">
        <f>Inputs!A71</f>
        <v>20</v>
      </c>
      <c r="C39" s="47">
        <f t="shared" si="0"/>
        <v>0</v>
      </c>
      <c r="D39" s="49" t="e">
        <f>IF(Inputs!V71="",NA(),Inputs!V71)</f>
        <v>#N/A</v>
      </c>
      <c r="E39" s="49" t="e">
        <f>IF(Inputs!W71="",NA(),Inputs!W71)</f>
        <v>#N/A</v>
      </c>
      <c r="F39" s="24" t="e">
        <f t="shared" si="2"/>
        <v>#N/A</v>
      </c>
      <c r="G39" s="24" t="e">
        <f t="shared" si="3"/>
        <v>#N/A</v>
      </c>
      <c r="H39" s="91">
        <f t="shared" si="1"/>
        <v>0</v>
      </c>
      <c r="I39" s="25">
        <f t="shared" si="4"/>
        <v>0</v>
      </c>
      <c r="J39" s="106"/>
      <c r="K39" s="106"/>
      <c r="U39" s="140"/>
      <c r="V39" s="2"/>
    </row>
    <row r="40" spans="1:22" ht="18" thickBot="1">
      <c r="A40" s="138"/>
      <c r="B40" s="48">
        <f>Inputs!A72</f>
        <v>21</v>
      </c>
      <c r="C40" s="47">
        <f t="shared" si="0"/>
        <v>0</v>
      </c>
      <c r="D40" s="49" t="e">
        <f>IF(Inputs!V72="",NA(),Inputs!V72)</f>
        <v>#N/A</v>
      </c>
      <c r="E40" s="49" t="e">
        <f>IF(Inputs!W72="",NA(),Inputs!W72)</f>
        <v>#N/A</v>
      </c>
      <c r="F40" s="24" t="e">
        <f t="shared" si="2"/>
        <v>#N/A</v>
      </c>
      <c r="G40" s="24" t="e">
        <f t="shared" si="3"/>
        <v>#N/A</v>
      </c>
      <c r="H40" s="91">
        <f t="shared" si="1"/>
        <v>0</v>
      </c>
      <c r="I40" s="25">
        <f t="shared" si="4"/>
        <v>0</v>
      </c>
      <c r="J40" s="106"/>
      <c r="K40" s="106"/>
      <c r="U40" s="140"/>
      <c r="V40" s="2"/>
    </row>
    <row r="41" spans="1:22" ht="18" thickBot="1">
      <c r="A41" s="138"/>
      <c r="B41" s="48">
        <f>Inputs!A73</f>
        <v>22</v>
      </c>
      <c r="C41" s="47">
        <f t="shared" si="0"/>
        <v>0</v>
      </c>
      <c r="D41" s="49" t="e">
        <f>IF(Inputs!V73="",NA(),Inputs!V73)</f>
        <v>#N/A</v>
      </c>
      <c r="E41" s="49" t="e">
        <f>IF(Inputs!W73="",NA(),Inputs!W73)</f>
        <v>#N/A</v>
      </c>
      <c r="F41" s="24" t="e">
        <f t="shared" si="2"/>
        <v>#N/A</v>
      </c>
      <c r="G41" s="24" t="e">
        <f t="shared" si="3"/>
        <v>#N/A</v>
      </c>
      <c r="H41" s="91">
        <f t="shared" si="1"/>
        <v>0</v>
      </c>
      <c r="I41" s="25">
        <f t="shared" si="4"/>
        <v>0</v>
      </c>
      <c r="J41" s="106"/>
      <c r="K41" s="106"/>
      <c r="U41" s="140"/>
      <c r="V41" s="2"/>
    </row>
    <row r="42" spans="1:22" ht="18" thickBot="1">
      <c r="A42" s="138"/>
      <c r="B42" s="48">
        <f>Inputs!A74</f>
        <v>23</v>
      </c>
      <c r="C42" s="47">
        <f t="shared" si="0"/>
        <v>0</v>
      </c>
      <c r="D42" s="49" t="e">
        <f>IF(Inputs!V74="",NA(),Inputs!V74)</f>
        <v>#N/A</v>
      </c>
      <c r="E42" s="49" t="e">
        <f>IF(Inputs!W74="",NA(),Inputs!W74)</f>
        <v>#N/A</v>
      </c>
      <c r="F42" s="24" t="e">
        <f t="shared" si="2"/>
        <v>#N/A</v>
      </c>
      <c r="G42" s="24" t="e">
        <f t="shared" si="3"/>
        <v>#N/A</v>
      </c>
      <c r="H42" s="91">
        <f t="shared" si="1"/>
        <v>0</v>
      </c>
      <c r="I42" s="25">
        <f t="shared" si="4"/>
        <v>0</v>
      </c>
      <c r="J42" s="106"/>
      <c r="K42" s="106"/>
      <c r="U42" s="140"/>
      <c r="V42" s="2"/>
    </row>
    <row r="43" spans="1:22" ht="18" thickBot="1">
      <c r="A43" s="138"/>
      <c r="B43" s="48">
        <f>Inputs!A75</f>
        <v>24</v>
      </c>
      <c r="C43" s="47">
        <f t="shared" si="0"/>
        <v>0</v>
      </c>
      <c r="D43" s="49" t="e">
        <f>IF(Inputs!V75="",NA(),Inputs!V75)</f>
        <v>#N/A</v>
      </c>
      <c r="E43" s="49" t="e">
        <f>IF(Inputs!W75="",NA(),Inputs!W75)</f>
        <v>#N/A</v>
      </c>
      <c r="F43" s="24" t="e">
        <f t="shared" si="2"/>
        <v>#N/A</v>
      </c>
      <c r="G43" s="24" t="e">
        <f t="shared" si="3"/>
        <v>#N/A</v>
      </c>
      <c r="H43" s="91">
        <f t="shared" si="1"/>
        <v>0</v>
      </c>
      <c r="I43" s="25">
        <f t="shared" si="4"/>
        <v>0</v>
      </c>
      <c r="J43" s="106"/>
      <c r="K43" s="106"/>
      <c r="U43" s="140"/>
      <c r="V43" s="2"/>
    </row>
    <row r="44" spans="1:22" ht="18" thickBot="1">
      <c r="A44" s="138"/>
      <c r="B44" s="48">
        <f>Inputs!A76</f>
        <v>25</v>
      </c>
      <c r="C44" s="47">
        <f t="shared" si="0"/>
        <v>0</v>
      </c>
      <c r="D44" s="49" t="e">
        <f>IF(Inputs!V76="",NA(),Inputs!V76)</f>
        <v>#N/A</v>
      </c>
      <c r="E44" s="49" t="e">
        <f>IF(Inputs!W76="",NA(),Inputs!W76)</f>
        <v>#N/A</v>
      </c>
      <c r="F44" s="24" t="e">
        <f t="shared" si="2"/>
        <v>#N/A</v>
      </c>
      <c r="G44" s="24" t="e">
        <f t="shared" si="3"/>
        <v>#N/A</v>
      </c>
      <c r="H44" s="91">
        <f t="shared" si="1"/>
        <v>0</v>
      </c>
      <c r="I44" s="25">
        <f t="shared" si="4"/>
        <v>0</v>
      </c>
      <c r="J44" s="106"/>
      <c r="K44" s="106"/>
      <c r="U44" s="140"/>
      <c r="V44" s="2"/>
    </row>
    <row r="45" spans="1:22" ht="18" thickBot="1">
      <c r="A45" s="138"/>
      <c r="B45" s="48">
        <f>Inputs!A77</f>
        <v>26</v>
      </c>
      <c r="C45" s="47">
        <f t="shared" si="0"/>
        <v>0</v>
      </c>
      <c r="D45" s="49" t="e">
        <f>IF(Inputs!V77="",NA(),Inputs!V77)</f>
        <v>#N/A</v>
      </c>
      <c r="E45" s="49" t="e">
        <f>IF(Inputs!W77="",NA(),Inputs!W77)</f>
        <v>#N/A</v>
      </c>
      <c r="F45" s="24" t="e">
        <f t="shared" si="2"/>
        <v>#N/A</v>
      </c>
      <c r="G45" s="24" t="e">
        <f t="shared" si="3"/>
        <v>#N/A</v>
      </c>
      <c r="H45" s="91">
        <f t="shared" si="1"/>
        <v>0</v>
      </c>
      <c r="I45" s="25">
        <f t="shared" si="4"/>
        <v>0</v>
      </c>
      <c r="J45" s="106"/>
      <c r="K45" s="106"/>
      <c r="U45" s="140"/>
      <c r="V45" s="2"/>
    </row>
    <row r="46" spans="1:22" ht="18" thickBot="1">
      <c r="A46" s="138"/>
      <c r="B46" s="48">
        <f>Inputs!A78</f>
        <v>27</v>
      </c>
      <c r="C46" s="47">
        <f t="shared" si="0"/>
        <v>0</v>
      </c>
      <c r="D46" s="49" t="e">
        <f>IF(Inputs!V78="",NA(),Inputs!V78)</f>
        <v>#N/A</v>
      </c>
      <c r="E46" s="49" t="e">
        <f>IF(Inputs!W78="",NA(),Inputs!W78)</f>
        <v>#N/A</v>
      </c>
      <c r="F46" s="24" t="e">
        <f t="shared" si="2"/>
        <v>#N/A</v>
      </c>
      <c r="G46" s="24" t="e">
        <f t="shared" si="3"/>
        <v>#N/A</v>
      </c>
      <c r="H46" s="91">
        <f t="shared" si="1"/>
        <v>0</v>
      </c>
      <c r="I46" s="25">
        <f t="shared" si="4"/>
        <v>0</v>
      </c>
      <c r="J46" s="106"/>
      <c r="K46" s="106"/>
      <c r="U46" s="140"/>
      <c r="V46" s="2"/>
    </row>
    <row r="47" spans="1:22" ht="18" thickBot="1">
      <c r="A47" s="138"/>
      <c r="B47" s="48">
        <f>Inputs!A79</f>
        <v>28</v>
      </c>
      <c r="C47" s="47">
        <f t="shared" si="0"/>
        <v>0</v>
      </c>
      <c r="D47" s="49" t="e">
        <f>IF(Inputs!V79="",NA(),Inputs!V79)</f>
        <v>#N/A</v>
      </c>
      <c r="E47" s="49" t="e">
        <f>IF(Inputs!W79="",NA(),Inputs!W79)</f>
        <v>#N/A</v>
      </c>
      <c r="F47" s="24" t="e">
        <f t="shared" si="2"/>
        <v>#N/A</v>
      </c>
      <c r="G47" s="24" t="e">
        <f t="shared" si="3"/>
        <v>#N/A</v>
      </c>
      <c r="H47" s="91">
        <f t="shared" si="1"/>
        <v>0</v>
      </c>
      <c r="I47" s="25">
        <f t="shared" si="4"/>
        <v>0</v>
      </c>
      <c r="J47" s="106"/>
      <c r="K47" s="106"/>
      <c r="U47" s="140"/>
      <c r="V47" s="2"/>
    </row>
    <row r="48" spans="1:22" ht="18" thickBot="1">
      <c r="A48" s="138"/>
      <c r="B48" s="48">
        <f>Inputs!A80</f>
        <v>29</v>
      </c>
      <c r="C48" s="47">
        <f t="shared" si="0"/>
        <v>0</v>
      </c>
      <c r="D48" s="49" t="e">
        <f>IF(Inputs!V80="",NA(),Inputs!V80)</f>
        <v>#N/A</v>
      </c>
      <c r="E48" s="49" t="e">
        <f>IF(Inputs!W80="",NA(),Inputs!W80)</f>
        <v>#N/A</v>
      </c>
      <c r="F48" s="24" t="e">
        <f t="shared" si="2"/>
        <v>#N/A</v>
      </c>
      <c r="G48" s="24" t="e">
        <f t="shared" si="3"/>
        <v>#N/A</v>
      </c>
      <c r="H48" s="91">
        <f t="shared" si="1"/>
        <v>0</v>
      </c>
      <c r="I48" s="25">
        <f t="shared" si="4"/>
        <v>0</v>
      </c>
      <c r="J48" s="106"/>
      <c r="K48" s="106"/>
      <c r="U48" s="140"/>
      <c r="V48" s="2"/>
    </row>
    <row r="49" spans="1:22" ht="18" thickBot="1">
      <c r="A49" s="138"/>
      <c r="B49" s="48">
        <f>Inputs!A81</f>
        <v>30</v>
      </c>
      <c r="C49" s="47">
        <f t="shared" si="0"/>
        <v>0</v>
      </c>
      <c r="D49" s="49" t="e">
        <f>IF(Inputs!V81="",NA(),Inputs!V81)</f>
        <v>#N/A</v>
      </c>
      <c r="E49" s="49" t="e">
        <f>IF(Inputs!W81="",NA(),Inputs!W81)</f>
        <v>#N/A</v>
      </c>
      <c r="F49" s="24" t="e">
        <f t="shared" si="2"/>
        <v>#N/A</v>
      </c>
      <c r="G49" s="24" t="e">
        <f t="shared" si="3"/>
        <v>#N/A</v>
      </c>
      <c r="H49" s="91">
        <f t="shared" si="1"/>
        <v>0</v>
      </c>
      <c r="I49" s="25">
        <f t="shared" si="4"/>
        <v>0</v>
      </c>
      <c r="J49" s="106"/>
      <c r="K49" s="106"/>
      <c r="U49" s="140"/>
      <c r="V49" s="2"/>
    </row>
    <row r="50" spans="1:22" ht="18" thickBot="1">
      <c r="A50" s="257"/>
      <c r="B50" s="48">
        <f>Inputs!A82</f>
        <v>31</v>
      </c>
      <c r="C50" s="47">
        <f t="shared" si="0"/>
        <v>0</v>
      </c>
      <c r="D50" s="49" t="e">
        <f>IF(Inputs!V82="",NA(),Inputs!V82)</f>
        <v>#N/A</v>
      </c>
      <c r="E50" s="49" t="e">
        <f>IF(Inputs!W82="",NA(),Inputs!W82)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IF(Inputs!V83="",NA(),Inputs!V83)</f>
        <v>#N/A</v>
      </c>
      <c r="E51" s="49" t="e">
        <f>IF(Inputs!W83="",NA(),Inputs!W83)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IF(Inputs!V84="",NA(),Inputs!V84)</f>
        <v>#N/A</v>
      </c>
      <c r="E52" s="49" t="e">
        <f>IF(Inputs!W84="",NA(),Inputs!W84)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IF(Inputs!V85="",NA(),Inputs!V85)</f>
        <v>#N/A</v>
      </c>
      <c r="E53" s="49" t="e">
        <f>IF(Inputs!W85="",NA(),Inputs!W85)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IF(Inputs!V86="",NA(),Inputs!V86)</f>
        <v>#N/A</v>
      </c>
      <c r="E54" s="49" t="e">
        <f>IF(Inputs!W86="",NA(),Inputs!W86)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IF(Inputs!V87="",NA(),Inputs!V87)</f>
        <v>#N/A</v>
      </c>
      <c r="E55" s="49" t="e">
        <f>IF(Inputs!W87="",NA(),Inputs!W87)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IF(Inputs!V88="",NA(),Inputs!V88)</f>
        <v>#N/A</v>
      </c>
      <c r="E56" s="49" t="e">
        <f>IF(Inputs!W88="",NA(),Inputs!W88)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IF(Inputs!V89="",NA(),Inputs!V89)</f>
        <v>#N/A</v>
      </c>
      <c r="E57" s="49" t="e">
        <f>IF(Inputs!W89="",NA(),Inputs!W89)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IF(Inputs!V90="",NA(),Inputs!V90)</f>
        <v>#N/A</v>
      </c>
      <c r="E58" s="49" t="e">
        <f>IF(Inputs!W90="",NA(),Inputs!W90)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IF(Inputs!V91="",NA(),Inputs!V91)</f>
        <v>#N/A</v>
      </c>
      <c r="E59" s="49" t="e">
        <f>IF(Inputs!W91="",NA(),Inputs!W91)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IF(Inputs!V92="",NA(),Inputs!V92)</f>
        <v>#N/A</v>
      </c>
      <c r="E60" s="49" t="e">
        <f>IF(Inputs!W92="",NA(),Inputs!W92)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IF(Inputs!V93="",NA(),Inputs!V93)</f>
        <v>#N/A</v>
      </c>
      <c r="E61" s="49" t="e">
        <f>IF(Inputs!W93="",NA(),Inputs!W93)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IF(Inputs!V94="",NA(),Inputs!V94)</f>
        <v>#N/A</v>
      </c>
      <c r="E62" s="49" t="e">
        <f>IF(Inputs!W94="",NA(),Inputs!W94)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IF(Inputs!V95="",NA(),Inputs!V95)</f>
        <v>#N/A</v>
      </c>
      <c r="E63" s="49" t="e">
        <f>IF(Inputs!W95="",NA(),Inputs!W95)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IF(Inputs!V96="",NA(),Inputs!V96)</f>
        <v>#N/A</v>
      </c>
      <c r="E64" s="49" t="e">
        <f>IF(Inputs!W96="",NA(),Inputs!W96)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IF(Inputs!V97="",NA(),Inputs!V97)</f>
        <v>#N/A</v>
      </c>
      <c r="E65" s="49" t="e">
        <f>IF(Inputs!W97="",NA(),Inputs!W97)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IF(Inputs!V98="",NA(),Inputs!V98)</f>
        <v>#N/A</v>
      </c>
      <c r="E66" s="49" t="e">
        <f>IF(Inputs!W98="",NA(),Inputs!W98)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IF(Inputs!V99="",NA(),Inputs!V99)</f>
        <v>#N/A</v>
      </c>
      <c r="E67" s="49" t="e">
        <f>IF(Inputs!W99="",NA(),Inputs!W99)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IF(Inputs!V100="",NA(),Inputs!V100)</f>
        <v>#N/A</v>
      </c>
      <c r="E68" s="49" t="e">
        <f>IF(Inputs!W100="",NA(),Inputs!W100)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IF(Inputs!V101="",NA(),Inputs!V101)</f>
        <v>#N/A</v>
      </c>
      <c r="E69" s="49" t="e">
        <f>IF(Inputs!W101="",NA(),Inputs!W101)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IF(Inputs!V102="",NA(),Inputs!V102)</f>
        <v>#N/A</v>
      </c>
      <c r="E70" s="49" t="e">
        <f>IF(Inputs!W102="",NA(),Inputs!W102)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IF(Inputs!V103="",NA(),Inputs!V103)</f>
        <v>#N/A</v>
      </c>
      <c r="E71" s="49" t="e">
        <f>IF(Inputs!W103="",NA(),Inputs!W103)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IF(Inputs!V104="",NA(),Inputs!V104)</f>
        <v>#N/A</v>
      </c>
      <c r="E72" s="49" t="e">
        <f>IF(Inputs!W104="",NA(),Inputs!W104)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IF(Inputs!V105="",NA(),Inputs!V105)</f>
        <v>#N/A</v>
      </c>
      <c r="E73" s="49" t="e">
        <f>IF(Inputs!W105="",NA(),Inputs!W105)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IF(Inputs!V106="",NA(),Inputs!V106)</f>
        <v>#N/A</v>
      </c>
      <c r="E74" s="49" t="e">
        <f>IF(Inputs!W106="",NA(),Inputs!W106)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IF(Inputs!V107="",NA(),Inputs!V107)</f>
        <v>#N/A</v>
      </c>
      <c r="E75" s="49" t="e">
        <f>IF(Inputs!W107="",NA(),Inputs!W107)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IF(Inputs!V108="",NA(),Inputs!V108)</f>
        <v>#N/A</v>
      </c>
      <c r="E76" s="49" t="e">
        <f>IF(Inputs!W108="",NA(),Inputs!W108)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IF(Inputs!V109="",NA(),Inputs!V109)</f>
        <v>#N/A</v>
      </c>
      <c r="E77" s="49" t="e">
        <f>IF(Inputs!W109="",NA(),Inputs!W109)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IF(Inputs!V110="",NA(),Inputs!V110)</f>
        <v>#N/A</v>
      </c>
      <c r="E78" s="49" t="e">
        <f>IF(Inputs!W110="",NA(),Inputs!W110)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IF(Inputs!V111="",NA(),Inputs!V111)</f>
        <v>#N/A</v>
      </c>
      <c r="E79" s="49" t="e">
        <f>IF(Inputs!W111="",NA(),Inputs!W111)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IF(Inputs!V112="",NA(),Inputs!V112)</f>
        <v>#N/A</v>
      </c>
      <c r="E80" s="49" t="e">
        <f>IF(Inputs!W112="",NA(),Inputs!W112)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IF(Inputs!V113="",NA(),Inputs!V113)</f>
        <v>#N/A</v>
      </c>
      <c r="E81" s="49" t="e">
        <f>IF(Inputs!W113="",NA(),Inputs!W113)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IF(Inputs!V114="",NA(),Inputs!V114)</f>
        <v>#N/A</v>
      </c>
      <c r="E82" s="49" t="e">
        <f>IF(Inputs!W114="",NA(),Inputs!W114)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IF(Inputs!V115="",NA(),Inputs!V115)</f>
        <v>#N/A</v>
      </c>
      <c r="E83" s="49" t="e">
        <f>IF(Inputs!W115="",NA(),Inputs!W115)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IF(Inputs!V116="",NA(),Inputs!V116)</f>
        <v>#N/A</v>
      </c>
      <c r="E84" s="49" t="e">
        <f>IF(Inputs!W116="",NA(),Inputs!W116)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IF(Inputs!V117="",NA(),Inputs!V117)</f>
        <v>#N/A</v>
      </c>
      <c r="E85" s="49" t="e">
        <f>IF(Inputs!W117="",NA(),Inputs!W117)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IF(Inputs!V118="",NA(),Inputs!V118)</f>
        <v>#N/A</v>
      </c>
      <c r="E86" s="49" t="e">
        <f>IF(Inputs!W118="",NA(),Inputs!W118)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IF(Inputs!V119="",NA(),Inputs!V119)</f>
        <v>#N/A</v>
      </c>
      <c r="E87" s="49" t="e">
        <f>IF(Inputs!W119="",NA(),Inputs!W119)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IF(Inputs!V120="",NA(),Inputs!V120)</f>
        <v>#N/A</v>
      </c>
      <c r="E88" s="49" t="e">
        <f>IF(Inputs!W120="",NA(),Inputs!W120)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IF(Inputs!V121="",NA(),Inputs!V121)</f>
        <v>#N/A</v>
      </c>
      <c r="E89" s="49" t="e">
        <f>IF(Inputs!W121="",NA(),Inputs!W121)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IF(Inputs!V122="",NA(),Inputs!V122)</f>
        <v>#N/A</v>
      </c>
      <c r="E90" s="49" t="e">
        <f>IF(Inputs!W122="",NA(),Inputs!W122)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IF(Inputs!V123="",NA(),Inputs!V123)</f>
        <v>#N/A</v>
      </c>
      <c r="E91" s="49" t="e">
        <f>IF(Inputs!W123="",NA(),Inputs!W123)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IF(Inputs!V124="",NA(),Inputs!V124)</f>
        <v>#N/A</v>
      </c>
      <c r="E92" s="49" t="e">
        <f>IF(Inputs!W124="",NA(),Inputs!W124)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IF(Inputs!V125="",NA(),Inputs!V125)</f>
        <v>#N/A</v>
      </c>
      <c r="E93" s="49" t="e">
        <f>IF(Inputs!W125="",NA(),Inputs!W125)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IF(Inputs!V126="",NA(),Inputs!V126)</f>
        <v>#N/A</v>
      </c>
      <c r="E94" s="49" t="e">
        <f>IF(Inputs!W126="",NA(),Inputs!W126)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IF(Inputs!V127="",NA(),Inputs!V127)</f>
        <v>#N/A</v>
      </c>
      <c r="E95" s="49" t="e">
        <f>IF(Inputs!W127="",NA(),Inputs!W127)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IF(Inputs!V128="",NA(),Inputs!V128)</f>
        <v>#N/A</v>
      </c>
      <c r="E96" s="49" t="e">
        <f>IF(Inputs!W128="",NA(),Inputs!W128)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IF(Inputs!V129="",NA(),Inputs!V129)</f>
        <v>#N/A</v>
      </c>
      <c r="E97" s="49" t="e">
        <f>IF(Inputs!W129="",NA(),Inputs!W129)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IF(Inputs!V130="",NA(),Inputs!V130)</f>
        <v>#N/A</v>
      </c>
      <c r="E98" s="49" t="e">
        <f>IF(Inputs!W130="",NA(),Inputs!W130)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IF(Inputs!V131="",NA(),Inputs!V131)</f>
        <v>#N/A</v>
      </c>
      <c r="E99" s="49" t="e">
        <f>IF(Inputs!W131="",NA(),Inputs!W131)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IF(Inputs!V132="",NA(),Inputs!V132)</f>
        <v>#N/A</v>
      </c>
      <c r="E100" s="49" t="e">
        <f>IF(Inputs!W132="",NA(),Inputs!W132)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IF(Inputs!V133="",NA(),Inputs!V133)</f>
        <v>#N/A</v>
      </c>
      <c r="E101" s="49" t="e">
        <f>IF(Inputs!W133="",NA(),Inputs!W133)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IF(Inputs!V134="",NA(),Inputs!V134)</f>
        <v>#N/A</v>
      </c>
      <c r="E102" s="49" t="e">
        <f>IF(Inputs!W134="",NA(),Inputs!W134)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IF(Inputs!V135="",NA(),Inputs!V135)</f>
        <v>#N/A</v>
      </c>
      <c r="E103" s="49" t="e">
        <f>IF(Inputs!W135="",NA(),Inputs!W135)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IF(Inputs!V136="",NA(),Inputs!V136)</f>
        <v>#N/A</v>
      </c>
      <c r="E104" s="49" t="e">
        <f>IF(Inputs!W136="",NA(),Inputs!W136)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IF(Inputs!V137="",NA(),Inputs!V137)</f>
        <v>#N/A</v>
      </c>
      <c r="E105" s="49" t="e">
        <f>IF(Inputs!W137="",NA(),Inputs!W137)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IF(Inputs!V138="",NA(),Inputs!V138)</f>
        <v>#N/A</v>
      </c>
      <c r="E106" s="49" t="e">
        <f>IF(Inputs!W138="",NA(),Inputs!W138)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IF(Inputs!V139="",NA(),Inputs!V139)</f>
        <v>#N/A</v>
      </c>
      <c r="E107" s="49" t="e">
        <f>IF(Inputs!W139="",NA(),Inputs!W139)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IF(Inputs!V140="",NA(),Inputs!V140)</f>
        <v>#N/A</v>
      </c>
      <c r="E108" s="49" t="e">
        <f>IF(Inputs!W140="",NA(),Inputs!W140)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IF(Inputs!V141="",NA(),Inputs!V141)</f>
        <v>#N/A</v>
      </c>
      <c r="E109" s="49" t="e">
        <f>IF(Inputs!W141="",NA(),Inputs!W141)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IF(Inputs!V142="",NA(),Inputs!V142)</f>
        <v>#N/A</v>
      </c>
      <c r="E110" s="49" t="e">
        <f>IF(Inputs!W142="",NA(),Inputs!W142)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IF(Inputs!V143="",NA(),Inputs!V143)</f>
        <v>#N/A</v>
      </c>
      <c r="E111" s="49" t="e">
        <f>IF(Inputs!W143="",NA(),Inputs!W143)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IF(Inputs!V144="",NA(),Inputs!V144)</f>
        <v>#N/A</v>
      </c>
      <c r="E112" s="49" t="e">
        <f>IF(Inputs!W144="",NA(),Inputs!W144)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IF(Inputs!V145="",NA(),Inputs!V145)</f>
        <v>#N/A</v>
      </c>
      <c r="E113" s="49" t="e">
        <f>IF(Inputs!W145="",NA(),Inputs!W145)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IF(Inputs!V146="",NA(),Inputs!V146)</f>
        <v>#N/A</v>
      </c>
      <c r="E114" s="49" t="e">
        <f>IF(Inputs!W146="",NA(),Inputs!W146)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IF(Inputs!V147="",NA(),Inputs!V147)</f>
        <v>#N/A</v>
      </c>
      <c r="E115" s="49" t="e">
        <f>IF(Inputs!W147="",NA(),Inputs!W147)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IF(Inputs!V148="",NA(),Inputs!V148)</f>
        <v>#N/A</v>
      </c>
      <c r="E116" s="49" t="e">
        <f>IF(Inputs!W148="",NA(),Inputs!W148)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IF(Inputs!V149="",NA(),Inputs!V149)</f>
        <v>#N/A</v>
      </c>
      <c r="E117" s="49" t="e">
        <f>IF(Inputs!W149="",NA(),Inputs!W149)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IF(Inputs!V150="",NA(),Inputs!V150)</f>
        <v>#N/A</v>
      </c>
      <c r="E118" s="49" t="e">
        <f>IF(Inputs!W150="",NA(),Inputs!W150)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IF(Inputs!V151="",NA(),Inputs!V151)</f>
        <v>#N/A</v>
      </c>
      <c r="E119" s="49" t="e">
        <f>IF(Inputs!W151="",NA(),Inputs!W151)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Inputs!V7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Inputs!V8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Inputs!V9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(B10/2)*100</f>
        <v>114.99999999999999</v>
      </c>
      <c r="I134" s="137">
        <f>(B11/2)*100</f>
        <v>114.99999999999999</v>
      </c>
      <c r="J134" s="40"/>
      <c r="K134" s="40"/>
      <c r="L134" s="43"/>
      <c r="M134" s="44">
        <f>M128</f>
        <v>0</v>
      </c>
      <c r="N134" s="44">
        <f>N129</f>
        <v>0</v>
      </c>
      <c r="V134" s="2"/>
    </row>
    <row r="135" spans="8:22">
      <c r="H135" s="137">
        <v>115</v>
      </c>
      <c r="I135" s="137">
        <f>(B11/2)*-100</f>
        <v>-114.99999999999999</v>
      </c>
      <c r="J135" s="40"/>
      <c r="K135" s="40"/>
      <c r="L135" s="43"/>
      <c r="M135" s="44">
        <f>M129</f>
        <v>0</v>
      </c>
      <c r="N135" s="44">
        <f>N129</f>
        <v>0</v>
      </c>
      <c r="V135" s="2"/>
    </row>
    <row r="136" spans="8:22">
      <c r="H136" s="137">
        <f>(B10/2)*-100</f>
        <v>-114.99999999999999</v>
      </c>
      <c r="I136" s="137">
        <f>(B11/2)*-100</f>
        <v>-114.99999999999999</v>
      </c>
      <c r="J136" s="40"/>
      <c r="K136" s="40"/>
      <c r="V136" s="2"/>
    </row>
    <row r="137" spans="8:22">
      <c r="H137" s="137">
        <f>(B10/2)*-100</f>
        <v>-114.99999999999999</v>
      </c>
      <c r="I137" s="137">
        <f>(B11/2)*100</f>
        <v>114.99999999999999</v>
      </c>
      <c r="J137" s="40"/>
      <c r="K137" s="40"/>
      <c r="V137" s="2"/>
    </row>
    <row r="138" spans="8:22">
      <c r="H138" s="137">
        <f>(B10/2)*100</f>
        <v>114.99999999999999</v>
      </c>
      <c r="I138" s="137">
        <f>(B11/2)*100</f>
        <v>114.99999999999999</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60" zoomScale="55" zoomScaleNormal="55" zoomScaleSheetLayoutView="75" workbookViewId="0">
      <selection activeCell="M117" sqref="M117"/>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40"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140"/>
      <c r="K1" s="140"/>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14" ht="18.75" customHeight="1" thickBot="1">
      <c r="B2" s="3" t="str">
        <f>Inputs!A2</f>
        <v>Commander:</v>
      </c>
      <c r="C2" s="64">
        <f>Inputs!X2</f>
        <v>0</v>
      </c>
      <c r="D2" s="3" t="str">
        <f>Inputs!A3</f>
        <v xml:space="preserve">Gunner: </v>
      </c>
      <c r="E2" s="64">
        <f>Inputs!X3</f>
        <v>0</v>
      </c>
      <c r="F2" s="3" t="str">
        <f>Inputs!A4</f>
        <v xml:space="preserve">Loader: </v>
      </c>
      <c r="G2" s="63">
        <f>Inputs!X4</f>
        <v>0</v>
      </c>
      <c r="H2" s="3" t="str">
        <f>Inputs!A5</f>
        <v>Driver:</v>
      </c>
      <c r="I2" s="64">
        <f>Inputs!X5</f>
        <v>0</v>
      </c>
      <c r="J2" s="103"/>
      <c r="K2" s="103"/>
    </row>
    <row r="3" spans="1:14">
      <c r="A3" s="2" t="str">
        <f>Inputs!A11</f>
        <v>Project:</v>
      </c>
      <c r="B3" s="72">
        <f>Inputs!X11</f>
        <v>0</v>
      </c>
      <c r="C3" s="71"/>
      <c r="D3" s="71"/>
      <c r="E3" s="71"/>
      <c r="F3" s="71"/>
      <c r="G3" s="71"/>
      <c r="H3" s="71"/>
      <c r="I3" s="71"/>
      <c r="J3" s="104"/>
      <c r="K3" s="104"/>
    </row>
    <row r="4" spans="1:14" ht="18.600000000000001" thickBot="1">
      <c r="A4" s="2" t="str">
        <f>Inputs!A46</f>
        <v xml:space="preserve">Remarks: </v>
      </c>
      <c r="B4" s="380">
        <f>Inputs!X46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f>Inputs!X12</f>
        <v>0</v>
      </c>
      <c r="D6" s="5" t="str">
        <f>Inputs!A23</f>
        <v>Turret Mode:</v>
      </c>
      <c r="E6" s="6"/>
      <c r="F6" s="395">
        <f>Inputs!X23</f>
        <v>0</v>
      </c>
      <c r="G6" s="396"/>
      <c r="I6" s="141" t="str">
        <f>Inputs!A35</f>
        <v>Item:</v>
      </c>
      <c r="J6" s="143" t="s">
        <v>10</v>
      </c>
      <c r="K6" s="142" t="s">
        <v>11</v>
      </c>
    </row>
    <row r="7" spans="1:14" ht="18.600000000000001" thickTop="1" thickBot="1">
      <c r="A7" s="4" t="str">
        <f>Inputs!A13</f>
        <v>Date:</v>
      </c>
      <c r="B7" s="66">
        <f>Inputs!X13</f>
        <v>0</v>
      </c>
      <c r="D7" s="5" t="str">
        <f>Inputs!A24</f>
        <v>Ammunition:</v>
      </c>
      <c r="E7" s="8"/>
      <c r="F7" s="395">
        <f>Inputs!X24</f>
        <v>0</v>
      </c>
      <c r="G7" s="396"/>
      <c r="I7" s="9" t="s">
        <v>14</v>
      </c>
      <c r="J7" s="67">
        <f>Inputs!X36</f>
        <v>0</v>
      </c>
      <c r="K7" s="68">
        <f>Inputs!Y36</f>
        <v>0</v>
      </c>
    </row>
    <row r="8" spans="1:14" ht="18.600000000000001" thickTop="1" thickBot="1">
      <c r="A8" s="4" t="str">
        <f>Inputs!A15</f>
        <v>Range [m]:</v>
      </c>
      <c r="B8" s="112">
        <f>Inputs!X15</f>
        <v>0</v>
      </c>
      <c r="D8" s="5" t="str">
        <f>Inputs!A25</f>
        <v>Aiming Through (Camera):</v>
      </c>
      <c r="E8" s="53"/>
      <c r="F8" s="395">
        <f>Inputs!X25</f>
        <v>0</v>
      </c>
      <c r="G8" s="396"/>
      <c r="I8" s="7" t="s">
        <v>16</v>
      </c>
      <c r="J8" s="67">
        <f>Inputs!X37</f>
        <v>0</v>
      </c>
      <c r="K8" s="68">
        <f>Inputs!Y37</f>
        <v>0</v>
      </c>
    </row>
    <row r="9" spans="1:14" ht="18.600000000000001" thickTop="1" thickBot="1">
      <c r="A9" s="392" t="str">
        <f>Inputs!A16</f>
        <v>Target Size:</v>
      </c>
      <c r="B9" s="393"/>
      <c r="D9" s="392" t="str">
        <f>Inputs!A26</f>
        <v>Environmental Conditions:</v>
      </c>
      <c r="E9" s="394"/>
      <c r="F9" s="394"/>
      <c r="G9" s="393"/>
      <c r="H9" s="10"/>
      <c r="I9" s="11" t="s">
        <v>19</v>
      </c>
      <c r="J9" s="67">
        <f>Inputs!X38</f>
        <v>0</v>
      </c>
      <c r="K9" s="68">
        <f>Inputs!Y38</f>
        <v>0</v>
      </c>
    </row>
    <row r="10" spans="1:14" ht="18.600000000000001" thickTop="1" thickBot="1">
      <c r="A10" s="4" t="str">
        <f>Inputs!X16</f>
        <v>Traverse Size [m]</v>
      </c>
      <c r="B10" s="38">
        <f>Inputs!X17</f>
        <v>2.2999999999999998</v>
      </c>
      <c r="D10" s="5" t="str">
        <f>Inputs!A27</f>
        <v>Air Temperature [°C]:</v>
      </c>
      <c r="E10" s="6"/>
      <c r="F10" s="388">
        <f>Inputs!X27</f>
        <v>0</v>
      </c>
      <c r="G10" s="389"/>
      <c r="I10" s="392" t="str">
        <f>Inputs!A39</f>
        <v>Rounds Information:</v>
      </c>
      <c r="J10" s="394"/>
      <c r="K10" s="393"/>
    </row>
    <row r="11" spans="1:14" ht="18.600000000000001" thickTop="1" thickBot="1">
      <c r="A11" s="4" t="str">
        <f>Inputs!Y16</f>
        <v>Elevation Size [m]</v>
      </c>
      <c r="B11" s="38">
        <f>Inputs!Y17</f>
        <v>2.2999999999999998</v>
      </c>
      <c r="D11" s="5" t="str">
        <f>Inputs!A28</f>
        <v>Altitude [m]:</v>
      </c>
      <c r="E11" s="8"/>
      <c r="F11" s="388">
        <f>Inputs!X28</f>
        <v>0</v>
      </c>
      <c r="G11" s="389"/>
      <c r="H11" s="140"/>
      <c r="I11" s="384" t="str">
        <f>Inputs!A40</f>
        <v>Rounds Type</v>
      </c>
      <c r="J11" s="385"/>
      <c r="K11" s="111" t="str">
        <f>Inputs!X40</f>
        <v>No. of Rounds</v>
      </c>
    </row>
    <row r="12" spans="1:14" ht="18.600000000000001" thickTop="1" thickBot="1">
      <c r="A12" s="4" t="str">
        <f>Inputs!X18</f>
        <v>Traverse Size [mills]</v>
      </c>
      <c r="B12" s="38" t="e">
        <f>Inputs!X19</f>
        <v>#DIV/0!</v>
      </c>
      <c r="D12" s="5" t="str">
        <f>Inputs!A29</f>
        <v>Ammu. Temp. [°C]:</v>
      </c>
      <c r="E12" s="8"/>
      <c r="F12" s="388">
        <f>Inputs!X29</f>
        <v>0</v>
      </c>
      <c r="G12" s="389"/>
      <c r="H12" s="140"/>
      <c r="I12" s="384" t="str">
        <f>Inputs!A41</f>
        <v>Warm-Up</v>
      </c>
      <c r="J12" s="385"/>
      <c r="K12" s="39">
        <f>Inputs!X41</f>
        <v>0</v>
      </c>
    </row>
    <row r="13" spans="1:14" ht="18.600000000000001" thickTop="1" thickBot="1">
      <c r="A13" s="4" t="str">
        <f>Inputs!Y18</f>
        <v>Elevation Size [mills]</v>
      </c>
      <c r="B13" s="38" t="e">
        <f>Inputs!Y19</f>
        <v>#DIV/0!</v>
      </c>
      <c r="D13" s="5" t="str">
        <f>Inputs!A30</f>
        <v>Crosswind [m/s]:</v>
      </c>
      <c r="E13" s="13"/>
      <c r="F13" s="388">
        <f>Inputs!X30</f>
        <v>0</v>
      </c>
      <c r="G13" s="389"/>
      <c r="H13" s="140"/>
      <c r="I13" s="384" t="str">
        <f>Inputs!A42</f>
        <v>Real Firing</v>
      </c>
      <c r="J13" s="385"/>
      <c r="K13" s="39">
        <f>Inputs!X42</f>
        <v>0</v>
      </c>
    </row>
    <row r="14" spans="1:14" ht="18.600000000000001" thickTop="1" thickBot="1">
      <c r="A14" s="4" t="str">
        <f>Inputs!A20</f>
        <v>Fire Type</v>
      </c>
      <c r="B14" s="38">
        <f>Inputs!X20</f>
        <v>0</v>
      </c>
      <c r="D14" s="390" t="str">
        <f>Inputs!A31</f>
        <v>Gun Jump:</v>
      </c>
      <c r="E14" s="391"/>
      <c r="F14" s="41" t="str">
        <f>Inputs!Y31</f>
        <v>Traverse</v>
      </c>
      <c r="G14" s="42" t="str">
        <f>Inputs!X31</f>
        <v>Elevation</v>
      </c>
      <c r="H14" s="140"/>
      <c r="I14" s="384" t="str">
        <f>Inputs!A43</f>
        <v xml:space="preserve">Total in Target: </v>
      </c>
      <c r="J14" s="385"/>
      <c r="K14" s="39">
        <f>Inputs!X43</f>
        <v>0</v>
      </c>
    </row>
    <row r="15" spans="1:14" ht="19.5" customHeight="1" thickTop="1" thickBot="1">
      <c r="A15" s="4" t="str">
        <f>Inputs!A14</f>
        <v>Time:</v>
      </c>
      <c r="B15" s="37">
        <f>Inputs!X14</f>
        <v>0</v>
      </c>
      <c r="C15" s="14"/>
      <c r="D15" s="383" t="str">
        <f>Inputs!A32</f>
        <v>Single</v>
      </c>
      <c r="E15" s="363"/>
      <c r="F15" s="36">
        <f>Inputs!Y32</f>
        <v>0</v>
      </c>
      <c r="G15" s="36">
        <f>Inputs!X32</f>
        <v>0</v>
      </c>
      <c r="H15" s="15"/>
      <c r="I15" s="384" t="str">
        <f>Inputs!A44</f>
        <v>Missing rounds</v>
      </c>
      <c r="J15" s="385"/>
      <c r="K15" s="39">
        <f>Inputs!X44</f>
        <v>0</v>
      </c>
    </row>
    <row r="16" spans="1:14" ht="19.5" customHeight="1" thickTop="1" thickBot="1">
      <c r="A16" s="4" t="str">
        <f>Inputs!A21</f>
        <v>A0- M.Velocity</v>
      </c>
      <c r="B16" s="38">
        <f>Inputs!X21</f>
        <v>0</v>
      </c>
      <c r="C16" s="14"/>
      <c r="D16" s="386" t="str">
        <f>Inputs!A33</f>
        <v>Burst</v>
      </c>
      <c r="E16" s="387"/>
      <c r="F16" s="36">
        <f>Inputs!Y33</f>
        <v>0</v>
      </c>
      <c r="G16" s="36">
        <f>Inputs!X33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40"/>
      <c r="V18" s="2"/>
    </row>
    <row r="19" spans="1:22" ht="18.600000000000001" thickTop="1" thickBot="1">
      <c r="A19" s="359"/>
      <c r="B19" s="360"/>
      <c r="C19" s="348"/>
      <c r="D19" s="139" t="s">
        <v>33</v>
      </c>
      <c r="E19" s="12" t="s">
        <v>34</v>
      </c>
      <c r="F19" s="12" t="s">
        <v>33</v>
      </c>
      <c r="G19" s="12" t="s">
        <v>34</v>
      </c>
      <c r="H19" s="348"/>
      <c r="I19" s="348"/>
      <c r="J19" s="105"/>
      <c r="K19" s="105"/>
      <c r="U19" s="140"/>
      <c r="V19" s="2"/>
    </row>
    <row r="20" spans="1:22" ht="18.600000000000001" thickTop="1" thickBot="1">
      <c r="A20" s="138"/>
      <c r="B20" s="48">
        <f>Inputs!A52</f>
        <v>1</v>
      </c>
      <c r="C20" s="47">
        <f t="shared" ref="C20:C83" si="0">$B$8</f>
        <v>0</v>
      </c>
      <c r="D20" s="49" t="e">
        <f>IF(Inputs!X52="",NA(),Inputs!X52)</f>
        <v>#N/A</v>
      </c>
      <c r="E20" s="49" t="e">
        <f>IF(Inputs!Y52="",NA(),Inputs!Y52)</f>
        <v>#N/A</v>
      </c>
      <c r="F20" s="24" t="e">
        <f>IF(ISBLANK(D20*10/C20)," ",D20*10/C20)</f>
        <v>#N/A</v>
      </c>
      <c r="G20" s="24" t="e">
        <f>IF(ISBLANK(E20*10/C20)," ",E20*10/C20)</f>
        <v>#N/A</v>
      </c>
      <c r="H20" s="91">
        <f t="shared" ref="H20:H83" si="1">$B$7</f>
        <v>0</v>
      </c>
      <c r="I20" s="25">
        <f>$B$15</f>
        <v>0</v>
      </c>
      <c r="J20" s="106"/>
      <c r="K20" s="106"/>
      <c r="U20" s="140"/>
      <c r="V20" s="2"/>
    </row>
    <row r="21" spans="1:22" ht="18" thickBot="1">
      <c r="A21" s="138"/>
      <c r="B21" s="48">
        <f>Inputs!A53</f>
        <v>2</v>
      </c>
      <c r="C21" s="47">
        <f t="shared" si="0"/>
        <v>0</v>
      </c>
      <c r="D21" s="49" t="e">
        <f>IF(Inputs!X53="",NA(),Inputs!X53)</f>
        <v>#N/A</v>
      </c>
      <c r="E21" s="49" t="e">
        <f>IF(Inputs!Y53="",NA(),Inputs!Y53)</f>
        <v>#N/A</v>
      </c>
      <c r="F21" s="24" t="e">
        <f t="shared" ref="F21:F49" si="2">IF(ISBLANK(D21*10/C21)," ",D21*10/C21)</f>
        <v>#N/A</v>
      </c>
      <c r="G21" s="24" t="e">
        <f t="shared" ref="G21:G49" si="3">IF(ISBLANK(E21*10/C21)," ",E21*10/C21)</f>
        <v>#N/A</v>
      </c>
      <c r="H21" s="91">
        <f t="shared" si="1"/>
        <v>0</v>
      </c>
      <c r="I21" s="25">
        <f t="shared" ref="I21:I84" si="4">$B$15</f>
        <v>0</v>
      </c>
      <c r="J21" s="106"/>
      <c r="K21" s="106"/>
      <c r="U21" s="140"/>
      <c r="V21" s="2"/>
    </row>
    <row r="22" spans="1:22" ht="18" thickBot="1">
      <c r="A22" s="138"/>
      <c r="B22" s="48">
        <f>Inputs!A54</f>
        <v>3</v>
      </c>
      <c r="C22" s="47">
        <f>$B$8</f>
        <v>0</v>
      </c>
      <c r="D22" s="49" t="e">
        <f>IF(Inputs!X54="",NA(),Inputs!X54)</f>
        <v>#N/A</v>
      </c>
      <c r="E22" s="49" t="e">
        <f>IF(Inputs!Y54="",NA(),Inputs!Y54)</f>
        <v>#N/A</v>
      </c>
      <c r="F22" s="24" t="e">
        <f t="shared" si="2"/>
        <v>#N/A</v>
      </c>
      <c r="G22" s="24" t="e">
        <f t="shared" si="3"/>
        <v>#N/A</v>
      </c>
      <c r="H22" s="91">
        <f t="shared" si="1"/>
        <v>0</v>
      </c>
      <c r="I22" s="25">
        <f t="shared" si="4"/>
        <v>0</v>
      </c>
      <c r="J22" s="106"/>
      <c r="K22" s="106"/>
      <c r="U22" s="140"/>
      <c r="V22" s="2"/>
    </row>
    <row r="23" spans="1:22" ht="18" thickBot="1">
      <c r="A23" s="138"/>
      <c r="B23" s="48">
        <f>Inputs!A55</f>
        <v>4</v>
      </c>
      <c r="C23" s="47">
        <f t="shared" si="0"/>
        <v>0</v>
      </c>
      <c r="D23" s="49" t="e">
        <f>IF(Inputs!X55="",NA(),Inputs!X55)</f>
        <v>#N/A</v>
      </c>
      <c r="E23" s="49" t="e">
        <f>IF(Inputs!Y55="",NA(),Inputs!Y55)</f>
        <v>#N/A</v>
      </c>
      <c r="F23" s="24" t="e">
        <f t="shared" si="2"/>
        <v>#N/A</v>
      </c>
      <c r="G23" s="24" t="e">
        <f t="shared" si="3"/>
        <v>#N/A</v>
      </c>
      <c r="H23" s="91">
        <f t="shared" si="1"/>
        <v>0</v>
      </c>
      <c r="I23" s="25">
        <f t="shared" si="4"/>
        <v>0</v>
      </c>
      <c r="J23" s="106"/>
      <c r="K23" s="106"/>
      <c r="U23" s="140"/>
      <c r="V23" s="2"/>
    </row>
    <row r="24" spans="1:22" ht="18" thickBot="1">
      <c r="A24" s="138"/>
      <c r="B24" s="48">
        <f>Inputs!A56</f>
        <v>5</v>
      </c>
      <c r="C24" s="47">
        <f t="shared" si="0"/>
        <v>0</v>
      </c>
      <c r="D24" s="49" t="e">
        <f>IF(Inputs!X56="",NA(),Inputs!X56)</f>
        <v>#N/A</v>
      </c>
      <c r="E24" s="49" t="e">
        <f>IF(Inputs!Y56="",NA(),Inputs!Y56)</f>
        <v>#N/A</v>
      </c>
      <c r="F24" s="24" t="e">
        <f t="shared" si="2"/>
        <v>#N/A</v>
      </c>
      <c r="G24" s="24" t="e">
        <f t="shared" si="3"/>
        <v>#N/A</v>
      </c>
      <c r="H24" s="91">
        <f t="shared" si="1"/>
        <v>0</v>
      </c>
      <c r="I24" s="25">
        <f t="shared" si="4"/>
        <v>0</v>
      </c>
      <c r="J24" s="106"/>
      <c r="K24" s="106"/>
      <c r="U24" s="140"/>
      <c r="V24" s="2"/>
    </row>
    <row r="25" spans="1:22" ht="18" thickBot="1">
      <c r="A25" s="138"/>
      <c r="B25" s="48">
        <f>Inputs!A57</f>
        <v>6</v>
      </c>
      <c r="C25" s="47">
        <f t="shared" si="0"/>
        <v>0</v>
      </c>
      <c r="D25" s="49" t="e">
        <f>IF(Inputs!X57="",NA(),Inputs!X57)</f>
        <v>#N/A</v>
      </c>
      <c r="E25" s="49" t="e">
        <f>IF(Inputs!Y57="",NA(),Inputs!Y57)</f>
        <v>#N/A</v>
      </c>
      <c r="F25" s="24" t="e">
        <f t="shared" si="2"/>
        <v>#N/A</v>
      </c>
      <c r="G25" s="24" t="e">
        <f t="shared" si="3"/>
        <v>#N/A</v>
      </c>
      <c r="H25" s="91">
        <f t="shared" si="1"/>
        <v>0</v>
      </c>
      <c r="I25" s="25">
        <f t="shared" si="4"/>
        <v>0</v>
      </c>
      <c r="J25" s="106"/>
      <c r="K25" s="106"/>
      <c r="U25" s="140"/>
      <c r="V25" s="2"/>
    </row>
    <row r="26" spans="1:22" ht="18" thickBot="1">
      <c r="A26" s="138"/>
      <c r="B26" s="48">
        <f>Inputs!A58</f>
        <v>7</v>
      </c>
      <c r="C26" s="47">
        <f t="shared" si="0"/>
        <v>0</v>
      </c>
      <c r="D26" s="49" t="e">
        <f>IF(Inputs!X58="",NA(),Inputs!X58)</f>
        <v>#N/A</v>
      </c>
      <c r="E26" s="49" t="e">
        <f>IF(Inputs!Y58="",NA(),Inputs!Y58)</f>
        <v>#N/A</v>
      </c>
      <c r="F26" s="24" t="e">
        <f t="shared" si="2"/>
        <v>#N/A</v>
      </c>
      <c r="G26" s="24" t="e">
        <f t="shared" si="3"/>
        <v>#N/A</v>
      </c>
      <c r="H26" s="91">
        <f t="shared" si="1"/>
        <v>0</v>
      </c>
      <c r="I26" s="25">
        <f t="shared" si="4"/>
        <v>0</v>
      </c>
      <c r="J26" s="106"/>
      <c r="K26" s="106"/>
      <c r="U26" s="140"/>
      <c r="V26" s="2"/>
    </row>
    <row r="27" spans="1:22" ht="18" thickBot="1">
      <c r="A27" s="138"/>
      <c r="B27" s="48">
        <f>Inputs!A59</f>
        <v>8</v>
      </c>
      <c r="C27" s="47">
        <f t="shared" si="0"/>
        <v>0</v>
      </c>
      <c r="D27" s="49" t="e">
        <f>IF(Inputs!X59="",NA(),Inputs!X59)</f>
        <v>#N/A</v>
      </c>
      <c r="E27" s="49" t="e">
        <f>IF(Inputs!Y59="",NA(),Inputs!Y59)</f>
        <v>#N/A</v>
      </c>
      <c r="F27" s="24" t="e">
        <f t="shared" si="2"/>
        <v>#N/A</v>
      </c>
      <c r="G27" s="24" t="e">
        <f t="shared" si="3"/>
        <v>#N/A</v>
      </c>
      <c r="H27" s="91">
        <f t="shared" si="1"/>
        <v>0</v>
      </c>
      <c r="I27" s="25">
        <f t="shared" si="4"/>
        <v>0</v>
      </c>
      <c r="J27" s="106"/>
      <c r="K27" s="106"/>
      <c r="U27" s="140"/>
      <c r="V27" s="2"/>
    </row>
    <row r="28" spans="1:22" ht="18" thickBot="1">
      <c r="A28" s="138"/>
      <c r="B28" s="48">
        <f>Inputs!A60</f>
        <v>9</v>
      </c>
      <c r="C28" s="47">
        <f t="shared" si="0"/>
        <v>0</v>
      </c>
      <c r="D28" s="49" t="e">
        <f>IF(Inputs!X60="",NA(),Inputs!X60)</f>
        <v>#N/A</v>
      </c>
      <c r="E28" s="49" t="e">
        <f>IF(Inputs!Y60="",NA(),Inputs!Y60)</f>
        <v>#N/A</v>
      </c>
      <c r="F28" s="24" t="e">
        <f t="shared" si="2"/>
        <v>#N/A</v>
      </c>
      <c r="G28" s="24" t="e">
        <f t="shared" si="3"/>
        <v>#N/A</v>
      </c>
      <c r="H28" s="91">
        <f t="shared" si="1"/>
        <v>0</v>
      </c>
      <c r="I28" s="25">
        <f t="shared" si="4"/>
        <v>0</v>
      </c>
      <c r="J28" s="106"/>
      <c r="K28" s="106"/>
      <c r="U28" s="140"/>
      <c r="V28" s="2"/>
    </row>
    <row r="29" spans="1:22" ht="18" thickBot="1">
      <c r="A29" s="138"/>
      <c r="B29" s="48">
        <f>Inputs!A61</f>
        <v>10</v>
      </c>
      <c r="C29" s="47">
        <f t="shared" si="0"/>
        <v>0</v>
      </c>
      <c r="D29" s="49" t="e">
        <f>IF(Inputs!X61="",NA(),Inputs!X61)</f>
        <v>#N/A</v>
      </c>
      <c r="E29" s="49" t="e">
        <f>IF(Inputs!Y61="",NA(),Inputs!Y61)</f>
        <v>#N/A</v>
      </c>
      <c r="F29" s="24" t="e">
        <f t="shared" si="2"/>
        <v>#N/A</v>
      </c>
      <c r="G29" s="24" t="e">
        <f t="shared" si="3"/>
        <v>#N/A</v>
      </c>
      <c r="H29" s="91">
        <f t="shared" si="1"/>
        <v>0</v>
      </c>
      <c r="I29" s="25">
        <f t="shared" si="4"/>
        <v>0</v>
      </c>
      <c r="J29" s="106"/>
      <c r="K29" s="106"/>
      <c r="U29" s="140"/>
      <c r="V29" s="2"/>
    </row>
    <row r="30" spans="1:22" ht="18" thickBot="1">
      <c r="A30" s="138"/>
      <c r="B30" s="48">
        <f>Inputs!A62</f>
        <v>11</v>
      </c>
      <c r="C30" s="47">
        <f t="shared" si="0"/>
        <v>0</v>
      </c>
      <c r="D30" s="49" t="e">
        <f>IF(Inputs!X62="",NA(),Inputs!X62)</f>
        <v>#N/A</v>
      </c>
      <c r="E30" s="49" t="e">
        <f>IF(Inputs!Y62="",NA(),Inputs!Y62)</f>
        <v>#N/A</v>
      </c>
      <c r="F30" s="24" t="e">
        <f t="shared" si="2"/>
        <v>#N/A</v>
      </c>
      <c r="G30" s="24" t="e">
        <f t="shared" si="3"/>
        <v>#N/A</v>
      </c>
      <c r="H30" s="91">
        <f t="shared" si="1"/>
        <v>0</v>
      </c>
      <c r="I30" s="25">
        <f t="shared" si="4"/>
        <v>0</v>
      </c>
      <c r="J30" s="106"/>
      <c r="K30" s="106"/>
      <c r="U30" s="140"/>
      <c r="V30" s="2"/>
    </row>
    <row r="31" spans="1:22" ht="18" thickBot="1">
      <c r="A31" s="138"/>
      <c r="B31" s="48">
        <f>Inputs!A63</f>
        <v>12</v>
      </c>
      <c r="C31" s="47">
        <f t="shared" si="0"/>
        <v>0</v>
      </c>
      <c r="D31" s="49" t="e">
        <f>IF(Inputs!X63="",NA(),Inputs!X63)</f>
        <v>#N/A</v>
      </c>
      <c r="E31" s="49" t="e">
        <f>IF(Inputs!Y63="",NA(),Inputs!Y63)</f>
        <v>#N/A</v>
      </c>
      <c r="F31" s="24" t="e">
        <f t="shared" si="2"/>
        <v>#N/A</v>
      </c>
      <c r="G31" s="24" t="e">
        <f t="shared" si="3"/>
        <v>#N/A</v>
      </c>
      <c r="H31" s="91">
        <f t="shared" si="1"/>
        <v>0</v>
      </c>
      <c r="I31" s="25">
        <f t="shared" si="4"/>
        <v>0</v>
      </c>
      <c r="J31" s="106"/>
      <c r="K31" s="106"/>
      <c r="U31" s="140"/>
      <c r="V31" s="2"/>
    </row>
    <row r="32" spans="1:22" ht="18" thickBot="1">
      <c r="A32" s="138"/>
      <c r="B32" s="48">
        <f>Inputs!A64</f>
        <v>13</v>
      </c>
      <c r="C32" s="47">
        <f t="shared" si="0"/>
        <v>0</v>
      </c>
      <c r="D32" s="49" t="e">
        <f>IF(Inputs!X64="",NA(),Inputs!X64)</f>
        <v>#N/A</v>
      </c>
      <c r="E32" s="49" t="e">
        <f>IF(Inputs!Y64="",NA(),Inputs!Y64)</f>
        <v>#N/A</v>
      </c>
      <c r="F32" s="24" t="e">
        <f t="shared" si="2"/>
        <v>#N/A</v>
      </c>
      <c r="G32" s="24" t="e">
        <f t="shared" si="3"/>
        <v>#N/A</v>
      </c>
      <c r="H32" s="91">
        <f t="shared" si="1"/>
        <v>0</v>
      </c>
      <c r="I32" s="25">
        <f t="shared" si="4"/>
        <v>0</v>
      </c>
      <c r="J32" s="106"/>
      <c r="K32" s="106"/>
      <c r="U32" s="140"/>
      <c r="V32" s="2"/>
    </row>
    <row r="33" spans="1:22" ht="18" thickBot="1">
      <c r="A33" s="138"/>
      <c r="B33" s="48">
        <f>Inputs!A65</f>
        <v>14</v>
      </c>
      <c r="C33" s="47">
        <f t="shared" si="0"/>
        <v>0</v>
      </c>
      <c r="D33" s="49" t="e">
        <f>IF(Inputs!X65="",NA(),Inputs!X65)</f>
        <v>#N/A</v>
      </c>
      <c r="E33" s="49" t="e">
        <f>IF(Inputs!Y65="",NA(),Inputs!Y65)</f>
        <v>#N/A</v>
      </c>
      <c r="F33" s="24" t="e">
        <f t="shared" si="2"/>
        <v>#N/A</v>
      </c>
      <c r="G33" s="24" t="e">
        <f t="shared" si="3"/>
        <v>#N/A</v>
      </c>
      <c r="H33" s="91">
        <f t="shared" si="1"/>
        <v>0</v>
      </c>
      <c r="I33" s="25">
        <f t="shared" si="4"/>
        <v>0</v>
      </c>
      <c r="J33" s="106"/>
      <c r="K33" s="106"/>
      <c r="U33" s="140"/>
      <c r="V33" s="2"/>
    </row>
    <row r="34" spans="1:22" ht="18" thickBot="1">
      <c r="A34" s="138"/>
      <c r="B34" s="48">
        <f>Inputs!A66</f>
        <v>15</v>
      </c>
      <c r="C34" s="47">
        <f t="shared" si="0"/>
        <v>0</v>
      </c>
      <c r="D34" s="49" t="e">
        <f>IF(Inputs!X66="",NA(),Inputs!X66)</f>
        <v>#N/A</v>
      </c>
      <c r="E34" s="49" t="e">
        <f>IF(Inputs!Y66="",NA(),Inputs!Y66)</f>
        <v>#N/A</v>
      </c>
      <c r="F34" s="24" t="e">
        <f t="shared" si="2"/>
        <v>#N/A</v>
      </c>
      <c r="G34" s="24" t="e">
        <f t="shared" si="3"/>
        <v>#N/A</v>
      </c>
      <c r="H34" s="91">
        <f t="shared" si="1"/>
        <v>0</v>
      </c>
      <c r="I34" s="25">
        <f t="shared" si="4"/>
        <v>0</v>
      </c>
      <c r="J34" s="106"/>
      <c r="K34" s="106"/>
      <c r="U34" s="140"/>
      <c r="V34" s="2"/>
    </row>
    <row r="35" spans="1:22" ht="18" thickBot="1">
      <c r="A35" s="138"/>
      <c r="B35" s="48">
        <f>Inputs!A67</f>
        <v>16</v>
      </c>
      <c r="C35" s="47">
        <f t="shared" si="0"/>
        <v>0</v>
      </c>
      <c r="D35" s="49" t="e">
        <f>IF(Inputs!X67="",NA(),Inputs!X67)</f>
        <v>#N/A</v>
      </c>
      <c r="E35" s="49" t="e">
        <f>IF(Inputs!Y67="",NA(),Inputs!Y67)</f>
        <v>#N/A</v>
      </c>
      <c r="F35" s="24" t="e">
        <f t="shared" si="2"/>
        <v>#N/A</v>
      </c>
      <c r="G35" s="24" t="e">
        <f t="shared" si="3"/>
        <v>#N/A</v>
      </c>
      <c r="H35" s="91">
        <f t="shared" si="1"/>
        <v>0</v>
      </c>
      <c r="I35" s="25">
        <f t="shared" si="4"/>
        <v>0</v>
      </c>
      <c r="J35" s="106"/>
      <c r="K35" s="106"/>
      <c r="U35" s="140"/>
      <c r="V35" s="2"/>
    </row>
    <row r="36" spans="1:22" ht="18" thickBot="1">
      <c r="A36" s="138"/>
      <c r="B36" s="48">
        <f>Inputs!A68</f>
        <v>17</v>
      </c>
      <c r="C36" s="47">
        <f t="shared" si="0"/>
        <v>0</v>
      </c>
      <c r="D36" s="49" t="e">
        <f>IF(Inputs!X68="",NA(),Inputs!X68)</f>
        <v>#N/A</v>
      </c>
      <c r="E36" s="49" t="e">
        <f>IF(Inputs!Y68="",NA(),Inputs!Y68)</f>
        <v>#N/A</v>
      </c>
      <c r="F36" s="24" t="e">
        <f t="shared" si="2"/>
        <v>#N/A</v>
      </c>
      <c r="G36" s="24" t="e">
        <f t="shared" si="3"/>
        <v>#N/A</v>
      </c>
      <c r="H36" s="91">
        <f t="shared" si="1"/>
        <v>0</v>
      </c>
      <c r="I36" s="25">
        <f t="shared" si="4"/>
        <v>0</v>
      </c>
      <c r="J36" s="106"/>
      <c r="K36" s="106"/>
      <c r="U36" s="140"/>
      <c r="V36" s="2"/>
    </row>
    <row r="37" spans="1:22" ht="18" thickBot="1">
      <c r="A37" s="138"/>
      <c r="B37" s="48">
        <f>Inputs!A69</f>
        <v>18</v>
      </c>
      <c r="C37" s="47">
        <f t="shared" si="0"/>
        <v>0</v>
      </c>
      <c r="D37" s="49" t="e">
        <f>IF(Inputs!X69="",NA(),Inputs!X69)</f>
        <v>#N/A</v>
      </c>
      <c r="E37" s="49" t="e">
        <f>IF(Inputs!Y69="",NA(),Inputs!Y69)</f>
        <v>#N/A</v>
      </c>
      <c r="F37" s="24" t="e">
        <f t="shared" si="2"/>
        <v>#N/A</v>
      </c>
      <c r="G37" s="24" t="e">
        <f t="shared" si="3"/>
        <v>#N/A</v>
      </c>
      <c r="H37" s="91">
        <f t="shared" si="1"/>
        <v>0</v>
      </c>
      <c r="I37" s="25">
        <f t="shared" si="4"/>
        <v>0</v>
      </c>
      <c r="J37" s="106"/>
      <c r="K37" s="106"/>
      <c r="U37" s="140"/>
      <c r="V37" s="2"/>
    </row>
    <row r="38" spans="1:22" ht="18" thickBot="1">
      <c r="A38" s="138"/>
      <c r="B38" s="48">
        <f>Inputs!A70</f>
        <v>19</v>
      </c>
      <c r="C38" s="47">
        <f t="shared" si="0"/>
        <v>0</v>
      </c>
      <c r="D38" s="49" t="e">
        <f>IF(Inputs!X70="",NA(),Inputs!X70)</f>
        <v>#N/A</v>
      </c>
      <c r="E38" s="49" t="e">
        <f>IF(Inputs!Y70="",NA(),Inputs!Y70)</f>
        <v>#N/A</v>
      </c>
      <c r="F38" s="24" t="e">
        <f t="shared" si="2"/>
        <v>#N/A</v>
      </c>
      <c r="G38" s="24" t="e">
        <f t="shared" si="3"/>
        <v>#N/A</v>
      </c>
      <c r="H38" s="91">
        <f t="shared" si="1"/>
        <v>0</v>
      </c>
      <c r="I38" s="25">
        <f t="shared" si="4"/>
        <v>0</v>
      </c>
      <c r="J38" s="106"/>
      <c r="K38" s="106"/>
      <c r="U38" s="140"/>
      <c r="V38" s="2"/>
    </row>
    <row r="39" spans="1:22" ht="18" thickBot="1">
      <c r="A39" s="138"/>
      <c r="B39" s="48">
        <f>Inputs!A71</f>
        <v>20</v>
      </c>
      <c r="C39" s="47">
        <f t="shared" si="0"/>
        <v>0</v>
      </c>
      <c r="D39" s="49" t="e">
        <f>IF(Inputs!X71="",NA(),Inputs!X71)</f>
        <v>#N/A</v>
      </c>
      <c r="E39" s="49" t="e">
        <f>IF(Inputs!Y71="",NA(),Inputs!Y71)</f>
        <v>#N/A</v>
      </c>
      <c r="F39" s="24" t="e">
        <f t="shared" si="2"/>
        <v>#N/A</v>
      </c>
      <c r="G39" s="24" t="e">
        <f t="shared" si="3"/>
        <v>#N/A</v>
      </c>
      <c r="H39" s="91">
        <f t="shared" si="1"/>
        <v>0</v>
      </c>
      <c r="I39" s="25">
        <f t="shared" si="4"/>
        <v>0</v>
      </c>
      <c r="J39" s="106"/>
      <c r="K39" s="106"/>
      <c r="U39" s="140"/>
      <c r="V39" s="2"/>
    </row>
    <row r="40" spans="1:22" ht="18" thickBot="1">
      <c r="A40" s="138"/>
      <c r="B40" s="48">
        <f>Inputs!A72</f>
        <v>21</v>
      </c>
      <c r="C40" s="47">
        <f t="shared" si="0"/>
        <v>0</v>
      </c>
      <c r="D40" s="49" t="e">
        <f>IF(Inputs!X72="",NA(),Inputs!X72)</f>
        <v>#N/A</v>
      </c>
      <c r="E40" s="49" t="e">
        <f>IF(Inputs!Y72="",NA(),Inputs!Y72)</f>
        <v>#N/A</v>
      </c>
      <c r="F40" s="24" t="e">
        <f t="shared" si="2"/>
        <v>#N/A</v>
      </c>
      <c r="G40" s="24" t="e">
        <f t="shared" si="3"/>
        <v>#N/A</v>
      </c>
      <c r="H40" s="91">
        <f t="shared" si="1"/>
        <v>0</v>
      </c>
      <c r="I40" s="25">
        <f t="shared" si="4"/>
        <v>0</v>
      </c>
      <c r="J40" s="106"/>
      <c r="K40" s="106"/>
      <c r="U40" s="140"/>
      <c r="V40" s="2"/>
    </row>
    <row r="41" spans="1:22" ht="18" thickBot="1">
      <c r="A41" s="138"/>
      <c r="B41" s="48">
        <f>Inputs!A73</f>
        <v>22</v>
      </c>
      <c r="C41" s="47">
        <f t="shared" si="0"/>
        <v>0</v>
      </c>
      <c r="D41" s="49" t="e">
        <f>IF(Inputs!X73="",NA(),Inputs!X73)</f>
        <v>#N/A</v>
      </c>
      <c r="E41" s="49" t="e">
        <f>IF(Inputs!Y73="",NA(),Inputs!Y73)</f>
        <v>#N/A</v>
      </c>
      <c r="F41" s="24" t="e">
        <f t="shared" si="2"/>
        <v>#N/A</v>
      </c>
      <c r="G41" s="24" t="e">
        <f t="shared" si="3"/>
        <v>#N/A</v>
      </c>
      <c r="H41" s="91">
        <f t="shared" si="1"/>
        <v>0</v>
      </c>
      <c r="I41" s="25">
        <f t="shared" si="4"/>
        <v>0</v>
      </c>
      <c r="J41" s="106"/>
      <c r="K41" s="106"/>
      <c r="U41" s="140"/>
      <c r="V41" s="2"/>
    </row>
    <row r="42" spans="1:22" ht="18" thickBot="1">
      <c r="A42" s="138"/>
      <c r="B42" s="48">
        <f>Inputs!A74</f>
        <v>23</v>
      </c>
      <c r="C42" s="47">
        <f t="shared" si="0"/>
        <v>0</v>
      </c>
      <c r="D42" s="49" t="e">
        <f>IF(Inputs!X74="",NA(),Inputs!X74)</f>
        <v>#N/A</v>
      </c>
      <c r="E42" s="49" t="e">
        <f>IF(Inputs!Y74="",NA(),Inputs!Y74)</f>
        <v>#N/A</v>
      </c>
      <c r="F42" s="24" t="e">
        <f t="shared" si="2"/>
        <v>#N/A</v>
      </c>
      <c r="G42" s="24" t="e">
        <f t="shared" si="3"/>
        <v>#N/A</v>
      </c>
      <c r="H42" s="91">
        <f t="shared" si="1"/>
        <v>0</v>
      </c>
      <c r="I42" s="25">
        <f t="shared" si="4"/>
        <v>0</v>
      </c>
      <c r="J42" s="106"/>
      <c r="K42" s="106"/>
      <c r="U42" s="140"/>
      <c r="V42" s="2"/>
    </row>
    <row r="43" spans="1:22" ht="18" thickBot="1">
      <c r="A43" s="138"/>
      <c r="B43" s="48">
        <f>Inputs!A75</f>
        <v>24</v>
      </c>
      <c r="C43" s="47">
        <f t="shared" si="0"/>
        <v>0</v>
      </c>
      <c r="D43" s="49" t="e">
        <f>IF(Inputs!X75="",NA(),Inputs!X75)</f>
        <v>#N/A</v>
      </c>
      <c r="E43" s="49" t="e">
        <f>IF(Inputs!Y75="",NA(),Inputs!Y75)</f>
        <v>#N/A</v>
      </c>
      <c r="F43" s="24" t="e">
        <f t="shared" si="2"/>
        <v>#N/A</v>
      </c>
      <c r="G43" s="24" t="e">
        <f t="shared" si="3"/>
        <v>#N/A</v>
      </c>
      <c r="H43" s="91">
        <f t="shared" si="1"/>
        <v>0</v>
      </c>
      <c r="I43" s="25">
        <f t="shared" si="4"/>
        <v>0</v>
      </c>
      <c r="J43" s="106"/>
      <c r="K43" s="106"/>
      <c r="U43" s="140"/>
      <c r="V43" s="2"/>
    </row>
    <row r="44" spans="1:22" ht="18" thickBot="1">
      <c r="A44" s="138"/>
      <c r="B44" s="48">
        <f>Inputs!A76</f>
        <v>25</v>
      </c>
      <c r="C44" s="47">
        <f t="shared" si="0"/>
        <v>0</v>
      </c>
      <c r="D44" s="49" t="e">
        <f>IF(Inputs!X76="",NA(),Inputs!X76)</f>
        <v>#N/A</v>
      </c>
      <c r="E44" s="49" t="e">
        <f>IF(Inputs!Y76="",NA(),Inputs!Y76)</f>
        <v>#N/A</v>
      </c>
      <c r="F44" s="24" t="e">
        <f t="shared" si="2"/>
        <v>#N/A</v>
      </c>
      <c r="G44" s="24" t="e">
        <f t="shared" si="3"/>
        <v>#N/A</v>
      </c>
      <c r="H44" s="91">
        <f t="shared" si="1"/>
        <v>0</v>
      </c>
      <c r="I44" s="25">
        <f t="shared" si="4"/>
        <v>0</v>
      </c>
      <c r="J44" s="106"/>
      <c r="K44" s="106"/>
      <c r="U44" s="140"/>
      <c r="V44" s="2"/>
    </row>
    <row r="45" spans="1:22" ht="18" thickBot="1">
      <c r="A45" s="138"/>
      <c r="B45" s="48">
        <f>Inputs!A77</f>
        <v>26</v>
      </c>
      <c r="C45" s="47">
        <f t="shared" si="0"/>
        <v>0</v>
      </c>
      <c r="D45" s="49" t="e">
        <f>IF(Inputs!X77="",NA(),Inputs!X77)</f>
        <v>#N/A</v>
      </c>
      <c r="E45" s="49" t="e">
        <f>IF(Inputs!Y77="",NA(),Inputs!Y77)</f>
        <v>#N/A</v>
      </c>
      <c r="F45" s="24" t="e">
        <f t="shared" si="2"/>
        <v>#N/A</v>
      </c>
      <c r="G45" s="24" t="e">
        <f t="shared" si="3"/>
        <v>#N/A</v>
      </c>
      <c r="H45" s="91">
        <f t="shared" si="1"/>
        <v>0</v>
      </c>
      <c r="I45" s="25">
        <f t="shared" si="4"/>
        <v>0</v>
      </c>
      <c r="J45" s="106"/>
      <c r="K45" s="106"/>
      <c r="U45" s="140"/>
      <c r="V45" s="2"/>
    </row>
    <row r="46" spans="1:22" ht="18" thickBot="1">
      <c r="A46" s="138"/>
      <c r="B46" s="48">
        <f>Inputs!A78</f>
        <v>27</v>
      </c>
      <c r="C46" s="47">
        <f t="shared" si="0"/>
        <v>0</v>
      </c>
      <c r="D46" s="49" t="e">
        <f>IF(Inputs!X78="",NA(),Inputs!X78)</f>
        <v>#N/A</v>
      </c>
      <c r="E46" s="49" t="e">
        <f>IF(Inputs!Y78="",NA(),Inputs!Y78)</f>
        <v>#N/A</v>
      </c>
      <c r="F46" s="24" t="e">
        <f t="shared" si="2"/>
        <v>#N/A</v>
      </c>
      <c r="G46" s="24" t="e">
        <f t="shared" si="3"/>
        <v>#N/A</v>
      </c>
      <c r="H46" s="91">
        <f t="shared" si="1"/>
        <v>0</v>
      </c>
      <c r="I46" s="25">
        <f t="shared" si="4"/>
        <v>0</v>
      </c>
      <c r="J46" s="106"/>
      <c r="K46" s="106"/>
      <c r="U46" s="140"/>
      <c r="V46" s="2"/>
    </row>
    <row r="47" spans="1:22" ht="18" thickBot="1">
      <c r="A47" s="138"/>
      <c r="B47" s="48">
        <f>Inputs!A79</f>
        <v>28</v>
      </c>
      <c r="C47" s="47">
        <f t="shared" si="0"/>
        <v>0</v>
      </c>
      <c r="D47" s="49" t="e">
        <f>IF(Inputs!X79="",NA(),Inputs!X79)</f>
        <v>#N/A</v>
      </c>
      <c r="E47" s="49" t="e">
        <f>IF(Inputs!Y79="",NA(),Inputs!Y79)</f>
        <v>#N/A</v>
      </c>
      <c r="F47" s="24" t="e">
        <f t="shared" si="2"/>
        <v>#N/A</v>
      </c>
      <c r="G47" s="24" t="e">
        <f t="shared" si="3"/>
        <v>#N/A</v>
      </c>
      <c r="H47" s="91">
        <f t="shared" si="1"/>
        <v>0</v>
      </c>
      <c r="I47" s="25">
        <f t="shared" si="4"/>
        <v>0</v>
      </c>
      <c r="J47" s="106"/>
      <c r="K47" s="106"/>
      <c r="U47" s="140"/>
      <c r="V47" s="2"/>
    </row>
    <row r="48" spans="1:22" ht="18" thickBot="1">
      <c r="A48" s="138"/>
      <c r="B48" s="48">
        <f>Inputs!A80</f>
        <v>29</v>
      </c>
      <c r="C48" s="47">
        <f t="shared" si="0"/>
        <v>0</v>
      </c>
      <c r="D48" s="49" t="e">
        <f>IF(Inputs!X80="",NA(),Inputs!X80)</f>
        <v>#N/A</v>
      </c>
      <c r="E48" s="49" t="e">
        <f>IF(Inputs!Y80="",NA(),Inputs!Y80)</f>
        <v>#N/A</v>
      </c>
      <c r="F48" s="24" t="e">
        <f t="shared" si="2"/>
        <v>#N/A</v>
      </c>
      <c r="G48" s="24" t="e">
        <f t="shared" si="3"/>
        <v>#N/A</v>
      </c>
      <c r="H48" s="91">
        <f t="shared" si="1"/>
        <v>0</v>
      </c>
      <c r="I48" s="25">
        <f t="shared" si="4"/>
        <v>0</v>
      </c>
      <c r="J48" s="106"/>
      <c r="K48" s="106"/>
      <c r="U48" s="140"/>
      <c r="V48" s="2"/>
    </row>
    <row r="49" spans="1:22" ht="18" thickBot="1">
      <c r="A49" s="138"/>
      <c r="B49" s="48">
        <f>Inputs!A81</f>
        <v>30</v>
      </c>
      <c r="C49" s="47">
        <f t="shared" si="0"/>
        <v>0</v>
      </c>
      <c r="D49" s="49" t="e">
        <f>IF(Inputs!X81="",NA(),Inputs!X81)</f>
        <v>#N/A</v>
      </c>
      <c r="E49" s="49" t="e">
        <f>IF(Inputs!Y81="",NA(),Inputs!Y81)</f>
        <v>#N/A</v>
      </c>
      <c r="F49" s="24" t="e">
        <f t="shared" si="2"/>
        <v>#N/A</v>
      </c>
      <c r="G49" s="24" t="e">
        <f t="shared" si="3"/>
        <v>#N/A</v>
      </c>
      <c r="H49" s="91">
        <f t="shared" si="1"/>
        <v>0</v>
      </c>
      <c r="I49" s="25">
        <f t="shared" si="4"/>
        <v>0</v>
      </c>
      <c r="J49" s="106"/>
      <c r="K49" s="106"/>
      <c r="U49" s="140"/>
      <c r="V49" s="2"/>
    </row>
    <row r="50" spans="1:22" ht="18" thickBot="1">
      <c r="A50" s="257"/>
      <c r="B50" s="48">
        <f>Inputs!A82</f>
        <v>31</v>
      </c>
      <c r="C50" s="47">
        <f t="shared" si="0"/>
        <v>0</v>
      </c>
      <c r="D50" s="49" t="e">
        <f>IF(Inputs!X82="",NA(),Inputs!X82)</f>
        <v>#N/A</v>
      </c>
      <c r="E50" s="49" t="e">
        <f>IF(Inputs!Y82="",NA(),Inputs!Y82)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IF(Inputs!X83="",NA(),Inputs!X83)</f>
        <v>#N/A</v>
      </c>
      <c r="E51" s="49" t="e">
        <f>IF(Inputs!Y83="",NA(),Inputs!Y83)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IF(Inputs!X84="",NA(),Inputs!X84)</f>
        <v>#N/A</v>
      </c>
      <c r="E52" s="49" t="e">
        <f>IF(Inputs!Y84="",NA(),Inputs!Y84)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IF(Inputs!X85="",NA(),Inputs!X85)</f>
        <v>#N/A</v>
      </c>
      <c r="E53" s="49" t="e">
        <f>IF(Inputs!Y85="",NA(),Inputs!Y85)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IF(Inputs!X86="",NA(),Inputs!X86)</f>
        <v>#N/A</v>
      </c>
      <c r="E54" s="49" t="e">
        <f>IF(Inputs!Y86="",NA(),Inputs!Y86)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IF(Inputs!X87="",NA(),Inputs!X87)</f>
        <v>#N/A</v>
      </c>
      <c r="E55" s="49" t="e">
        <f>IF(Inputs!Y87="",NA(),Inputs!Y87)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IF(Inputs!X88="",NA(),Inputs!X88)</f>
        <v>#N/A</v>
      </c>
      <c r="E56" s="49" t="e">
        <f>IF(Inputs!Y88="",NA(),Inputs!Y88)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IF(Inputs!X89="",NA(),Inputs!X89)</f>
        <v>#N/A</v>
      </c>
      <c r="E57" s="49" t="e">
        <f>IF(Inputs!Y89="",NA(),Inputs!Y89)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IF(Inputs!X90="",NA(),Inputs!X90)</f>
        <v>#N/A</v>
      </c>
      <c r="E58" s="49" t="e">
        <f>IF(Inputs!Y90="",NA(),Inputs!Y90)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IF(Inputs!X91="",NA(),Inputs!X91)</f>
        <v>#N/A</v>
      </c>
      <c r="E59" s="49" t="e">
        <f>IF(Inputs!Y91="",NA(),Inputs!Y91)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IF(Inputs!X92="",NA(),Inputs!X92)</f>
        <v>#N/A</v>
      </c>
      <c r="E60" s="49" t="e">
        <f>IF(Inputs!Y92="",NA(),Inputs!Y92)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IF(Inputs!X93="",NA(),Inputs!X93)</f>
        <v>#N/A</v>
      </c>
      <c r="E61" s="49" t="e">
        <f>IF(Inputs!Y93="",NA(),Inputs!Y93)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IF(Inputs!X94="",NA(),Inputs!X94)</f>
        <v>#N/A</v>
      </c>
      <c r="E62" s="49" t="e">
        <f>IF(Inputs!Y94="",NA(),Inputs!Y94)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IF(Inputs!X95="",NA(),Inputs!X95)</f>
        <v>#N/A</v>
      </c>
      <c r="E63" s="49" t="e">
        <f>IF(Inputs!Y95="",NA(),Inputs!Y95)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IF(Inputs!X96="",NA(),Inputs!X96)</f>
        <v>#N/A</v>
      </c>
      <c r="E64" s="49" t="e">
        <f>IF(Inputs!Y96="",NA(),Inputs!Y96)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IF(Inputs!X97="",NA(),Inputs!X97)</f>
        <v>#N/A</v>
      </c>
      <c r="E65" s="49" t="e">
        <f>IF(Inputs!Y97="",NA(),Inputs!Y97)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IF(Inputs!X98="",NA(),Inputs!X98)</f>
        <v>#N/A</v>
      </c>
      <c r="E66" s="49" t="e">
        <f>IF(Inputs!Y98="",NA(),Inputs!Y98)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IF(Inputs!X99="",NA(),Inputs!X99)</f>
        <v>#N/A</v>
      </c>
      <c r="E67" s="49" t="e">
        <f>IF(Inputs!Y99="",NA(),Inputs!Y99)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IF(Inputs!X100="",NA(),Inputs!X100)</f>
        <v>#N/A</v>
      </c>
      <c r="E68" s="49" t="e">
        <f>IF(Inputs!Y100="",NA(),Inputs!Y100)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IF(Inputs!X101="",NA(),Inputs!X101)</f>
        <v>#N/A</v>
      </c>
      <c r="E69" s="49" t="e">
        <f>IF(Inputs!Y101="",NA(),Inputs!Y101)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IF(Inputs!X102="",NA(),Inputs!X102)</f>
        <v>#N/A</v>
      </c>
      <c r="E70" s="49" t="e">
        <f>IF(Inputs!Y102="",NA(),Inputs!Y102)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IF(Inputs!X103="",NA(),Inputs!X103)</f>
        <v>#N/A</v>
      </c>
      <c r="E71" s="49" t="e">
        <f>IF(Inputs!Y103="",NA(),Inputs!Y103)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IF(Inputs!X104="",NA(),Inputs!X104)</f>
        <v>#N/A</v>
      </c>
      <c r="E72" s="49" t="e">
        <f>IF(Inputs!Y104="",NA(),Inputs!Y104)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IF(Inputs!X105="",NA(),Inputs!X105)</f>
        <v>#N/A</v>
      </c>
      <c r="E73" s="49" t="e">
        <f>IF(Inputs!Y105="",NA(),Inputs!Y105)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IF(Inputs!X106="",NA(),Inputs!X106)</f>
        <v>#N/A</v>
      </c>
      <c r="E74" s="49" t="e">
        <f>IF(Inputs!Y106="",NA(),Inputs!Y106)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IF(Inputs!X107="",NA(),Inputs!X107)</f>
        <v>#N/A</v>
      </c>
      <c r="E75" s="49" t="e">
        <f>IF(Inputs!Y107="",NA(),Inputs!Y107)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IF(Inputs!X108="",NA(),Inputs!X108)</f>
        <v>#N/A</v>
      </c>
      <c r="E76" s="49" t="e">
        <f>IF(Inputs!Y108="",NA(),Inputs!Y108)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IF(Inputs!X109="",NA(),Inputs!X109)</f>
        <v>#N/A</v>
      </c>
      <c r="E77" s="49" t="e">
        <f>IF(Inputs!Y109="",NA(),Inputs!Y109)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IF(Inputs!X110="",NA(),Inputs!X110)</f>
        <v>#N/A</v>
      </c>
      <c r="E78" s="49" t="e">
        <f>IF(Inputs!Y110="",NA(),Inputs!Y110)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IF(Inputs!X111="",NA(),Inputs!X111)</f>
        <v>#N/A</v>
      </c>
      <c r="E79" s="49" t="e">
        <f>IF(Inputs!Y111="",NA(),Inputs!Y111)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IF(Inputs!X112="",NA(),Inputs!X112)</f>
        <v>#N/A</v>
      </c>
      <c r="E80" s="49" t="e">
        <f>IF(Inputs!Y112="",NA(),Inputs!Y112)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IF(Inputs!X113="",NA(),Inputs!X113)</f>
        <v>#N/A</v>
      </c>
      <c r="E81" s="49" t="e">
        <f>IF(Inputs!Y113="",NA(),Inputs!Y113)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IF(Inputs!X114="",NA(),Inputs!X114)</f>
        <v>#N/A</v>
      </c>
      <c r="E82" s="49" t="e">
        <f>IF(Inputs!Y114="",NA(),Inputs!Y114)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IF(Inputs!X115="",NA(),Inputs!X115)</f>
        <v>#N/A</v>
      </c>
      <c r="E83" s="49" t="e">
        <f>IF(Inputs!Y115="",NA(),Inputs!Y115)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IF(Inputs!X116="",NA(),Inputs!X116)</f>
        <v>#N/A</v>
      </c>
      <c r="E84" s="49" t="e">
        <f>IF(Inputs!Y116="",NA(),Inputs!Y116)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IF(Inputs!X117="",NA(),Inputs!X117)</f>
        <v>#N/A</v>
      </c>
      <c r="E85" s="49" t="e">
        <f>IF(Inputs!Y117="",NA(),Inputs!Y117)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IF(Inputs!X118="",NA(),Inputs!X118)</f>
        <v>#N/A</v>
      </c>
      <c r="E86" s="49" t="e">
        <f>IF(Inputs!Y118="",NA(),Inputs!Y118)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IF(Inputs!X119="",NA(),Inputs!X119)</f>
        <v>#N/A</v>
      </c>
      <c r="E87" s="49" t="e">
        <f>IF(Inputs!Y119="",NA(),Inputs!Y119)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IF(Inputs!X120="",NA(),Inputs!X120)</f>
        <v>#N/A</v>
      </c>
      <c r="E88" s="49" t="e">
        <f>IF(Inputs!Y120="",NA(),Inputs!Y120)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IF(Inputs!X121="",NA(),Inputs!X121)</f>
        <v>#N/A</v>
      </c>
      <c r="E89" s="49" t="e">
        <f>IF(Inputs!Y121="",NA(),Inputs!Y121)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IF(Inputs!X122="",NA(),Inputs!X122)</f>
        <v>#N/A</v>
      </c>
      <c r="E90" s="49" t="e">
        <f>IF(Inputs!Y122="",NA(),Inputs!Y122)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IF(Inputs!X123="",NA(),Inputs!X123)</f>
        <v>#N/A</v>
      </c>
      <c r="E91" s="49" t="e">
        <f>IF(Inputs!Y123="",NA(),Inputs!Y123)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IF(Inputs!X124="",NA(),Inputs!X124)</f>
        <v>#N/A</v>
      </c>
      <c r="E92" s="49" t="e">
        <f>IF(Inputs!Y124="",NA(),Inputs!Y124)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IF(Inputs!X125="",NA(),Inputs!X125)</f>
        <v>#N/A</v>
      </c>
      <c r="E93" s="49" t="e">
        <f>IF(Inputs!Y125="",NA(),Inputs!Y125)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IF(Inputs!X126="",NA(),Inputs!X126)</f>
        <v>#N/A</v>
      </c>
      <c r="E94" s="49" t="e">
        <f>IF(Inputs!Y126="",NA(),Inputs!Y126)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IF(Inputs!X127="",NA(),Inputs!X127)</f>
        <v>#N/A</v>
      </c>
      <c r="E95" s="49" t="e">
        <f>IF(Inputs!Y127="",NA(),Inputs!Y127)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IF(Inputs!X128="",NA(),Inputs!X128)</f>
        <v>#N/A</v>
      </c>
      <c r="E96" s="49" t="e">
        <f>IF(Inputs!Y128="",NA(),Inputs!Y128)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IF(Inputs!X129="",NA(),Inputs!X129)</f>
        <v>#N/A</v>
      </c>
      <c r="E97" s="49" t="e">
        <f>IF(Inputs!Y129="",NA(),Inputs!Y129)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IF(Inputs!X130="",NA(),Inputs!X130)</f>
        <v>#N/A</v>
      </c>
      <c r="E98" s="49" t="e">
        <f>IF(Inputs!Y130="",NA(),Inputs!Y130)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IF(Inputs!X131="",NA(),Inputs!X131)</f>
        <v>#N/A</v>
      </c>
      <c r="E99" s="49" t="e">
        <f>IF(Inputs!Y131="",NA(),Inputs!Y131)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IF(Inputs!X132="",NA(),Inputs!X132)</f>
        <v>#N/A</v>
      </c>
      <c r="E100" s="49" t="e">
        <f>IF(Inputs!Y132="",NA(),Inputs!Y132)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IF(Inputs!X133="",NA(),Inputs!X133)</f>
        <v>#N/A</v>
      </c>
      <c r="E101" s="49" t="e">
        <f>IF(Inputs!Y133="",NA(),Inputs!Y133)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IF(Inputs!X134="",NA(),Inputs!X134)</f>
        <v>#N/A</v>
      </c>
      <c r="E102" s="49" t="e">
        <f>IF(Inputs!Y134="",NA(),Inputs!Y134)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IF(Inputs!X135="",NA(),Inputs!X135)</f>
        <v>#N/A</v>
      </c>
      <c r="E103" s="49" t="e">
        <f>IF(Inputs!Y135="",NA(),Inputs!Y135)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IF(Inputs!X136="",NA(),Inputs!X136)</f>
        <v>#N/A</v>
      </c>
      <c r="E104" s="49" t="e">
        <f>IF(Inputs!Y136="",NA(),Inputs!Y136)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IF(Inputs!X137="",NA(),Inputs!X137)</f>
        <v>#N/A</v>
      </c>
      <c r="E105" s="49" t="e">
        <f>IF(Inputs!Y137="",NA(),Inputs!Y137)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IF(Inputs!X138="",NA(),Inputs!X138)</f>
        <v>#N/A</v>
      </c>
      <c r="E106" s="49" t="e">
        <f>IF(Inputs!Y138="",NA(),Inputs!Y138)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IF(Inputs!X139="",NA(),Inputs!X139)</f>
        <v>#N/A</v>
      </c>
      <c r="E107" s="49" t="e">
        <f>IF(Inputs!Y139="",NA(),Inputs!Y139)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IF(Inputs!X140="",NA(),Inputs!X140)</f>
        <v>#N/A</v>
      </c>
      <c r="E108" s="49" t="e">
        <f>IF(Inputs!Y140="",NA(),Inputs!Y140)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IF(Inputs!X141="",NA(),Inputs!X141)</f>
        <v>#N/A</v>
      </c>
      <c r="E109" s="49" t="e">
        <f>IF(Inputs!Y141="",NA(),Inputs!Y141)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IF(Inputs!X142="",NA(),Inputs!X142)</f>
        <v>#N/A</v>
      </c>
      <c r="E110" s="49" t="e">
        <f>IF(Inputs!Y142="",NA(),Inputs!Y142)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IF(Inputs!X143="",NA(),Inputs!X143)</f>
        <v>#N/A</v>
      </c>
      <c r="E111" s="49" t="e">
        <f>IF(Inputs!Y143="",NA(),Inputs!Y143)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IF(Inputs!X144="",NA(),Inputs!X144)</f>
        <v>#N/A</v>
      </c>
      <c r="E112" s="49" t="e">
        <f>IF(Inputs!Y144="",NA(),Inputs!Y144)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IF(Inputs!X145="",NA(),Inputs!X145)</f>
        <v>#N/A</v>
      </c>
      <c r="E113" s="49" t="e">
        <f>IF(Inputs!Y145="",NA(),Inputs!Y145)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IF(Inputs!X146="",NA(),Inputs!X146)</f>
        <v>#N/A</v>
      </c>
      <c r="E114" s="49" t="e">
        <f>IF(Inputs!Y146="",NA(),Inputs!Y146)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IF(Inputs!X147="",NA(),Inputs!X147)</f>
        <v>#N/A</v>
      </c>
      <c r="E115" s="49" t="e">
        <f>IF(Inputs!Y147="",NA(),Inputs!Y147)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IF(Inputs!X148="",NA(),Inputs!X148)</f>
        <v>#N/A</v>
      </c>
      <c r="E116" s="49" t="e">
        <f>IF(Inputs!Y148="",NA(),Inputs!Y148)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IF(Inputs!X149="",NA(),Inputs!X149)</f>
        <v>#N/A</v>
      </c>
      <c r="E117" s="49" t="e">
        <f>IF(Inputs!Y149="",NA(),Inputs!Y149)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IF(Inputs!X150="",NA(),Inputs!X150)</f>
        <v>#N/A</v>
      </c>
      <c r="E118" s="49" t="e">
        <f>IF(Inputs!Y150="",NA(),Inputs!Y150)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IF(Inputs!X151="",NA(),Inputs!X151)</f>
        <v>#N/A</v>
      </c>
      <c r="E119" s="49" t="e">
        <f>IF(Inputs!Y151="",NA(),Inputs!Y151)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Inputs!X7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Inputs!X8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Inputs!X9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(B10/2)*100</f>
        <v>114.99999999999999</v>
      </c>
      <c r="I134" s="137">
        <f>(B11/2)*100</f>
        <v>114.99999999999999</v>
      </c>
      <c r="J134" s="40"/>
      <c r="K134" s="40"/>
      <c r="L134" s="43"/>
      <c r="M134" s="44">
        <f>M128</f>
        <v>0</v>
      </c>
      <c r="N134" s="44">
        <f>N129</f>
        <v>0</v>
      </c>
      <c r="V134" s="2"/>
    </row>
    <row r="135" spans="8:22">
      <c r="H135" s="137">
        <v>115</v>
      </c>
      <c r="I135" s="137">
        <f>(B11/2)*-100</f>
        <v>-114.99999999999999</v>
      </c>
      <c r="J135" s="40"/>
      <c r="K135" s="40"/>
      <c r="L135" s="43"/>
      <c r="M135" s="44">
        <f>M129</f>
        <v>0</v>
      </c>
      <c r="N135" s="44">
        <f>N129</f>
        <v>0</v>
      </c>
      <c r="V135" s="2"/>
    </row>
    <row r="136" spans="8:22">
      <c r="H136" s="137">
        <f>(B10/2)*-100</f>
        <v>-114.99999999999999</v>
      </c>
      <c r="I136" s="137">
        <f>(B11/2)*-100</f>
        <v>-114.99999999999999</v>
      </c>
      <c r="J136" s="40"/>
      <c r="K136" s="40"/>
      <c r="V136" s="2"/>
    </row>
    <row r="137" spans="8:22">
      <c r="H137" s="137">
        <f>(B10/2)*-100</f>
        <v>-114.99999999999999</v>
      </c>
      <c r="I137" s="137">
        <f>(B11/2)*100</f>
        <v>114.99999999999999</v>
      </c>
      <c r="J137" s="40"/>
      <c r="K137" s="40"/>
      <c r="V137" s="2"/>
    </row>
    <row r="138" spans="8:22">
      <c r="H138" s="137">
        <f>(B10/2)*100</f>
        <v>114.99999999999999</v>
      </c>
      <c r="I138" s="137">
        <f>(B11/2)*100</f>
        <v>114.99999999999999</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3" zoomScale="55" zoomScaleNormal="55" zoomScaleSheetLayoutView="75" workbookViewId="0">
      <selection activeCell="K40" sqref="K40"/>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40"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140"/>
      <c r="K1" s="140"/>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14" ht="18.75" customHeight="1" thickBot="1">
      <c r="B2" s="3" t="str">
        <f>Inputs!A2</f>
        <v>Commander:</v>
      </c>
      <c r="C2" s="64">
        <f>Inputs!Z2</f>
        <v>0</v>
      </c>
      <c r="D2" s="3" t="str">
        <f>Inputs!A3</f>
        <v xml:space="preserve">Gunner: </v>
      </c>
      <c r="E2" s="64">
        <f>Inputs!Z3</f>
        <v>0</v>
      </c>
      <c r="F2" s="3" t="str">
        <f>Inputs!A4</f>
        <v xml:space="preserve">Loader: </v>
      </c>
      <c r="G2" s="63">
        <f>Inputs!Z4</f>
        <v>0</v>
      </c>
      <c r="H2" s="3" t="str">
        <f>Inputs!A5</f>
        <v>Driver:</v>
      </c>
      <c r="I2" s="64">
        <f>Inputs!Z5</f>
        <v>0</v>
      </c>
      <c r="J2" s="103"/>
      <c r="K2" s="103"/>
    </row>
    <row r="3" spans="1:14">
      <c r="A3" s="2" t="str">
        <f>Inputs!A11</f>
        <v>Project:</v>
      </c>
      <c r="B3" s="72">
        <f>Inputs!Z11</f>
        <v>0</v>
      </c>
      <c r="C3" s="71"/>
      <c r="D3" s="71"/>
      <c r="E3" s="71"/>
      <c r="F3" s="71"/>
      <c r="G3" s="71"/>
      <c r="H3" s="71"/>
      <c r="I3" s="71"/>
      <c r="J3" s="104"/>
      <c r="K3" s="104"/>
    </row>
    <row r="4" spans="1:14" ht="18.600000000000001" thickBot="1">
      <c r="A4" s="2" t="str">
        <f>Inputs!A46</f>
        <v xml:space="preserve">Remarks: </v>
      </c>
      <c r="B4" s="380">
        <f>Inputs!Z46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f>Inputs!Z12</f>
        <v>0</v>
      </c>
      <c r="D6" s="5" t="str">
        <f>Inputs!A23</f>
        <v>Turret Mode:</v>
      </c>
      <c r="E6" s="6"/>
      <c r="F6" s="395">
        <f>Inputs!Z23</f>
        <v>0</v>
      </c>
      <c r="G6" s="396"/>
      <c r="I6" s="141" t="str">
        <f>Inputs!A35</f>
        <v>Item:</v>
      </c>
      <c r="J6" s="143" t="s">
        <v>10</v>
      </c>
      <c r="K6" s="142" t="s">
        <v>11</v>
      </c>
    </row>
    <row r="7" spans="1:14" ht="18.600000000000001" thickTop="1" thickBot="1">
      <c r="A7" s="4" t="str">
        <f>Inputs!A13</f>
        <v>Date:</v>
      </c>
      <c r="B7" s="66">
        <f>Inputs!Z13</f>
        <v>0</v>
      </c>
      <c r="D7" s="5" t="str">
        <f>Inputs!A24</f>
        <v>Ammunition:</v>
      </c>
      <c r="E7" s="8"/>
      <c r="F7" s="395">
        <f>Inputs!Z24</f>
        <v>0</v>
      </c>
      <c r="G7" s="396"/>
      <c r="I7" s="9" t="s">
        <v>14</v>
      </c>
      <c r="J7" s="67">
        <f>Inputs!Z36</f>
        <v>0</v>
      </c>
      <c r="K7" s="68">
        <f>Inputs!AA36</f>
        <v>0</v>
      </c>
    </row>
    <row r="8" spans="1:14" ht="18.600000000000001" thickTop="1" thickBot="1">
      <c r="A8" s="4" t="str">
        <f>Inputs!A15</f>
        <v>Range [m]:</v>
      </c>
      <c r="B8" s="112">
        <f>Inputs!Z15</f>
        <v>0</v>
      </c>
      <c r="D8" s="5" t="str">
        <f>Inputs!A25</f>
        <v>Aiming Through (Camera):</v>
      </c>
      <c r="E8" s="53"/>
      <c r="F8" s="395">
        <f>Inputs!Z25</f>
        <v>0</v>
      </c>
      <c r="G8" s="396"/>
      <c r="I8" s="7" t="s">
        <v>16</v>
      </c>
      <c r="J8" s="67">
        <f>Inputs!Z37</f>
        <v>0</v>
      </c>
      <c r="K8" s="68">
        <f>Inputs!AA37</f>
        <v>0</v>
      </c>
    </row>
    <row r="9" spans="1:14" ht="18.600000000000001" thickTop="1" thickBot="1">
      <c r="A9" s="392" t="str">
        <f>Inputs!A16</f>
        <v>Target Size:</v>
      </c>
      <c r="B9" s="393"/>
      <c r="D9" s="392" t="str">
        <f>Inputs!A26</f>
        <v>Environmental Conditions:</v>
      </c>
      <c r="E9" s="394"/>
      <c r="F9" s="394"/>
      <c r="G9" s="393"/>
      <c r="H9" s="10"/>
      <c r="I9" s="11" t="s">
        <v>19</v>
      </c>
      <c r="J9" s="67">
        <f>Inputs!Z38</f>
        <v>0</v>
      </c>
      <c r="K9" s="68">
        <f>Inputs!AA38</f>
        <v>0</v>
      </c>
    </row>
    <row r="10" spans="1:14" ht="18.600000000000001" thickTop="1" thickBot="1">
      <c r="A10" s="4" t="str">
        <f>Inputs!Z16</f>
        <v>Traverse Size [m]</v>
      </c>
      <c r="B10" s="38">
        <f>Inputs!Z17</f>
        <v>2.2999999999999998</v>
      </c>
      <c r="D10" s="5" t="str">
        <f>Inputs!A27</f>
        <v>Air Temperature [°C]:</v>
      </c>
      <c r="E10" s="6"/>
      <c r="F10" s="388">
        <f>Inputs!Z27</f>
        <v>0</v>
      </c>
      <c r="G10" s="389"/>
      <c r="I10" s="392" t="str">
        <f>Inputs!A39</f>
        <v>Rounds Information:</v>
      </c>
      <c r="J10" s="394"/>
      <c r="K10" s="393"/>
    </row>
    <row r="11" spans="1:14" ht="18.600000000000001" thickTop="1" thickBot="1">
      <c r="A11" s="4" t="str">
        <f>Inputs!AA16</f>
        <v>Elevation Size [m]</v>
      </c>
      <c r="B11" s="38">
        <f>Inputs!AA17</f>
        <v>2.2999999999999998</v>
      </c>
      <c r="D11" s="5" t="str">
        <f>Inputs!A28</f>
        <v>Altitude [m]:</v>
      </c>
      <c r="E11" s="8"/>
      <c r="F11" s="388">
        <f>Inputs!Z28</f>
        <v>0</v>
      </c>
      <c r="G11" s="389"/>
      <c r="H11" s="140"/>
      <c r="I11" s="384" t="str">
        <f>Inputs!A40</f>
        <v>Rounds Type</v>
      </c>
      <c r="J11" s="385"/>
      <c r="K11" s="111" t="str">
        <f>Inputs!Z40</f>
        <v>No. of Rounds</v>
      </c>
    </row>
    <row r="12" spans="1:14" ht="18.600000000000001" thickTop="1" thickBot="1">
      <c r="A12" s="4" t="str">
        <f>Inputs!Z18</f>
        <v>Traverse Size [mills]</v>
      </c>
      <c r="B12" s="38" t="e">
        <f>Inputs!Z19</f>
        <v>#DIV/0!</v>
      </c>
      <c r="D12" s="5" t="str">
        <f>Inputs!A29</f>
        <v>Ammu. Temp. [°C]:</v>
      </c>
      <c r="E12" s="8"/>
      <c r="F12" s="388">
        <f>Inputs!Z29</f>
        <v>0</v>
      </c>
      <c r="G12" s="389"/>
      <c r="H12" s="140"/>
      <c r="I12" s="384" t="str">
        <f>Inputs!A41</f>
        <v>Warm-Up</v>
      </c>
      <c r="J12" s="385"/>
      <c r="K12" s="39">
        <f>Inputs!Z41</f>
        <v>0</v>
      </c>
    </row>
    <row r="13" spans="1:14" ht="18.600000000000001" thickTop="1" thickBot="1">
      <c r="A13" s="4" t="str">
        <f>Inputs!AA18</f>
        <v>Elevation Size [mills]</v>
      </c>
      <c r="B13" s="38" t="e">
        <f>Inputs!AA19</f>
        <v>#DIV/0!</v>
      </c>
      <c r="D13" s="5" t="str">
        <f>Inputs!A30</f>
        <v>Crosswind [m/s]:</v>
      </c>
      <c r="E13" s="13"/>
      <c r="F13" s="388">
        <f>Inputs!Z30</f>
        <v>0</v>
      </c>
      <c r="G13" s="389"/>
      <c r="H13" s="140"/>
      <c r="I13" s="384" t="str">
        <f>Inputs!A42</f>
        <v>Real Firing</v>
      </c>
      <c r="J13" s="385"/>
      <c r="K13" s="39">
        <f>Inputs!Z42</f>
        <v>0</v>
      </c>
    </row>
    <row r="14" spans="1:14" ht="18.600000000000001" thickTop="1" thickBot="1">
      <c r="A14" s="4" t="str">
        <f>Inputs!A20</f>
        <v>Fire Type</v>
      </c>
      <c r="B14" s="38">
        <f>Inputs!Z20</f>
        <v>0</v>
      </c>
      <c r="D14" s="390" t="str">
        <f>Inputs!A31</f>
        <v>Gun Jump:</v>
      </c>
      <c r="E14" s="391"/>
      <c r="F14" s="41" t="str">
        <f>Inputs!AA31</f>
        <v>Traverse</v>
      </c>
      <c r="G14" s="42" t="str">
        <f>Inputs!Z31</f>
        <v>Elevation</v>
      </c>
      <c r="H14" s="140"/>
      <c r="I14" s="384" t="str">
        <f>Inputs!A43</f>
        <v xml:space="preserve">Total in Target: </v>
      </c>
      <c r="J14" s="385"/>
      <c r="K14" s="39">
        <f>Inputs!Z43</f>
        <v>0</v>
      </c>
    </row>
    <row r="15" spans="1:14" ht="19.5" customHeight="1" thickTop="1" thickBot="1">
      <c r="A15" s="4" t="str">
        <f>Inputs!A14</f>
        <v>Time:</v>
      </c>
      <c r="B15" s="37">
        <f>Inputs!Z14</f>
        <v>0</v>
      </c>
      <c r="C15" s="14"/>
      <c r="D15" s="383" t="str">
        <f>Inputs!A32</f>
        <v>Single</v>
      </c>
      <c r="E15" s="363"/>
      <c r="F15" s="36">
        <f>Inputs!AA32</f>
        <v>0</v>
      </c>
      <c r="G15" s="36">
        <f>Inputs!Z32</f>
        <v>0</v>
      </c>
      <c r="H15" s="15"/>
      <c r="I15" s="384" t="str">
        <f>Inputs!A44</f>
        <v>Missing rounds</v>
      </c>
      <c r="J15" s="385"/>
      <c r="K15" s="39">
        <f>Inputs!Z44</f>
        <v>0</v>
      </c>
    </row>
    <row r="16" spans="1:14" ht="19.5" customHeight="1" thickTop="1" thickBot="1">
      <c r="A16" s="4" t="str">
        <f>Inputs!A21</f>
        <v>A0- M.Velocity</v>
      </c>
      <c r="B16" s="38">
        <f>Inputs!Z21</f>
        <v>0</v>
      </c>
      <c r="C16" s="14"/>
      <c r="D16" s="386" t="str">
        <f>Inputs!A33</f>
        <v>Burst</v>
      </c>
      <c r="E16" s="387"/>
      <c r="F16" s="36">
        <f>Inputs!AA33</f>
        <v>0</v>
      </c>
      <c r="G16" s="36">
        <f>Inputs!Z33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40"/>
      <c r="V18" s="2"/>
    </row>
    <row r="19" spans="1:22" ht="18.600000000000001" thickTop="1" thickBot="1">
      <c r="A19" s="359"/>
      <c r="B19" s="360"/>
      <c r="C19" s="348"/>
      <c r="D19" s="139" t="s">
        <v>33</v>
      </c>
      <c r="E19" s="12" t="s">
        <v>34</v>
      </c>
      <c r="F19" s="12" t="s">
        <v>33</v>
      </c>
      <c r="G19" s="12" t="s">
        <v>34</v>
      </c>
      <c r="H19" s="348"/>
      <c r="I19" s="348"/>
      <c r="J19" s="105"/>
      <c r="K19" s="105"/>
      <c r="U19" s="140"/>
      <c r="V19" s="2"/>
    </row>
    <row r="20" spans="1:22" ht="18.600000000000001" thickTop="1" thickBot="1">
      <c r="A20" s="138"/>
      <c r="B20" s="48">
        <f>Inputs!A52</f>
        <v>1</v>
      </c>
      <c r="C20" s="47">
        <f t="shared" ref="C20:C83" si="0">$B$8</f>
        <v>0</v>
      </c>
      <c r="D20" s="49" t="e">
        <f>IF(Inputs!Z52="",NA(),Inputs!Z52)</f>
        <v>#N/A</v>
      </c>
      <c r="E20" s="49" t="e">
        <f>IF(Inputs!AA52="",NA(),Inputs!AA52)</f>
        <v>#N/A</v>
      </c>
      <c r="F20" s="24" t="e">
        <f>IF(ISBLANK(D20*10/C20)," ",D20*10/C20)</f>
        <v>#N/A</v>
      </c>
      <c r="G20" s="24" t="e">
        <f>IF(ISBLANK(E20*10/C20)," ",E20*10/C20)</f>
        <v>#N/A</v>
      </c>
      <c r="H20" s="91">
        <f t="shared" ref="H20:H83" si="1">$B$7</f>
        <v>0</v>
      </c>
      <c r="I20" s="25">
        <f>$B$15</f>
        <v>0</v>
      </c>
      <c r="J20" s="106"/>
      <c r="K20" s="106"/>
      <c r="U20" s="140"/>
      <c r="V20" s="2"/>
    </row>
    <row r="21" spans="1:22" ht="18" thickBot="1">
      <c r="A21" s="138"/>
      <c r="B21" s="48">
        <f>Inputs!A53</f>
        <v>2</v>
      </c>
      <c r="C21" s="47">
        <f t="shared" si="0"/>
        <v>0</v>
      </c>
      <c r="D21" s="49" t="e">
        <f>IF(Inputs!Z53="",NA(),Inputs!Z53)</f>
        <v>#N/A</v>
      </c>
      <c r="E21" s="49" t="e">
        <f>IF(Inputs!AA53="",NA(),Inputs!AA53)</f>
        <v>#N/A</v>
      </c>
      <c r="F21" s="24" t="e">
        <f t="shared" ref="F21:F49" si="2">IF(ISBLANK(D21*10/C21)," ",D21*10/C21)</f>
        <v>#N/A</v>
      </c>
      <c r="G21" s="24" t="e">
        <f t="shared" ref="G21:G49" si="3">IF(ISBLANK(E21*10/C21)," ",E21*10/C21)</f>
        <v>#N/A</v>
      </c>
      <c r="H21" s="91">
        <f t="shared" si="1"/>
        <v>0</v>
      </c>
      <c r="I21" s="25">
        <f t="shared" ref="I21:I84" si="4">$B$15</f>
        <v>0</v>
      </c>
      <c r="J21" s="106"/>
      <c r="K21" s="106"/>
      <c r="U21" s="140"/>
      <c r="V21" s="2"/>
    </row>
    <row r="22" spans="1:22" ht="18" thickBot="1">
      <c r="A22" s="138"/>
      <c r="B22" s="48">
        <f>Inputs!A54</f>
        <v>3</v>
      </c>
      <c r="C22" s="47">
        <f>$B$8</f>
        <v>0</v>
      </c>
      <c r="D22" s="49" t="e">
        <f>IF(Inputs!Z54="",NA(),Inputs!Z54)</f>
        <v>#N/A</v>
      </c>
      <c r="E22" s="49" t="e">
        <f>IF(Inputs!AA54="",NA(),Inputs!AA54)</f>
        <v>#N/A</v>
      </c>
      <c r="F22" s="24" t="e">
        <f t="shared" si="2"/>
        <v>#N/A</v>
      </c>
      <c r="G22" s="24" t="e">
        <f t="shared" si="3"/>
        <v>#N/A</v>
      </c>
      <c r="H22" s="91">
        <f t="shared" si="1"/>
        <v>0</v>
      </c>
      <c r="I22" s="25">
        <f t="shared" si="4"/>
        <v>0</v>
      </c>
      <c r="J22" s="106"/>
      <c r="K22" s="106"/>
      <c r="U22" s="140"/>
      <c r="V22" s="2"/>
    </row>
    <row r="23" spans="1:22" ht="18" thickBot="1">
      <c r="A23" s="138"/>
      <c r="B23" s="48">
        <f>Inputs!A55</f>
        <v>4</v>
      </c>
      <c r="C23" s="47">
        <f t="shared" si="0"/>
        <v>0</v>
      </c>
      <c r="D23" s="49" t="e">
        <f>IF(Inputs!Z55="",NA(),Inputs!Z55)</f>
        <v>#N/A</v>
      </c>
      <c r="E23" s="49" t="e">
        <f>IF(Inputs!AA55="",NA(),Inputs!AA55)</f>
        <v>#N/A</v>
      </c>
      <c r="F23" s="24" t="e">
        <f t="shared" si="2"/>
        <v>#N/A</v>
      </c>
      <c r="G23" s="24" t="e">
        <f t="shared" si="3"/>
        <v>#N/A</v>
      </c>
      <c r="H23" s="91">
        <f t="shared" si="1"/>
        <v>0</v>
      </c>
      <c r="I23" s="25">
        <f t="shared" si="4"/>
        <v>0</v>
      </c>
      <c r="J23" s="106"/>
      <c r="K23" s="106"/>
      <c r="U23" s="140"/>
      <c r="V23" s="2"/>
    </row>
    <row r="24" spans="1:22" ht="18" thickBot="1">
      <c r="A24" s="138"/>
      <c r="B24" s="48">
        <f>Inputs!A56</f>
        <v>5</v>
      </c>
      <c r="C24" s="47">
        <f t="shared" si="0"/>
        <v>0</v>
      </c>
      <c r="D24" s="49" t="e">
        <f>IF(Inputs!Z56="",NA(),Inputs!Z56)</f>
        <v>#N/A</v>
      </c>
      <c r="E24" s="49" t="e">
        <f>IF(Inputs!AA56="",NA(),Inputs!AA56)</f>
        <v>#N/A</v>
      </c>
      <c r="F24" s="24" t="e">
        <f t="shared" si="2"/>
        <v>#N/A</v>
      </c>
      <c r="G24" s="24" t="e">
        <f t="shared" si="3"/>
        <v>#N/A</v>
      </c>
      <c r="H24" s="91">
        <f t="shared" si="1"/>
        <v>0</v>
      </c>
      <c r="I24" s="25">
        <f t="shared" si="4"/>
        <v>0</v>
      </c>
      <c r="J24" s="106"/>
      <c r="K24" s="106"/>
      <c r="U24" s="140"/>
      <c r="V24" s="2"/>
    </row>
    <row r="25" spans="1:22" ht="18" thickBot="1">
      <c r="A25" s="138"/>
      <c r="B25" s="48">
        <f>Inputs!A57</f>
        <v>6</v>
      </c>
      <c r="C25" s="47">
        <f t="shared" si="0"/>
        <v>0</v>
      </c>
      <c r="D25" s="49" t="e">
        <f>IF(Inputs!Z57="",NA(),Inputs!Z57)</f>
        <v>#N/A</v>
      </c>
      <c r="E25" s="49" t="e">
        <f>IF(Inputs!AA57="",NA(),Inputs!AA57)</f>
        <v>#N/A</v>
      </c>
      <c r="F25" s="24" t="e">
        <f t="shared" si="2"/>
        <v>#N/A</v>
      </c>
      <c r="G25" s="24" t="e">
        <f t="shared" si="3"/>
        <v>#N/A</v>
      </c>
      <c r="H25" s="91">
        <f t="shared" si="1"/>
        <v>0</v>
      </c>
      <c r="I25" s="25">
        <f t="shared" si="4"/>
        <v>0</v>
      </c>
      <c r="J25" s="106"/>
      <c r="K25" s="106"/>
      <c r="U25" s="140"/>
      <c r="V25" s="2"/>
    </row>
    <row r="26" spans="1:22" ht="18" thickBot="1">
      <c r="A26" s="138"/>
      <c r="B26" s="48">
        <f>Inputs!A58</f>
        <v>7</v>
      </c>
      <c r="C26" s="47">
        <f t="shared" si="0"/>
        <v>0</v>
      </c>
      <c r="D26" s="49" t="e">
        <f>IF(Inputs!Z58="",NA(),Inputs!Z58)</f>
        <v>#N/A</v>
      </c>
      <c r="E26" s="49" t="e">
        <f>IF(Inputs!AA58="",NA(),Inputs!AA58)</f>
        <v>#N/A</v>
      </c>
      <c r="F26" s="24" t="e">
        <f t="shared" si="2"/>
        <v>#N/A</v>
      </c>
      <c r="G26" s="24" t="e">
        <f t="shared" si="3"/>
        <v>#N/A</v>
      </c>
      <c r="H26" s="91">
        <f t="shared" si="1"/>
        <v>0</v>
      </c>
      <c r="I26" s="25">
        <f t="shared" si="4"/>
        <v>0</v>
      </c>
      <c r="J26" s="106"/>
      <c r="K26" s="106"/>
      <c r="U26" s="140"/>
      <c r="V26" s="2"/>
    </row>
    <row r="27" spans="1:22" ht="18" thickBot="1">
      <c r="A27" s="138"/>
      <c r="B27" s="48">
        <f>Inputs!A59</f>
        <v>8</v>
      </c>
      <c r="C27" s="47">
        <f t="shared" si="0"/>
        <v>0</v>
      </c>
      <c r="D27" s="49" t="e">
        <f>IF(Inputs!Z59="",NA(),Inputs!Z59)</f>
        <v>#N/A</v>
      </c>
      <c r="E27" s="49" t="e">
        <f>IF(Inputs!AA59="",NA(),Inputs!AA59)</f>
        <v>#N/A</v>
      </c>
      <c r="F27" s="24" t="e">
        <f t="shared" si="2"/>
        <v>#N/A</v>
      </c>
      <c r="G27" s="24" t="e">
        <f t="shared" si="3"/>
        <v>#N/A</v>
      </c>
      <c r="H27" s="91">
        <f t="shared" si="1"/>
        <v>0</v>
      </c>
      <c r="I27" s="25">
        <f t="shared" si="4"/>
        <v>0</v>
      </c>
      <c r="J27" s="106"/>
      <c r="K27" s="106"/>
      <c r="U27" s="140"/>
      <c r="V27" s="2"/>
    </row>
    <row r="28" spans="1:22" ht="18" thickBot="1">
      <c r="A28" s="138"/>
      <c r="B28" s="48">
        <f>Inputs!A60</f>
        <v>9</v>
      </c>
      <c r="C28" s="47">
        <f t="shared" si="0"/>
        <v>0</v>
      </c>
      <c r="D28" s="49" t="e">
        <f>IF(Inputs!Z60="",NA(),Inputs!Z60)</f>
        <v>#N/A</v>
      </c>
      <c r="E28" s="49" t="e">
        <f>IF(Inputs!AA60="",NA(),Inputs!AA60)</f>
        <v>#N/A</v>
      </c>
      <c r="F28" s="24" t="e">
        <f t="shared" si="2"/>
        <v>#N/A</v>
      </c>
      <c r="G28" s="24" t="e">
        <f t="shared" si="3"/>
        <v>#N/A</v>
      </c>
      <c r="H28" s="91">
        <f t="shared" si="1"/>
        <v>0</v>
      </c>
      <c r="I28" s="25">
        <f t="shared" si="4"/>
        <v>0</v>
      </c>
      <c r="J28" s="106"/>
      <c r="K28" s="106"/>
      <c r="U28" s="140"/>
      <c r="V28" s="2"/>
    </row>
    <row r="29" spans="1:22" ht="18" thickBot="1">
      <c r="A29" s="138"/>
      <c r="B29" s="48">
        <f>Inputs!A61</f>
        <v>10</v>
      </c>
      <c r="C29" s="47">
        <f t="shared" si="0"/>
        <v>0</v>
      </c>
      <c r="D29" s="49" t="e">
        <f>IF(Inputs!Z61="",NA(),Inputs!Z61)</f>
        <v>#N/A</v>
      </c>
      <c r="E29" s="49" t="e">
        <f>IF(Inputs!AA61="",NA(),Inputs!AA61)</f>
        <v>#N/A</v>
      </c>
      <c r="F29" s="24" t="e">
        <f t="shared" si="2"/>
        <v>#N/A</v>
      </c>
      <c r="G29" s="24" t="e">
        <f t="shared" si="3"/>
        <v>#N/A</v>
      </c>
      <c r="H29" s="91">
        <f t="shared" si="1"/>
        <v>0</v>
      </c>
      <c r="I29" s="25">
        <f t="shared" si="4"/>
        <v>0</v>
      </c>
      <c r="J29" s="106"/>
      <c r="K29" s="106"/>
      <c r="U29" s="140"/>
      <c r="V29" s="2"/>
    </row>
    <row r="30" spans="1:22" ht="18" thickBot="1">
      <c r="A30" s="138"/>
      <c r="B30" s="48">
        <f>Inputs!A62</f>
        <v>11</v>
      </c>
      <c r="C30" s="47">
        <f t="shared" si="0"/>
        <v>0</v>
      </c>
      <c r="D30" s="49" t="e">
        <f>IF(Inputs!Z62="",NA(),Inputs!Z62)</f>
        <v>#N/A</v>
      </c>
      <c r="E30" s="49" t="e">
        <f>IF(Inputs!AA62="",NA(),Inputs!AA62)</f>
        <v>#N/A</v>
      </c>
      <c r="F30" s="24" t="e">
        <f t="shared" si="2"/>
        <v>#N/A</v>
      </c>
      <c r="G30" s="24" t="e">
        <f t="shared" si="3"/>
        <v>#N/A</v>
      </c>
      <c r="H30" s="91">
        <f t="shared" si="1"/>
        <v>0</v>
      </c>
      <c r="I30" s="25">
        <f t="shared" si="4"/>
        <v>0</v>
      </c>
      <c r="J30" s="106"/>
      <c r="K30" s="106"/>
      <c r="U30" s="140"/>
      <c r="V30" s="2"/>
    </row>
    <row r="31" spans="1:22" ht="18" thickBot="1">
      <c r="A31" s="138"/>
      <c r="B31" s="48">
        <f>Inputs!A63</f>
        <v>12</v>
      </c>
      <c r="C31" s="47">
        <f t="shared" si="0"/>
        <v>0</v>
      </c>
      <c r="D31" s="49" t="e">
        <f>IF(Inputs!Z63="",NA(),Inputs!Z63)</f>
        <v>#N/A</v>
      </c>
      <c r="E31" s="49" t="e">
        <f>IF(Inputs!AA63="",NA(),Inputs!AA63)</f>
        <v>#N/A</v>
      </c>
      <c r="F31" s="24" t="e">
        <f t="shared" si="2"/>
        <v>#N/A</v>
      </c>
      <c r="G31" s="24" t="e">
        <f t="shared" si="3"/>
        <v>#N/A</v>
      </c>
      <c r="H31" s="91">
        <f t="shared" si="1"/>
        <v>0</v>
      </c>
      <c r="I31" s="25">
        <f t="shared" si="4"/>
        <v>0</v>
      </c>
      <c r="J31" s="106"/>
      <c r="K31" s="106"/>
      <c r="U31" s="140"/>
      <c r="V31" s="2"/>
    </row>
    <row r="32" spans="1:22" ht="18" thickBot="1">
      <c r="A32" s="138"/>
      <c r="B32" s="48">
        <f>Inputs!A64</f>
        <v>13</v>
      </c>
      <c r="C32" s="47">
        <f t="shared" si="0"/>
        <v>0</v>
      </c>
      <c r="D32" s="49" t="e">
        <f>IF(Inputs!Z64="",NA(),Inputs!Z64)</f>
        <v>#N/A</v>
      </c>
      <c r="E32" s="49" t="e">
        <f>IF(Inputs!AA64="",NA(),Inputs!AA64)</f>
        <v>#N/A</v>
      </c>
      <c r="F32" s="24" t="e">
        <f t="shared" si="2"/>
        <v>#N/A</v>
      </c>
      <c r="G32" s="24" t="e">
        <f t="shared" si="3"/>
        <v>#N/A</v>
      </c>
      <c r="H32" s="91">
        <f t="shared" si="1"/>
        <v>0</v>
      </c>
      <c r="I32" s="25">
        <f t="shared" si="4"/>
        <v>0</v>
      </c>
      <c r="J32" s="106"/>
      <c r="K32" s="106"/>
      <c r="U32" s="140"/>
      <c r="V32" s="2"/>
    </row>
    <row r="33" spans="1:22" ht="18" thickBot="1">
      <c r="A33" s="138"/>
      <c r="B33" s="48">
        <f>Inputs!A65</f>
        <v>14</v>
      </c>
      <c r="C33" s="47">
        <f t="shared" si="0"/>
        <v>0</v>
      </c>
      <c r="D33" s="49" t="e">
        <f>IF(Inputs!Z65="",NA(),Inputs!Z65)</f>
        <v>#N/A</v>
      </c>
      <c r="E33" s="49" t="e">
        <f>IF(Inputs!AA65="",NA(),Inputs!AA65)</f>
        <v>#N/A</v>
      </c>
      <c r="F33" s="24" t="e">
        <f t="shared" si="2"/>
        <v>#N/A</v>
      </c>
      <c r="G33" s="24" t="e">
        <f t="shared" si="3"/>
        <v>#N/A</v>
      </c>
      <c r="H33" s="91">
        <f t="shared" si="1"/>
        <v>0</v>
      </c>
      <c r="I33" s="25">
        <f t="shared" si="4"/>
        <v>0</v>
      </c>
      <c r="J33" s="106"/>
      <c r="K33" s="106"/>
      <c r="U33" s="140"/>
      <c r="V33" s="2"/>
    </row>
    <row r="34" spans="1:22" ht="18" thickBot="1">
      <c r="A34" s="138"/>
      <c r="B34" s="48">
        <f>Inputs!A66</f>
        <v>15</v>
      </c>
      <c r="C34" s="47">
        <f t="shared" si="0"/>
        <v>0</v>
      </c>
      <c r="D34" s="49" t="e">
        <f>IF(Inputs!Z66="",NA(),Inputs!Z66)</f>
        <v>#N/A</v>
      </c>
      <c r="E34" s="49" t="e">
        <f>IF(Inputs!AA66="",NA(),Inputs!AA66)</f>
        <v>#N/A</v>
      </c>
      <c r="F34" s="24" t="e">
        <f t="shared" si="2"/>
        <v>#N/A</v>
      </c>
      <c r="G34" s="24" t="e">
        <f t="shared" si="3"/>
        <v>#N/A</v>
      </c>
      <c r="H34" s="91">
        <f t="shared" si="1"/>
        <v>0</v>
      </c>
      <c r="I34" s="25">
        <f t="shared" si="4"/>
        <v>0</v>
      </c>
      <c r="J34" s="106"/>
      <c r="K34" s="106"/>
      <c r="U34" s="140"/>
      <c r="V34" s="2"/>
    </row>
    <row r="35" spans="1:22" ht="18" thickBot="1">
      <c r="A35" s="138"/>
      <c r="B35" s="48">
        <f>Inputs!A67</f>
        <v>16</v>
      </c>
      <c r="C35" s="47">
        <f t="shared" si="0"/>
        <v>0</v>
      </c>
      <c r="D35" s="49" t="e">
        <f>IF(Inputs!Z67="",NA(),Inputs!Z67)</f>
        <v>#N/A</v>
      </c>
      <c r="E35" s="49" t="e">
        <f>IF(Inputs!AA67="",NA(),Inputs!AA67)</f>
        <v>#N/A</v>
      </c>
      <c r="F35" s="24" t="e">
        <f t="shared" si="2"/>
        <v>#N/A</v>
      </c>
      <c r="G35" s="24" t="e">
        <f t="shared" si="3"/>
        <v>#N/A</v>
      </c>
      <c r="H35" s="91">
        <f t="shared" si="1"/>
        <v>0</v>
      </c>
      <c r="I35" s="25">
        <f t="shared" si="4"/>
        <v>0</v>
      </c>
      <c r="J35" s="106"/>
      <c r="K35" s="106"/>
      <c r="U35" s="140"/>
      <c r="V35" s="2"/>
    </row>
    <row r="36" spans="1:22" ht="18" thickBot="1">
      <c r="A36" s="138"/>
      <c r="B36" s="48">
        <f>Inputs!A68</f>
        <v>17</v>
      </c>
      <c r="C36" s="47">
        <f t="shared" si="0"/>
        <v>0</v>
      </c>
      <c r="D36" s="49" t="e">
        <f>IF(Inputs!Z68="",NA(),Inputs!Z68)</f>
        <v>#N/A</v>
      </c>
      <c r="E36" s="49" t="e">
        <f>IF(Inputs!AA68="",NA(),Inputs!AA68)</f>
        <v>#N/A</v>
      </c>
      <c r="F36" s="24" t="e">
        <f t="shared" si="2"/>
        <v>#N/A</v>
      </c>
      <c r="G36" s="24" t="e">
        <f t="shared" si="3"/>
        <v>#N/A</v>
      </c>
      <c r="H36" s="91">
        <f t="shared" si="1"/>
        <v>0</v>
      </c>
      <c r="I36" s="25">
        <f t="shared" si="4"/>
        <v>0</v>
      </c>
      <c r="J36" s="106"/>
      <c r="K36" s="106"/>
      <c r="U36" s="140"/>
      <c r="V36" s="2"/>
    </row>
    <row r="37" spans="1:22" ht="18" thickBot="1">
      <c r="A37" s="138"/>
      <c r="B37" s="48">
        <f>Inputs!A69</f>
        <v>18</v>
      </c>
      <c r="C37" s="47">
        <f t="shared" si="0"/>
        <v>0</v>
      </c>
      <c r="D37" s="49" t="e">
        <f>IF(Inputs!Z69="",NA(),Inputs!Z69)</f>
        <v>#N/A</v>
      </c>
      <c r="E37" s="49" t="e">
        <f>IF(Inputs!AA69="",NA(),Inputs!AA69)</f>
        <v>#N/A</v>
      </c>
      <c r="F37" s="24" t="e">
        <f t="shared" si="2"/>
        <v>#N/A</v>
      </c>
      <c r="G37" s="24" t="e">
        <f t="shared" si="3"/>
        <v>#N/A</v>
      </c>
      <c r="H37" s="91">
        <f t="shared" si="1"/>
        <v>0</v>
      </c>
      <c r="I37" s="25">
        <f t="shared" si="4"/>
        <v>0</v>
      </c>
      <c r="J37" s="106"/>
      <c r="K37" s="106"/>
      <c r="U37" s="140"/>
      <c r="V37" s="2"/>
    </row>
    <row r="38" spans="1:22" ht="18" thickBot="1">
      <c r="A38" s="138"/>
      <c r="B38" s="48">
        <f>Inputs!A70</f>
        <v>19</v>
      </c>
      <c r="C38" s="47">
        <f t="shared" si="0"/>
        <v>0</v>
      </c>
      <c r="D38" s="49" t="e">
        <f>IF(Inputs!Z70="",NA(),Inputs!Z70)</f>
        <v>#N/A</v>
      </c>
      <c r="E38" s="49" t="e">
        <f>IF(Inputs!AA70="",NA(),Inputs!AA70)</f>
        <v>#N/A</v>
      </c>
      <c r="F38" s="24" t="e">
        <f t="shared" si="2"/>
        <v>#N/A</v>
      </c>
      <c r="G38" s="24" t="e">
        <f t="shared" si="3"/>
        <v>#N/A</v>
      </c>
      <c r="H38" s="91">
        <f t="shared" si="1"/>
        <v>0</v>
      </c>
      <c r="I38" s="25">
        <f t="shared" si="4"/>
        <v>0</v>
      </c>
      <c r="J38" s="106"/>
      <c r="K38" s="106"/>
      <c r="U38" s="140"/>
      <c r="V38" s="2"/>
    </row>
    <row r="39" spans="1:22" ht="18" thickBot="1">
      <c r="A39" s="138"/>
      <c r="B39" s="48">
        <f>Inputs!A71</f>
        <v>20</v>
      </c>
      <c r="C39" s="47">
        <f t="shared" si="0"/>
        <v>0</v>
      </c>
      <c r="D39" s="49" t="e">
        <f>IF(Inputs!Z71="",NA(),Inputs!Z71)</f>
        <v>#N/A</v>
      </c>
      <c r="E39" s="49" t="e">
        <f>IF(Inputs!AA71="",NA(),Inputs!AA71)</f>
        <v>#N/A</v>
      </c>
      <c r="F39" s="24" t="e">
        <f t="shared" si="2"/>
        <v>#N/A</v>
      </c>
      <c r="G39" s="24" t="e">
        <f t="shared" si="3"/>
        <v>#N/A</v>
      </c>
      <c r="H39" s="91">
        <f t="shared" si="1"/>
        <v>0</v>
      </c>
      <c r="I39" s="25">
        <f t="shared" si="4"/>
        <v>0</v>
      </c>
      <c r="J39" s="106"/>
      <c r="K39" s="106"/>
      <c r="U39" s="140"/>
      <c r="V39" s="2"/>
    </row>
    <row r="40" spans="1:22" ht="18" thickBot="1">
      <c r="A40" s="138"/>
      <c r="B40" s="48">
        <f>Inputs!A72</f>
        <v>21</v>
      </c>
      <c r="C40" s="47">
        <f t="shared" si="0"/>
        <v>0</v>
      </c>
      <c r="D40" s="49" t="e">
        <f>IF(Inputs!Z72="",NA(),Inputs!Z72)</f>
        <v>#N/A</v>
      </c>
      <c r="E40" s="49" t="e">
        <f>IF(Inputs!AA72="",NA(),Inputs!AA72)</f>
        <v>#N/A</v>
      </c>
      <c r="F40" s="24" t="e">
        <f t="shared" si="2"/>
        <v>#N/A</v>
      </c>
      <c r="G40" s="24" t="e">
        <f t="shared" si="3"/>
        <v>#N/A</v>
      </c>
      <c r="H40" s="91">
        <f t="shared" si="1"/>
        <v>0</v>
      </c>
      <c r="I40" s="25">
        <f t="shared" si="4"/>
        <v>0</v>
      </c>
      <c r="J40" s="106"/>
      <c r="K40" s="106"/>
      <c r="U40" s="140"/>
      <c r="V40" s="2"/>
    </row>
    <row r="41" spans="1:22" ht="18" thickBot="1">
      <c r="A41" s="138"/>
      <c r="B41" s="48">
        <f>Inputs!A73</f>
        <v>22</v>
      </c>
      <c r="C41" s="47">
        <f t="shared" si="0"/>
        <v>0</v>
      </c>
      <c r="D41" s="49" t="e">
        <f>IF(Inputs!Z73="",NA(),Inputs!Z73)</f>
        <v>#N/A</v>
      </c>
      <c r="E41" s="49" t="e">
        <f>IF(Inputs!AA73="",NA(),Inputs!AA73)</f>
        <v>#N/A</v>
      </c>
      <c r="F41" s="24" t="e">
        <f t="shared" si="2"/>
        <v>#N/A</v>
      </c>
      <c r="G41" s="24" t="e">
        <f t="shared" si="3"/>
        <v>#N/A</v>
      </c>
      <c r="H41" s="91">
        <f t="shared" si="1"/>
        <v>0</v>
      </c>
      <c r="I41" s="25">
        <f t="shared" si="4"/>
        <v>0</v>
      </c>
      <c r="J41" s="106"/>
      <c r="K41" s="106"/>
      <c r="U41" s="140"/>
      <c r="V41" s="2"/>
    </row>
    <row r="42" spans="1:22" ht="18" thickBot="1">
      <c r="A42" s="138"/>
      <c r="B42" s="48">
        <f>Inputs!A74</f>
        <v>23</v>
      </c>
      <c r="C42" s="47">
        <f t="shared" si="0"/>
        <v>0</v>
      </c>
      <c r="D42" s="49" t="e">
        <f>IF(Inputs!Z74="",NA(),Inputs!Z74)</f>
        <v>#N/A</v>
      </c>
      <c r="E42" s="49" t="e">
        <f>IF(Inputs!AA74="",NA(),Inputs!AA74)</f>
        <v>#N/A</v>
      </c>
      <c r="F42" s="24" t="e">
        <f t="shared" si="2"/>
        <v>#N/A</v>
      </c>
      <c r="G42" s="24" t="e">
        <f t="shared" si="3"/>
        <v>#N/A</v>
      </c>
      <c r="H42" s="91">
        <f t="shared" si="1"/>
        <v>0</v>
      </c>
      <c r="I42" s="25">
        <f t="shared" si="4"/>
        <v>0</v>
      </c>
      <c r="J42" s="106"/>
      <c r="K42" s="106"/>
      <c r="U42" s="140"/>
      <c r="V42" s="2"/>
    </row>
    <row r="43" spans="1:22" ht="18" thickBot="1">
      <c r="A43" s="138"/>
      <c r="B43" s="48">
        <f>Inputs!A75</f>
        <v>24</v>
      </c>
      <c r="C43" s="47">
        <f t="shared" si="0"/>
        <v>0</v>
      </c>
      <c r="D43" s="49" t="e">
        <f>IF(Inputs!Z75="",NA(),Inputs!Z75)</f>
        <v>#N/A</v>
      </c>
      <c r="E43" s="49" t="e">
        <f>IF(Inputs!AA75="",NA(),Inputs!AA75)</f>
        <v>#N/A</v>
      </c>
      <c r="F43" s="24" t="e">
        <f t="shared" si="2"/>
        <v>#N/A</v>
      </c>
      <c r="G43" s="24" t="e">
        <f t="shared" si="3"/>
        <v>#N/A</v>
      </c>
      <c r="H43" s="91">
        <f t="shared" si="1"/>
        <v>0</v>
      </c>
      <c r="I43" s="25">
        <f t="shared" si="4"/>
        <v>0</v>
      </c>
      <c r="J43" s="106"/>
      <c r="K43" s="106"/>
      <c r="U43" s="140"/>
      <c r="V43" s="2"/>
    </row>
    <row r="44" spans="1:22" ht="18" thickBot="1">
      <c r="A44" s="138"/>
      <c r="B44" s="48">
        <f>Inputs!A76</f>
        <v>25</v>
      </c>
      <c r="C44" s="47">
        <f t="shared" si="0"/>
        <v>0</v>
      </c>
      <c r="D44" s="49" t="e">
        <f>IF(Inputs!Z76="",NA(),Inputs!Z76)</f>
        <v>#N/A</v>
      </c>
      <c r="E44" s="49" t="e">
        <f>IF(Inputs!AA76="",NA(),Inputs!AA76)</f>
        <v>#N/A</v>
      </c>
      <c r="F44" s="24" t="e">
        <f t="shared" si="2"/>
        <v>#N/A</v>
      </c>
      <c r="G44" s="24" t="e">
        <f t="shared" si="3"/>
        <v>#N/A</v>
      </c>
      <c r="H44" s="91">
        <f t="shared" si="1"/>
        <v>0</v>
      </c>
      <c r="I44" s="25">
        <f t="shared" si="4"/>
        <v>0</v>
      </c>
      <c r="J44" s="106"/>
      <c r="K44" s="106"/>
      <c r="U44" s="140"/>
      <c r="V44" s="2"/>
    </row>
    <row r="45" spans="1:22" ht="18" thickBot="1">
      <c r="A45" s="138"/>
      <c r="B45" s="48">
        <f>Inputs!A77</f>
        <v>26</v>
      </c>
      <c r="C45" s="47">
        <f t="shared" si="0"/>
        <v>0</v>
      </c>
      <c r="D45" s="49" t="e">
        <f>IF(Inputs!Z77="",NA(),Inputs!Z77)</f>
        <v>#N/A</v>
      </c>
      <c r="E45" s="49" t="e">
        <f>IF(Inputs!AA77="",NA(),Inputs!AA77)</f>
        <v>#N/A</v>
      </c>
      <c r="F45" s="24" t="e">
        <f t="shared" si="2"/>
        <v>#N/A</v>
      </c>
      <c r="G45" s="24" t="e">
        <f t="shared" si="3"/>
        <v>#N/A</v>
      </c>
      <c r="H45" s="91">
        <f t="shared" si="1"/>
        <v>0</v>
      </c>
      <c r="I45" s="25">
        <f t="shared" si="4"/>
        <v>0</v>
      </c>
      <c r="J45" s="106"/>
      <c r="K45" s="106"/>
      <c r="U45" s="140"/>
      <c r="V45" s="2"/>
    </row>
    <row r="46" spans="1:22" ht="18" thickBot="1">
      <c r="A46" s="138"/>
      <c r="B46" s="48">
        <f>Inputs!A78</f>
        <v>27</v>
      </c>
      <c r="C46" s="47">
        <f t="shared" si="0"/>
        <v>0</v>
      </c>
      <c r="D46" s="49" t="e">
        <f>IF(Inputs!Z78="",NA(),Inputs!Z78)</f>
        <v>#N/A</v>
      </c>
      <c r="E46" s="49" t="e">
        <f>IF(Inputs!AA78="",NA(),Inputs!AA78)</f>
        <v>#N/A</v>
      </c>
      <c r="F46" s="24" t="e">
        <f t="shared" si="2"/>
        <v>#N/A</v>
      </c>
      <c r="G46" s="24" t="e">
        <f t="shared" si="3"/>
        <v>#N/A</v>
      </c>
      <c r="H46" s="91">
        <f t="shared" si="1"/>
        <v>0</v>
      </c>
      <c r="I46" s="25">
        <f t="shared" si="4"/>
        <v>0</v>
      </c>
      <c r="J46" s="106"/>
      <c r="K46" s="106"/>
      <c r="U46" s="140"/>
      <c r="V46" s="2"/>
    </row>
    <row r="47" spans="1:22" ht="18" thickBot="1">
      <c r="A47" s="138"/>
      <c r="B47" s="48">
        <f>Inputs!A79</f>
        <v>28</v>
      </c>
      <c r="C47" s="47">
        <f t="shared" si="0"/>
        <v>0</v>
      </c>
      <c r="D47" s="49" t="e">
        <f>IF(Inputs!Z79="",NA(),Inputs!Z79)</f>
        <v>#N/A</v>
      </c>
      <c r="E47" s="49" t="e">
        <f>IF(Inputs!AA79="",NA(),Inputs!AA79)</f>
        <v>#N/A</v>
      </c>
      <c r="F47" s="24" t="e">
        <f t="shared" si="2"/>
        <v>#N/A</v>
      </c>
      <c r="G47" s="24" t="e">
        <f t="shared" si="3"/>
        <v>#N/A</v>
      </c>
      <c r="H47" s="91">
        <f t="shared" si="1"/>
        <v>0</v>
      </c>
      <c r="I47" s="25">
        <f t="shared" si="4"/>
        <v>0</v>
      </c>
      <c r="J47" s="106"/>
      <c r="K47" s="106"/>
      <c r="U47" s="140"/>
      <c r="V47" s="2"/>
    </row>
    <row r="48" spans="1:22" ht="18" thickBot="1">
      <c r="A48" s="138"/>
      <c r="B48" s="48">
        <f>Inputs!A80</f>
        <v>29</v>
      </c>
      <c r="C48" s="47">
        <f t="shared" si="0"/>
        <v>0</v>
      </c>
      <c r="D48" s="49" t="e">
        <f>IF(Inputs!Z80="",NA(),Inputs!Z80)</f>
        <v>#N/A</v>
      </c>
      <c r="E48" s="49" t="e">
        <f>IF(Inputs!AA80="",NA(),Inputs!AA80)</f>
        <v>#N/A</v>
      </c>
      <c r="F48" s="24" t="e">
        <f t="shared" si="2"/>
        <v>#N/A</v>
      </c>
      <c r="G48" s="24" t="e">
        <f t="shared" si="3"/>
        <v>#N/A</v>
      </c>
      <c r="H48" s="91">
        <f t="shared" si="1"/>
        <v>0</v>
      </c>
      <c r="I48" s="25">
        <f t="shared" si="4"/>
        <v>0</v>
      </c>
      <c r="J48" s="106"/>
      <c r="K48" s="106"/>
      <c r="U48" s="140"/>
      <c r="V48" s="2"/>
    </row>
    <row r="49" spans="1:22" ht="18" thickBot="1">
      <c r="A49" s="138"/>
      <c r="B49" s="48">
        <f>Inputs!A81</f>
        <v>30</v>
      </c>
      <c r="C49" s="47">
        <f t="shared" si="0"/>
        <v>0</v>
      </c>
      <c r="D49" s="49" t="e">
        <f>IF(Inputs!Z81="",NA(),Inputs!Z81)</f>
        <v>#N/A</v>
      </c>
      <c r="E49" s="49" t="e">
        <f>IF(Inputs!AA81="",NA(),Inputs!AA81)</f>
        <v>#N/A</v>
      </c>
      <c r="F49" s="24" t="e">
        <f t="shared" si="2"/>
        <v>#N/A</v>
      </c>
      <c r="G49" s="24" t="e">
        <f t="shared" si="3"/>
        <v>#N/A</v>
      </c>
      <c r="H49" s="91">
        <f t="shared" si="1"/>
        <v>0</v>
      </c>
      <c r="I49" s="25">
        <f t="shared" si="4"/>
        <v>0</v>
      </c>
      <c r="J49" s="106"/>
      <c r="K49" s="106"/>
      <c r="U49" s="140"/>
      <c r="V49" s="2"/>
    </row>
    <row r="50" spans="1:22" ht="18" thickBot="1">
      <c r="A50" s="257"/>
      <c r="B50" s="48">
        <f>Inputs!A82</f>
        <v>31</v>
      </c>
      <c r="C50" s="47">
        <f t="shared" si="0"/>
        <v>0</v>
      </c>
      <c r="D50" s="49" t="e">
        <f>IF(Inputs!Z82="",NA(),Inputs!Z82)</f>
        <v>#N/A</v>
      </c>
      <c r="E50" s="49" t="e">
        <f>IF(Inputs!AA82="",NA(),Inputs!AA82)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IF(Inputs!Z83="",NA(),Inputs!Z83)</f>
        <v>#N/A</v>
      </c>
      <c r="E51" s="49" t="e">
        <f>IF(Inputs!AA83="",NA(),Inputs!AA83)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IF(Inputs!Z84="",NA(),Inputs!Z84)</f>
        <v>#N/A</v>
      </c>
      <c r="E52" s="49" t="e">
        <f>IF(Inputs!AA84="",NA(),Inputs!AA84)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IF(Inputs!Z85="",NA(),Inputs!Z85)</f>
        <v>#N/A</v>
      </c>
      <c r="E53" s="49" t="e">
        <f>IF(Inputs!AA85="",NA(),Inputs!AA85)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IF(Inputs!Z86="",NA(),Inputs!Z86)</f>
        <v>#N/A</v>
      </c>
      <c r="E54" s="49" t="e">
        <f>IF(Inputs!AA86="",NA(),Inputs!AA86)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IF(Inputs!Z87="",NA(),Inputs!Z87)</f>
        <v>#N/A</v>
      </c>
      <c r="E55" s="49" t="e">
        <f>IF(Inputs!AA87="",NA(),Inputs!AA87)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IF(Inputs!Z88="",NA(),Inputs!Z88)</f>
        <v>#N/A</v>
      </c>
      <c r="E56" s="49" t="e">
        <f>IF(Inputs!AA88="",NA(),Inputs!AA88)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IF(Inputs!Z89="",NA(),Inputs!Z89)</f>
        <v>#N/A</v>
      </c>
      <c r="E57" s="49" t="e">
        <f>IF(Inputs!AA89="",NA(),Inputs!AA89)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IF(Inputs!Z90="",NA(),Inputs!Z90)</f>
        <v>#N/A</v>
      </c>
      <c r="E58" s="49" t="e">
        <f>IF(Inputs!AA90="",NA(),Inputs!AA90)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IF(Inputs!Z91="",NA(),Inputs!Z91)</f>
        <v>#N/A</v>
      </c>
      <c r="E59" s="49" t="e">
        <f>IF(Inputs!AA91="",NA(),Inputs!AA91)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IF(Inputs!Z92="",NA(),Inputs!Z92)</f>
        <v>#N/A</v>
      </c>
      <c r="E60" s="49" t="e">
        <f>IF(Inputs!AA92="",NA(),Inputs!AA92)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IF(Inputs!Z93="",NA(),Inputs!Z93)</f>
        <v>#N/A</v>
      </c>
      <c r="E61" s="49" t="e">
        <f>IF(Inputs!AA93="",NA(),Inputs!AA93)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IF(Inputs!Z94="",NA(),Inputs!Z94)</f>
        <v>#N/A</v>
      </c>
      <c r="E62" s="49" t="e">
        <f>IF(Inputs!AA94="",NA(),Inputs!AA94)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IF(Inputs!Z95="",NA(),Inputs!Z95)</f>
        <v>#N/A</v>
      </c>
      <c r="E63" s="49" t="e">
        <f>IF(Inputs!AA95="",NA(),Inputs!AA95)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IF(Inputs!Z96="",NA(),Inputs!Z96)</f>
        <v>#N/A</v>
      </c>
      <c r="E64" s="49" t="e">
        <f>IF(Inputs!AA96="",NA(),Inputs!AA96)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IF(Inputs!Z97="",NA(),Inputs!Z97)</f>
        <v>#N/A</v>
      </c>
      <c r="E65" s="49" t="e">
        <f>IF(Inputs!AA97="",NA(),Inputs!AA97)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IF(Inputs!Z98="",NA(),Inputs!Z98)</f>
        <v>#N/A</v>
      </c>
      <c r="E66" s="49" t="e">
        <f>IF(Inputs!AA98="",NA(),Inputs!AA98)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IF(Inputs!Z99="",NA(),Inputs!Z99)</f>
        <v>#N/A</v>
      </c>
      <c r="E67" s="49" t="e">
        <f>IF(Inputs!AA99="",NA(),Inputs!AA99)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IF(Inputs!Z100="",NA(),Inputs!Z100)</f>
        <v>#N/A</v>
      </c>
      <c r="E68" s="49" t="e">
        <f>IF(Inputs!AA100="",NA(),Inputs!AA100)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IF(Inputs!Z101="",NA(),Inputs!Z101)</f>
        <v>#N/A</v>
      </c>
      <c r="E69" s="49" t="e">
        <f>IF(Inputs!AA101="",NA(),Inputs!AA101)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IF(Inputs!Z102="",NA(),Inputs!Z102)</f>
        <v>#N/A</v>
      </c>
      <c r="E70" s="49" t="e">
        <f>IF(Inputs!AA102="",NA(),Inputs!AA102)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IF(Inputs!Z103="",NA(),Inputs!Z103)</f>
        <v>#N/A</v>
      </c>
      <c r="E71" s="49" t="e">
        <f>IF(Inputs!AA103="",NA(),Inputs!AA103)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IF(Inputs!Z104="",NA(),Inputs!Z104)</f>
        <v>#N/A</v>
      </c>
      <c r="E72" s="49" t="e">
        <f>IF(Inputs!AA104="",NA(),Inputs!AA104)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IF(Inputs!Z105="",NA(),Inputs!Z105)</f>
        <v>#N/A</v>
      </c>
      <c r="E73" s="49" t="e">
        <f>IF(Inputs!AA105="",NA(),Inputs!AA105)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IF(Inputs!Z106="",NA(),Inputs!Z106)</f>
        <v>#N/A</v>
      </c>
      <c r="E74" s="49" t="e">
        <f>IF(Inputs!AA106="",NA(),Inputs!AA106)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IF(Inputs!Z107="",NA(),Inputs!Z107)</f>
        <v>#N/A</v>
      </c>
      <c r="E75" s="49" t="e">
        <f>IF(Inputs!AA107="",NA(),Inputs!AA107)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IF(Inputs!Z108="",NA(),Inputs!Z108)</f>
        <v>#N/A</v>
      </c>
      <c r="E76" s="49" t="e">
        <f>IF(Inputs!AA108="",NA(),Inputs!AA108)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IF(Inputs!Z109="",NA(),Inputs!Z109)</f>
        <v>#N/A</v>
      </c>
      <c r="E77" s="49" t="e">
        <f>IF(Inputs!AA109="",NA(),Inputs!AA109)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IF(Inputs!Z110="",NA(),Inputs!Z110)</f>
        <v>#N/A</v>
      </c>
      <c r="E78" s="49" t="e">
        <f>IF(Inputs!AA110="",NA(),Inputs!AA110)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IF(Inputs!Z111="",NA(),Inputs!Z111)</f>
        <v>#N/A</v>
      </c>
      <c r="E79" s="49" t="e">
        <f>IF(Inputs!AA111="",NA(),Inputs!AA111)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IF(Inputs!Z112="",NA(),Inputs!Z112)</f>
        <v>#N/A</v>
      </c>
      <c r="E80" s="49" t="e">
        <f>IF(Inputs!AA112="",NA(),Inputs!AA112)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IF(Inputs!Z113="",NA(),Inputs!Z113)</f>
        <v>#N/A</v>
      </c>
      <c r="E81" s="49" t="e">
        <f>IF(Inputs!AA113="",NA(),Inputs!AA113)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IF(Inputs!Z114="",NA(),Inputs!Z114)</f>
        <v>#N/A</v>
      </c>
      <c r="E82" s="49" t="e">
        <f>IF(Inputs!AA114="",NA(),Inputs!AA114)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IF(Inputs!Z115="",NA(),Inputs!Z115)</f>
        <v>#N/A</v>
      </c>
      <c r="E83" s="49" t="e">
        <f>IF(Inputs!AA115="",NA(),Inputs!AA115)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IF(Inputs!Z116="",NA(),Inputs!Z116)</f>
        <v>#N/A</v>
      </c>
      <c r="E84" s="49" t="e">
        <f>IF(Inputs!AA116="",NA(),Inputs!AA116)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IF(Inputs!Z117="",NA(),Inputs!Z117)</f>
        <v>#N/A</v>
      </c>
      <c r="E85" s="49" t="e">
        <f>IF(Inputs!AA117="",NA(),Inputs!AA117)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IF(Inputs!Z118="",NA(),Inputs!Z118)</f>
        <v>#N/A</v>
      </c>
      <c r="E86" s="49" t="e">
        <f>IF(Inputs!AA118="",NA(),Inputs!AA118)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IF(Inputs!Z119="",NA(),Inputs!Z119)</f>
        <v>#N/A</v>
      </c>
      <c r="E87" s="49" t="e">
        <f>IF(Inputs!AA119="",NA(),Inputs!AA119)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IF(Inputs!Z120="",NA(),Inputs!Z120)</f>
        <v>#N/A</v>
      </c>
      <c r="E88" s="49" t="e">
        <f>IF(Inputs!AA120="",NA(),Inputs!AA120)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IF(Inputs!Z121="",NA(),Inputs!Z121)</f>
        <v>#N/A</v>
      </c>
      <c r="E89" s="49" t="e">
        <f>IF(Inputs!AA121="",NA(),Inputs!AA121)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IF(Inputs!Z122="",NA(),Inputs!Z122)</f>
        <v>#N/A</v>
      </c>
      <c r="E90" s="49" t="e">
        <f>IF(Inputs!AA122="",NA(),Inputs!AA122)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IF(Inputs!Z123="",NA(),Inputs!Z123)</f>
        <v>#N/A</v>
      </c>
      <c r="E91" s="49" t="e">
        <f>IF(Inputs!AA123="",NA(),Inputs!AA123)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IF(Inputs!Z124="",NA(),Inputs!Z124)</f>
        <v>#N/A</v>
      </c>
      <c r="E92" s="49" t="e">
        <f>IF(Inputs!AA124="",NA(),Inputs!AA124)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IF(Inputs!Z125="",NA(),Inputs!Z125)</f>
        <v>#N/A</v>
      </c>
      <c r="E93" s="49" t="e">
        <f>IF(Inputs!AA125="",NA(),Inputs!AA125)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IF(Inputs!Z126="",NA(),Inputs!Z126)</f>
        <v>#N/A</v>
      </c>
      <c r="E94" s="49" t="e">
        <f>IF(Inputs!AA126="",NA(),Inputs!AA126)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IF(Inputs!Z127="",NA(),Inputs!Z127)</f>
        <v>#N/A</v>
      </c>
      <c r="E95" s="49" t="e">
        <f>IF(Inputs!AA127="",NA(),Inputs!AA127)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IF(Inputs!Z128="",NA(),Inputs!Z128)</f>
        <v>#N/A</v>
      </c>
      <c r="E96" s="49" t="e">
        <f>IF(Inputs!AA128="",NA(),Inputs!AA128)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IF(Inputs!Z129="",NA(),Inputs!Z129)</f>
        <v>#N/A</v>
      </c>
      <c r="E97" s="49" t="e">
        <f>IF(Inputs!AA129="",NA(),Inputs!AA129)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IF(Inputs!Z130="",NA(),Inputs!Z130)</f>
        <v>#N/A</v>
      </c>
      <c r="E98" s="49" t="e">
        <f>IF(Inputs!AA130="",NA(),Inputs!AA130)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IF(Inputs!Z131="",NA(),Inputs!Z131)</f>
        <v>#N/A</v>
      </c>
      <c r="E99" s="49" t="e">
        <f>IF(Inputs!AA131="",NA(),Inputs!AA131)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IF(Inputs!Z132="",NA(),Inputs!Z132)</f>
        <v>#N/A</v>
      </c>
      <c r="E100" s="49" t="e">
        <f>IF(Inputs!AA132="",NA(),Inputs!AA132)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IF(Inputs!Z133="",NA(),Inputs!Z133)</f>
        <v>#N/A</v>
      </c>
      <c r="E101" s="49" t="e">
        <f>IF(Inputs!AA133="",NA(),Inputs!AA133)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IF(Inputs!Z134="",NA(),Inputs!Z134)</f>
        <v>#N/A</v>
      </c>
      <c r="E102" s="49" t="e">
        <f>IF(Inputs!AA134="",NA(),Inputs!AA134)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IF(Inputs!Z135="",NA(),Inputs!Z135)</f>
        <v>#N/A</v>
      </c>
      <c r="E103" s="49" t="e">
        <f>IF(Inputs!AA135="",NA(),Inputs!AA135)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IF(Inputs!Z136="",NA(),Inputs!Z136)</f>
        <v>#N/A</v>
      </c>
      <c r="E104" s="49" t="e">
        <f>IF(Inputs!AA136="",NA(),Inputs!AA136)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IF(Inputs!Z137="",NA(),Inputs!Z137)</f>
        <v>#N/A</v>
      </c>
      <c r="E105" s="49" t="e">
        <f>IF(Inputs!AA137="",NA(),Inputs!AA137)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IF(Inputs!Z138="",NA(),Inputs!Z138)</f>
        <v>#N/A</v>
      </c>
      <c r="E106" s="49" t="e">
        <f>IF(Inputs!AA138="",NA(),Inputs!AA138)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IF(Inputs!Z139="",NA(),Inputs!Z139)</f>
        <v>#N/A</v>
      </c>
      <c r="E107" s="49" t="e">
        <f>IF(Inputs!AA139="",NA(),Inputs!AA139)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IF(Inputs!Z140="",NA(),Inputs!Z140)</f>
        <v>#N/A</v>
      </c>
      <c r="E108" s="49" t="e">
        <f>IF(Inputs!AA140="",NA(),Inputs!AA140)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IF(Inputs!Z141="",NA(),Inputs!Z141)</f>
        <v>#N/A</v>
      </c>
      <c r="E109" s="49" t="e">
        <f>IF(Inputs!AA141="",NA(),Inputs!AA141)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IF(Inputs!Z142="",NA(),Inputs!Z142)</f>
        <v>#N/A</v>
      </c>
      <c r="E110" s="49" t="e">
        <f>IF(Inputs!AA142="",NA(),Inputs!AA142)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IF(Inputs!Z143="",NA(),Inputs!Z143)</f>
        <v>#N/A</v>
      </c>
      <c r="E111" s="49" t="e">
        <f>IF(Inputs!AA143="",NA(),Inputs!AA143)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IF(Inputs!Z144="",NA(),Inputs!Z144)</f>
        <v>#N/A</v>
      </c>
      <c r="E112" s="49" t="e">
        <f>IF(Inputs!AA144="",NA(),Inputs!AA144)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IF(Inputs!Z145="",NA(),Inputs!Z145)</f>
        <v>#N/A</v>
      </c>
      <c r="E113" s="49" t="e">
        <f>IF(Inputs!AA145="",NA(),Inputs!AA145)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IF(Inputs!Z146="",NA(),Inputs!Z146)</f>
        <v>#N/A</v>
      </c>
      <c r="E114" s="49" t="e">
        <f>IF(Inputs!AA146="",NA(),Inputs!AA146)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IF(Inputs!Z147="",NA(),Inputs!Z147)</f>
        <v>#N/A</v>
      </c>
      <c r="E115" s="49" t="e">
        <f>IF(Inputs!AA147="",NA(),Inputs!AA147)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IF(Inputs!Z148="",NA(),Inputs!Z148)</f>
        <v>#N/A</v>
      </c>
      <c r="E116" s="49" t="e">
        <f>IF(Inputs!AA148="",NA(),Inputs!AA148)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IF(Inputs!Z149="",NA(),Inputs!Z149)</f>
        <v>#N/A</v>
      </c>
      <c r="E117" s="49" t="e">
        <f>IF(Inputs!AA149="",NA(),Inputs!AA149)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IF(Inputs!Z150="",NA(),Inputs!Z150)</f>
        <v>#N/A</v>
      </c>
      <c r="E118" s="49" t="e">
        <f>IF(Inputs!AA150="",NA(),Inputs!AA150)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IF(Inputs!Z151="",NA(),Inputs!Z151)</f>
        <v>#N/A</v>
      </c>
      <c r="E119" s="49" t="e">
        <f>IF(Inputs!AA151="",NA(),Inputs!AA151)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Inputs!Z7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Inputs!Z8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Inputs!Z9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(B10/2)*100</f>
        <v>114.99999999999999</v>
      </c>
      <c r="I134" s="137">
        <f>(B11/2)*100</f>
        <v>114.99999999999999</v>
      </c>
      <c r="J134" s="40"/>
      <c r="K134" s="40"/>
      <c r="L134" s="43"/>
      <c r="M134" s="44">
        <f>M128</f>
        <v>0</v>
      </c>
      <c r="N134" s="44">
        <f>N129</f>
        <v>0</v>
      </c>
      <c r="V134" s="2"/>
    </row>
    <row r="135" spans="8:22">
      <c r="H135" s="137">
        <v>115</v>
      </c>
      <c r="I135" s="137">
        <f>(B11/2)*-100</f>
        <v>-114.99999999999999</v>
      </c>
      <c r="J135" s="40"/>
      <c r="K135" s="40"/>
      <c r="L135" s="43"/>
      <c r="M135" s="44">
        <f>M129</f>
        <v>0</v>
      </c>
      <c r="N135" s="44">
        <f>N129</f>
        <v>0</v>
      </c>
      <c r="V135" s="2"/>
    </row>
    <row r="136" spans="8:22">
      <c r="H136" s="137">
        <f>(B10/2)*-100</f>
        <v>-114.99999999999999</v>
      </c>
      <c r="I136" s="137">
        <f>(B11/2)*-100</f>
        <v>-114.99999999999999</v>
      </c>
      <c r="J136" s="40"/>
      <c r="K136" s="40"/>
      <c r="V136" s="2"/>
    </row>
    <row r="137" spans="8:22">
      <c r="H137" s="137">
        <f>(B10/2)*-100</f>
        <v>-114.99999999999999</v>
      </c>
      <c r="I137" s="137">
        <f>(B11/2)*100</f>
        <v>114.99999999999999</v>
      </c>
      <c r="J137" s="40"/>
      <c r="K137" s="40"/>
      <c r="V137" s="2"/>
    </row>
    <row r="138" spans="8:22">
      <c r="H138" s="137">
        <f>(B10/2)*100</f>
        <v>114.99999999999999</v>
      </c>
      <c r="I138" s="137">
        <f>(B11/2)*100</f>
        <v>114.99999999999999</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31" zoomScale="55" zoomScaleNormal="55" zoomScaleSheetLayoutView="75" workbookViewId="0">
      <selection activeCell="G124" sqref="G124"/>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40"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140"/>
      <c r="K1" s="140"/>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14" ht="18.75" customHeight="1" thickBot="1">
      <c r="B2" s="3" t="str">
        <f>Inputs!A2</f>
        <v>Commander:</v>
      </c>
      <c r="C2" s="64">
        <f>Inputs!AB2</f>
        <v>0</v>
      </c>
      <c r="D2" s="3" t="str">
        <f>Inputs!A3</f>
        <v xml:space="preserve">Gunner: </v>
      </c>
      <c r="E2" s="64">
        <f>Inputs!AB3</f>
        <v>0</v>
      </c>
      <c r="F2" s="3" t="str">
        <f>Inputs!A4</f>
        <v xml:space="preserve">Loader: </v>
      </c>
      <c r="G2" s="63">
        <f>Inputs!AB4</f>
        <v>0</v>
      </c>
      <c r="H2" s="3" t="str">
        <f>Inputs!A5</f>
        <v>Driver:</v>
      </c>
      <c r="I2" s="64">
        <f>Inputs!AB5</f>
        <v>0</v>
      </c>
      <c r="J2" s="103"/>
      <c r="K2" s="103"/>
    </row>
    <row r="3" spans="1:14">
      <c r="A3" s="2" t="str">
        <f>Inputs!A11</f>
        <v>Project:</v>
      </c>
      <c r="B3" s="72">
        <f>Inputs!AB11</f>
        <v>0</v>
      </c>
      <c r="C3" s="71"/>
      <c r="D3" s="71"/>
      <c r="E3" s="71"/>
      <c r="F3" s="71"/>
      <c r="G3" s="71"/>
      <c r="H3" s="71"/>
      <c r="I3" s="71"/>
      <c r="J3" s="104"/>
      <c r="K3" s="104"/>
    </row>
    <row r="4" spans="1:14" ht="18.600000000000001" thickBot="1">
      <c r="A4" s="2" t="str">
        <f>Inputs!A46</f>
        <v xml:space="preserve">Remarks: </v>
      </c>
      <c r="B4" s="380">
        <f>Inputs!AB46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f>Inputs!AB12</f>
        <v>0</v>
      </c>
      <c r="D6" s="5" t="str">
        <f>Inputs!A23</f>
        <v>Turret Mode:</v>
      </c>
      <c r="E6" s="6"/>
      <c r="F6" s="395">
        <f>Inputs!AB23</f>
        <v>0</v>
      </c>
      <c r="G6" s="396"/>
      <c r="I6" s="141" t="str">
        <f>Inputs!A35</f>
        <v>Item:</v>
      </c>
      <c r="J6" s="143" t="s">
        <v>10</v>
      </c>
      <c r="K6" s="142" t="s">
        <v>11</v>
      </c>
    </row>
    <row r="7" spans="1:14" ht="18.600000000000001" thickTop="1" thickBot="1">
      <c r="A7" s="4" t="str">
        <f>Inputs!A13</f>
        <v>Date:</v>
      </c>
      <c r="B7" s="66">
        <f>Inputs!AB13</f>
        <v>0</v>
      </c>
      <c r="D7" s="5" t="str">
        <f>Inputs!A24</f>
        <v>Ammunition:</v>
      </c>
      <c r="E7" s="8"/>
      <c r="F7" s="395">
        <f>Inputs!AB24</f>
        <v>0</v>
      </c>
      <c r="G7" s="396"/>
      <c r="I7" s="9" t="s">
        <v>14</v>
      </c>
      <c r="J7" s="67">
        <f>Inputs!AB36</f>
        <v>0</v>
      </c>
      <c r="K7" s="68">
        <f>Inputs!AC36</f>
        <v>0</v>
      </c>
    </row>
    <row r="8" spans="1:14" ht="18.600000000000001" thickTop="1" thickBot="1">
      <c r="A8" s="4" t="str">
        <f>Inputs!A15</f>
        <v>Range [m]:</v>
      </c>
      <c r="B8" s="112">
        <f>Inputs!AB15</f>
        <v>0</v>
      </c>
      <c r="D8" s="5" t="str">
        <f>Inputs!A25</f>
        <v>Aiming Through (Camera):</v>
      </c>
      <c r="E8" s="53"/>
      <c r="F8" s="395">
        <f>Inputs!AB25</f>
        <v>0</v>
      </c>
      <c r="G8" s="396"/>
      <c r="I8" s="7" t="s">
        <v>16</v>
      </c>
      <c r="J8" s="67">
        <f>Inputs!AB37</f>
        <v>0</v>
      </c>
      <c r="K8" s="68">
        <f>Inputs!AC37</f>
        <v>0</v>
      </c>
    </row>
    <row r="9" spans="1:14" ht="18.600000000000001" thickTop="1" thickBot="1">
      <c r="A9" s="392" t="str">
        <f>Inputs!A16</f>
        <v>Target Size:</v>
      </c>
      <c r="B9" s="393"/>
      <c r="D9" s="392" t="str">
        <f>Inputs!A26</f>
        <v>Environmental Conditions:</v>
      </c>
      <c r="E9" s="394"/>
      <c r="F9" s="394"/>
      <c r="G9" s="393"/>
      <c r="H9" s="10"/>
      <c r="I9" s="11" t="s">
        <v>19</v>
      </c>
      <c r="J9" s="67">
        <f>Inputs!AB38</f>
        <v>0</v>
      </c>
      <c r="K9" s="68">
        <f>Inputs!AC38</f>
        <v>0</v>
      </c>
    </row>
    <row r="10" spans="1:14" ht="18.600000000000001" thickTop="1" thickBot="1">
      <c r="A10" s="4" t="str">
        <f>Inputs!AB16</f>
        <v>Traverse Size [m]</v>
      </c>
      <c r="B10" s="38">
        <f>Inputs!AB17</f>
        <v>2.2999999999999998</v>
      </c>
      <c r="D10" s="5" t="str">
        <f>Inputs!A27</f>
        <v>Air Temperature [°C]:</v>
      </c>
      <c r="E10" s="6"/>
      <c r="F10" s="388">
        <f>Inputs!AB27</f>
        <v>0</v>
      </c>
      <c r="G10" s="389"/>
      <c r="I10" s="392" t="str">
        <f>Inputs!A39</f>
        <v>Rounds Information:</v>
      </c>
      <c r="J10" s="394"/>
      <c r="K10" s="393"/>
    </row>
    <row r="11" spans="1:14" ht="18.600000000000001" thickTop="1" thickBot="1">
      <c r="A11" s="4" t="str">
        <f>Inputs!AC16</f>
        <v>Elevation Size [m]</v>
      </c>
      <c r="B11" s="38">
        <f>Inputs!AC17</f>
        <v>2.2999999999999998</v>
      </c>
      <c r="D11" s="5" t="str">
        <f>Inputs!A28</f>
        <v>Altitude [m]:</v>
      </c>
      <c r="E11" s="8"/>
      <c r="F11" s="388">
        <f>Inputs!AB28</f>
        <v>0</v>
      </c>
      <c r="G11" s="389"/>
      <c r="H11" s="140"/>
      <c r="I11" s="384" t="str">
        <f>Inputs!A40</f>
        <v>Rounds Type</v>
      </c>
      <c r="J11" s="385"/>
      <c r="K11" s="111" t="str">
        <f>Inputs!AB40</f>
        <v>No. of Rounds</v>
      </c>
    </row>
    <row r="12" spans="1:14" ht="18.600000000000001" thickTop="1" thickBot="1">
      <c r="A12" s="4" t="str">
        <f>Inputs!AB18</f>
        <v>Traverse Size [mills]</v>
      </c>
      <c r="B12" s="38" t="e">
        <f>Inputs!AB19</f>
        <v>#DIV/0!</v>
      </c>
      <c r="D12" s="5" t="str">
        <f>Inputs!A29</f>
        <v>Ammu. Temp. [°C]:</v>
      </c>
      <c r="E12" s="8"/>
      <c r="F12" s="388">
        <f>Inputs!AB29</f>
        <v>0</v>
      </c>
      <c r="G12" s="389"/>
      <c r="H12" s="140"/>
      <c r="I12" s="384" t="str">
        <f>Inputs!A41</f>
        <v>Warm-Up</v>
      </c>
      <c r="J12" s="385"/>
      <c r="K12" s="39">
        <f>Inputs!AB41</f>
        <v>0</v>
      </c>
    </row>
    <row r="13" spans="1:14" ht="18.600000000000001" thickTop="1" thickBot="1">
      <c r="A13" s="4" t="str">
        <f>Inputs!AC18</f>
        <v>Elevation Size [mills]</v>
      </c>
      <c r="B13" s="38" t="e">
        <f>Inputs!AC19</f>
        <v>#DIV/0!</v>
      </c>
      <c r="D13" s="5" t="str">
        <f>Inputs!A30</f>
        <v>Crosswind [m/s]:</v>
      </c>
      <c r="E13" s="13"/>
      <c r="F13" s="388">
        <f>Inputs!AB30</f>
        <v>0</v>
      </c>
      <c r="G13" s="389"/>
      <c r="H13" s="140"/>
      <c r="I13" s="384" t="str">
        <f>Inputs!A42</f>
        <v>Real Firing</v>
      </c>
      <c r="J13" s="385"/>
      <c r="K13" s="39">
        <f>Inputs!AB42</f>
        <v>0</v>
      </c>
    </row>
    <row r="14" spans="1:14" ht="18.600000000000001" thickTop="1" thickBot="1">
      <c r="A14" s="4" t="str">
        <f>Inputs!A20</f>
        <v>Fire Type</v>
      </c>
      <c r="B14" s="38">
        <f>Inputs!AB20</f>
        <v>0</v>
      </c>
      <c r="D14" s="390" t="str">
        <f>Inputs!A31</f>
        <v>Gun Jump:</v>
      </c>
      <c r="E14" s="391"/>
      <c r="F14" s="41" t="str">
        <f>Inputs!AC31</f>
        <v>Traverse</v>
      </c>
      <c r="G14" s="42" t="str">
        <f>Inputs!AB31</f>
        <v>Elevation</v>
      </c>
      <c r="H14" s="140"/>
      <c r="I14" s="384" t="str">
        <f>Inputs!A43</f>
        <v xml:space="preserve">Total in Target: </v>
      </c>
      <c r="J14" s="385"/>
      <c r="K14" s="39">
        <f>Inputs!AB43</f>
        <v>0</v>
      </c>
    </row>
    <row r="15" spans="1:14" ht="19.5" customHeight="1" thickTop="1" thickBot="1">
      <c r="A15" s="4" t="str">
        <f>Inputs!A14</f>
        <v>Time:</v>
      </c>
      <c r="B15" s="37">
        <f>Inputs!AB14</f>
        <v>0</v>
      </c>
      <c r="C15" s="14"/>
      <c r="D15" s="383" t="str">
        <f>Inputs!A32</f>
        <v>Single</v>
      </c>
      <c r="E15" s="363"/>
      <c r="F15" s="36">
        <f>Inputs!AC32</f>
        <v>0</v>
      </c>
      <c r="G15" s="36">
        <f>Inputs!AB32</f>
        <v>0</v>
      </c>
      <c r="H15" s="15"/>
      <c r="I15" s="384" t="str">
        <f>Inputs!A44</f>
        <v>Missing rounds</v>
      </c>
      <c r="J15" s="385"/>
      <c r="K15" s="39">
        <f>Inputs!AB44</f>
        <v>0</v>
      </c>
    </row>
    <row r="16" spans="1:14" ht="19.5" customHeight="1" thickTop="1" thickBot="1">
      <c r="A16" s="4" t="str">
        <f>Inputs!A21</f>
        <v>A0- M.Velocity</v>
      </c>
      <c r="B16" s="38">
        <f>Inputs!AB21</f>
        <v>0</v>
      </c>
      <c r="C16" s="14"/>
      <c r="D16" s="386" t="str">
        <f>Inputs!A33</f>
        <v>Burst</v>
      </c>
      <c r="E16" s="387"/>
      <c r="F16" s="36">
        <f>Inputs!AC33</f>
        <v>0</v>
      </c>
      <c r="G16" s="36">
        <f>Inputs!AB33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40"/>
      <c r="V18" s="2"/>
    </row>
    <row r="19" spans="1:22" ht="18.600000000000001" thickTop="1" thickBot="1">
      <c r="A19" s="359"/>
      <c r="B19" s="360"/>
      <c r="C19" s="348"/>
      <c r="D19" s="139" t="s">
        <v>33</v>
      </c>
      <c r="E19" s="12" t="s">
        <v>34</v>
      </c>
      <c r="F19" s="12" t="s">
        <v>33</v>
      </c>
      <c r="G19" s="12" t="s">
        <v>34</v>
      </c>
      <c r="H19" s="348"/>
      <c r="I19" s="348"/>
      <c r="J19" s="105"/>
      <c r="K19" s="105"/>
      <c r="U19" s="140"/>
      <c r="V19" s="2"/>
    </row>
    <row r="20" spans="1:22" ht="18.600000000000001" thickTop="1" thickBot="1">
      <c r="A20" s="138"/>
      <c r="B20" s="48">
        <f>Inputs!A52</f>
        <v>1</v>
      </c>
      <c r="C20" s="47">
        <f t="shared" ref="C20:C83" si="0">$B$8</f>
        <v>0</v>
      </c>
      <c r="D20" s="49" t="e">
        <f>IF(Inputs!AB52="",NA(),Inputs!AB52)</f>
        <v>#N/A</v>
      </c>
      <c r="E20" s="49" t="e">
        <f>IF(Inputs!AC52="",NA(),Inputs!AC52)</f>
        <v>#N/A</v>
      </c>
      <c r="F20" s="24" t="e">
        <f>IF(ISBLANK(D20*10/C20)," ",D20*10/C20)</f>
        <v>#N/A</v>
      </c>
      <c r="G20" s="24" t="e">
        <f>IF(ISBLANK(E20*10/C20)," ",E20*10/C20)</f>
        <v>#N/A</v>
      </c>
      <c r="H20" s="91">
        <f t="shared" ref="H20:H83" si="1">$B$7</f>
        <v>0</v>
      </c>
      <c r="I20" s="25">
        <f>$B$15</f>
        <v>0</v>
      </c>
      <c r="J20" s="106"/>
      <c r="K20" s="106"/>
      <c r="U20" s="140"/>
      <c r="V20" s="2"/>
    </row>
    <row r="21" spans="1:22" ht="18" thickBot="1">
      <c r="A21" s="138"/>
      <c r="B21" s="48">
        <f>Inputs!A53</f>
        <v>2</v>
      </c>
      <c r="C21" s="47">
        <f t="shared" si="0"/>
        <v>0</v>
      </c>
      <c r="D21" s="49" t="e">
        <f>IF(Inputs!AB53="",NA(),Inputs!AB53)</f>
        <v>#N/A</v>
      </c>
      <c r="E21" s="49" t="e">
        <f>IF(Inputs!AC53="",NA(),Inputs!AC53)</f>
        <v>#N/A</v>
      </c>
      <c r="F21" s="24" t="e">
        <f t="shared" ref="F21:F49" si="2">IF(ISBLANK(D21*10/C21)," ",D21*10/C21)</f>
        <v>#N/A</v>
      </c>
      <c r="G21" s="24" t="e">
        <f t="shared" ref="G21:G49" si="3">IF(ISBLANK(E21*10/C21)," ",E21*10/C21)</f>
        <v>#N/A</v>
      </c>
      <c r="H21" s="91">
        <f t="shared" si="1"/>
        <v>0</v>
      </c>
      <c r="I21" s="25">
        <f t="shared" ref="I21:I84" si="4">$B$15</f>
        <v>0</v>
      </c>
      <c r="J21" s="106"/>
      <c r="K21" s="106"/>
      <c r="U21" s="140"/>
      <c r="V21" s="2"/>
    </row>
    <row r="22" spans="1:22" ht="18" thickBot="1">
      <c r="A22" s="138"/>
      <c r="B22" s="48">
        <f>Inputs!A54</f>
        <v>3</v>
      </c>
      <c r="C22" s="47">
        <f>$B$8</f>
        <v>0</v>
      </c>
      <c r="D22" s="49" t="e">
        <f>IF(Inputs!AB54="",NA(),Inputs!AB54)</f>
        <v>#N/A</v>
      </c>
      <c r="E22" s="49" t="e">
        <f>IF(Inputs!AC54="",NA(),Inputs!AC54)</f>
        <v>#N/A</v>
      </c>
      <c r="F22" s="24" t="e">
        <f t="shared" si="2"/>
        <v>#N/A</v>
      </c>
      <c r="G22" s="24" t="e">
        <f t="shared" si="3"/>
        <v>#N/A</v>
      </c>
      <c r="H22" s="91">
        <f t="shared" si="1"/>
        <v>0</v>
      </c>
      <c r="I22" s="25">
        <f t="shared" si="4"/>
        <v>0</v>
      </c>
      <c r="J22" s="106"/>
      <c r="K22" s="106"/>
      <c r="U22" s="140"/>
      <c r="V22" s="2"/>
    </row>
    <row r="23" spans="1:22" ht="18" thickBot="1">
      <c r="A23" s="138"/>
      <c r="B23" s="48">
        <f>Inputs!A55</f>
        <v>4</v>
      </c>
      <c r="C23" s="47">
        <f t="shared" si="0"/>
        <v>0</v>
      </c>
      <c r="D23" s="49" t="e">
        <f>IF(Inputs!AB55="",NA(),Inputs!AB55)</f>
        <v>#N/A</v>
      </c>
      <c r="E23" s="49" t="e">
        <f>IF(Inputs!AC55="",NA(),Inputs!AC55)</f>
        <v>#N/A</v>
      </c>
      <c r="F23" s="24" t="e">
        <f t="shared" si="2"/>
        <v>#N/A</v>
      </c>
      <c r="G23" s="24" t="e">
        <f t="shared" si="3"/>
        <v>#N/A</v>
      </c>
      <c r="H23" s="91">
        <f t="shared" si="1"/>
        <v>0</v>
      </c>
      <c r="I23" s="25">
        <f t="shared" si="4"/>
        <v>0</v>
      </c>
      <c r="J23" s="106"/>
      <c r="K23" s="106"/>
      <c r="U23" s="140"/>
      <c r="V23" s="2"/>
    </row>
    <row r="24" spans="1:22" ht="18" thickBot="1">
      <c r="A24" s="138"/>
      <c r="B24" s="48">
        <f>Inputs!A56</f>
        <v>5</v>
      </c>
      <c r="C24" s="47">
        <f t="shared" si="0"/>
        <v>0</v>
      </c>
      <c r="D24" s="49" t="e">
        <f>IF(Inputs!AB56="",NA(),Inputs!AB56)</f>
        <v>#N/A</v>
      </c>
      <c r="E24" s="49" t="e">
        <f>IF(Inputs!AC56="",NA(),Inputs!AC56)</f>
        <v>#N/A</v>
      </c>
      <c r="F24" s="24" t="e">
        <f t="shared" si="2"/>
        <v>#N/A</v>
      </c>
      <c r="G24" s="24" t="e">
        <f t="shared" si="3"/>
        <v>#N/A</v>
      </c>
      <c r="H24" s="91">
        <f t="shared" si="1"/>
        <v>0</v>
      </c>
      <c r="I24" s="25">
        <f t="shared" si="4"/>
        <v>0</v>
      </c>
      <c r="J24" s="106"/>
      <c r="K24" s="106"/>
      <c r="U24" s="140"/>
      <c r="V24" s="2"/>
    </row>
    <row r="25" spans="1:22" ht="18" thickBot="1">
      <c r="A25" s="138"/>
      <c r="B25" s="48">
        <f>Inputs!A57</f>
        <v>6</v>
      </c>
      <c r="C25" s="47">
        <f t="shared" si="0"/>
        <v>0</v>
      </c>
      <c r="D25" s="49" t="e">
        <f>IF(Inputs!AB57="",NA(),Inputs!AB57)</f>
        <v>#N/A</v>
      </c>
      <c r="E25" s="49" t="e">
        <f>IF(Inputs!AC57="",NA(),Inputs!AC57)</f>
        <v>#N/A</v>
      </c>
      <c r="F25" s="24" t="e">
        <f t="shared" si="2"/>
        <v>#N/A</v>
      </c>
      <c r="G25" s="24" t="e">
        <f t="shared" si="3"/>
        <v>#N/A</v>
      </c>
      <c r="H25" s="91">
        <f t="shared" si="1"/>
        <v>0</v>
      </c>
      <c r="I25" s="25">
        <f t="shared" si="4"/>
        <v>0</v>
      </c>
      <c r="J25" s="106"/>
      <c r="K25" s="106"/>
      <c r="U25" s="140"/>
      <c r="V25" s="2"/>
    </row>
    <row r="26" spans="1:22" ht="18" thickBot="1">
      <c r="A26" s="138"/>
      <c r="B26" s="48">
        <f>Inputs!A58</f>
        <v>7</v>
      </c>
      <c r="C26" s="47">
        <f t="shared" si="0"/>
        <v>0</v>
      </c>
      <c r="D26" s="49" t="e">
        <f>IF(Inputs!AB58="",NA(),Inputs!AB58)</f>
        <v>#N/A</v>
      </c>
      <c r="E26" s="49" t="e">
        <f>IF(Inputs!AC58="",NA(),Inputs!AC58)</f>
        <v>#N/A</v>
      </c>
      <c r="F26" s="24" t="e">
        <f t="shared" si="2"/>
        <v>#N/A</v>
      </c>
      <c r="G26" s="24" t="e">
        <f t="shared" si="3"/>
        <v>#N/A</v>
      </c>
      <c r="H26" s="91">
        <f t="shared" si="1"/>
        <v>0</v>
      </c>
      <c r="I26" s="25">
        <f t="shared" si="4"/>
        <v>0</v>
      </c>
      <c r="J26" s="106"/>
      <c r="K26" s="106"/>
      <c r="U26" s="140"/>
      <c r="V26" s="2"/>
    </row>
    <row r="27" spans="1:22" ht="18" thickBot="1">
      <c r="A27" s="138"/>
      <c r="B27" s="48">
        <f>Inputs!A59</f>
        <v>8</v>
      </c>
      <c r="C27" s="47">
        <f t="shared" si="0"/>
        <v>0</v>
      </c>
      <c r="D27" s="49" t="e">
        <f>IF(Inputs!AB59="",NA(),Inputs!AB59)</f>
        <v>#N/A</v>
      </c>
      <c r="E27" s="49" t="e">
        <f>IF(Inputs!AC59="",NA(),Inputs!AC59)</f>
        <v>#N/A</v>
      </c>
      <c r="F27" s="24" t="e">
        <f t="shared" si="2"/>
        <v>#N/A</v>
      </c>
      <c r="G27" s="24" t="e">
        <f t="shared" si="3"/>
        <v>#N/A</v>
      </c>
      <c r="H27" s="91">
        <f t="shared" si="1"/>
        <v>0</v>
      </c>
      <c r="I27" s="25">
        <f t="shared" si="4"/>
        <v>0</v>
      </c>
      <c r="J27" s="106"/>
      <c r="K27" s="106"/>
      <c r="U27" s="140"/>
      <c r="V27" s="2"/>
    </row>
    <row r="28" spans="1:22" ht="18" thickBot="1">
      <c r="A28" s="138"/>
      <c r="B28" s="48">
        <f>Inputs!A60</f>
        <v>9</v>
      </c>
      <c r="C28" s="47">
        <f t="shared" si="0"/>
        <v>0</v>
      </c>
      <c r="D28" s="49" t="e">
        <f>IF(Inputs!AB60="",NA(),Inputs!AB60)</f>
        <v>#N/A</v>
      </c>
      <c r="E28" s="49" t="e">
        <f>IF(Inputs!AC60="",NA(),Inputs!AC60)</f>
        <v>#N/A</v>
      </c>
      <c r="F28" s="24" t="e">
        <f t="shared" si="2"/>
        <v>#N/A</v>
      </c>
      <c r="G28" s="24" t="e">
        <f t="shared" si="3"/>
        <v>#N/A</v>
      </c>
      <c r="H28" s="91">
        <f t="shared" si="1"/>
        <v>0</v>
      </c>
      <c r="I28" s="25">
        <f t="shared" si="4"/>
        <v>0</v>
      </c>
      <c r="J28" s="106"/>
      <c r="K28" s="106"/>
      <c r="U28" s="140"/>
      <c r="V28" s="2"/>
    </row>
    <row r="29" spans="1:22" ht="18" thickBot="1">
      <c r="A29" s="138"/>
      <c r="B29" s="48">
        <f>Inputs!A61</f>
        <v>10</v>
      </c>
      <c r="C29" s="47">
        <f t="shared" si="0"/>
        <v>0</v>
      </c>
      <c r="D29" s="49" t="e">
        <f>IF(Inputs!AB61="",NA(),Inputs!AB61)</f>
        <v>#N/A</v>
      </c>
      <c r="E29" s="49" t="e">
        <f>IF(Inputs!AC61="",NA(),Inputs!AC61)</f>
        <v>#N/A</v>
      </c>
      <c r="F29" s="24" t="e">
        <f t="shared" si="2"/>
        <v>#N/A</v>
      </c>
      <c r="G29" s="24" t="e">
        <f t="shared" si="3"/>
        <v>#N/A</v>
      </c>
      <c r="H29" s="91">
        <f t="shared" si="1"/>
        <v>0</v>
      </c>
      <c r="I29" s="25">
        <f t="shared" si="4"/>
        <v>0</v>
      </c>
      <c r="J29" s="106"/>
      <c r="K29" s="106"/>
      <c r="U29" s="140"/>
      <c r="V29" s="2"/>
    </row>
    <row r="30" spans="1:22" ht="18" thickBot="1">
      <c r="A30" s="138"/>
      <c r="B30" s="48">
        <f>Inputs!A62</f>
        <v>11</v>
      </c>
      <c r="C30" s="47">
        <f t="shared" si="0"/>
        <v>0</v>
      </c>
      <c r="D30" s="49" t="e">
        <f>IF(Inputs!AB62="",NA(),Inputs!AB62)</f>
        <v>#N/A</v>
      </c>
      <c r="E30" s="49" t="e">
        <f>IF(Inputs!AC62="",NA(),Inputs!AC62)</f>
        <v>#N/A</v>
      </c>
      <c r="F30" s="24" t="e">
        <f t="shared" si="2"/>
        <v>#N/A</v>
      </c>
      <c r="G30" s="24" t="e">
        <f t="shared" si="3"/>
        <v>#N/A</v>
      </c>
      <c r="H30" s="91">
        <f t="shared" si="1"/>
        <v>0</v>
      </c>
      <c r="I30" s="25">
        <f t="shared" si="4"/>
        <v>0</v>
      </c>
      <c r="J30" s="106"/>
      <c r="K30" s="106"/>
      <c r="U30" s="140"/>
      <c r="V30" s="2"/>
    </row>
    <row r="31" spans="1:22" ht="18" thickBot="1">
      <c r="A31" s="138"/>
      <c r="B31" s="48">
        <f>Inputs!A63</f>
        <v>12</v>
      </c>
      <c r="C31" s="47">
        <f t="shared" si="0"/>
        <v>0</v>
      </c>
      <c r="D31" s="49" t="e">
        <f>IF(Inputs!AB63="",NA(),Inputs!AB63)</f>
        <v>#N/A</v>
      </c>
      <c r="E31" s="49" t="e">
        <f>IF(Inputs!AC63="",NA(),Inputs!AC63)</f>
        <v>#N/A</v>
      </c>
      <c r="F31" s="24" t="e">
        <f t="shared" si="2"/>
        <v>#N/A</v>
      </c>
      <c r="G31" s="24" t="e">
        <f t="shared" si="3"/>
        <v>#N/A</v>
      </c>
      <c r="H31" s="91">
        <f t="shared" si="1"/>
        <v>0</v>
      </c>
      <c r="I31" s="25">
        <f t="shared" si="4"/>
        <v>0</v>
      </c>
      <c r="J31" s="106"/>
      <c r="K31" s="106"/>
      <c r="U31" s="140"/>
      <c r="V31" s="2"/>
    </row>
    <row r="32" spans="1:22" ht="18" thickBot="1">
      <c r="A32" s="138"/>
      <c r="B32" s="48">
        <f>Inputs!A64</f>
        <v>13</v>
      </c>
      <c r="C32" s="47">
        <f t="shared" si="0"/>
        <v>0</v>
      </c>
      <c r="D32" s="49" t="e">
        <f>IF(Inputs!AB64="",NA(),Inputs!AB64)</f>
        <v>#N/A</v>
      </c>
      <c r="E32" s="49" t="e">
        <f>IF(Inputs!AC64="",NA(),Inputs!AC64)</f>
        <v>#N/A</v>
      </c>
      <c r="F32" s="24" t="e">
        <f t="shared" si="2"/>
        <v>#N/A</v>
      </c>
      <c r="G32" s="24" t="e">
        <f t="shared" si="3"/>
        <v>#N/A</v>
      </c>
      <c r="H32" s="91">
        <f t="shared" si="1"/>
        <v>0</v>
      </c>
      <c r="I32" s="25">
        <f t="shared" si="4"/>
        <v>0</v>
      </c>
      <c r="J32" s="106"/>
      <c r="K32" s="106"/>
      <c r="U32" s="140"/>
      <c r="V32" s="2"/>
    </row>
    <row r="33" spans="1:22" ht="18" thickBot="1">
      <c r="A33" s="138"/>
      <c r="B33" s="48">
        <f>Inputs!A65</f>
        <v>14</v>
      </c>
      <c r="C33" s="47">
        <f t="shared" si="0"/>
        <v>0</v>
      </c>
      <c r="D33" s="49" t="e">
        <f>IF(Inputs!AB65="",NA(),Inputs!AB65)</f>
        <v>#N/A</v>
      </c>
      <c r="E33" s="49" t="e">
        <f>IF(Inputs!AC65="",NA(),Inputs!AC65)</f>
        <v>#N/A</v>
      </c>
      <c r="F33" s="24" t="e">
        <f t="shared" si="2"/>
        <v>#N/A</v>
      </c>
      <c r="G33" s="24" t="e">
        <f t="shared" si="3"/>
        <v>#N/A</v>
      </c>
      <c r="H33" s="91">
        <f t="shared" si="1"/>
        <v>0</v>
      </c>
      <c r="I33" s="25">
        <f t="shared" si="4"/>
        <v>0</v>
      </c>
      <c r="J33" s="106"/>
      <c r="K33" s="106"/>
      <c r="U33" s="140"/>
      <c r="V33" s="2"/>
    </row>
    <row r="34" spans="1:22" ht="18" thickBot="1">
      <c r="A34" s="138"/>
      <c r="B34" s="48">
        <f>Inputs!A66</f>
        <v>15</v>
      </c>
      <c r="C34" s="47">
        <f t="shared" si="0"/>
        <v>0</v>
      </c>
      <c r="D34" s="49" t="e">
        <f>IF(Inputs!AB66="",NA(),Inputs!AB66)</f>
        <v>#N/A</v>
      </c>
      <c r="E34" s="49" t="e">
        <f>IF(Inputs!AC66="",NA(),Inputs!AC66)</f>
        <v>#N/A</v>
      </c>
      <c r="F34" s="24" t="e">
        <f t="shared" si="2"/>
        <v>#N/A</v>
      </c>
      <c r="G34" s="24" t="e">
        <f t="shared" si="3"/>
        <v>#N/A</v>
      </c>
      <c r="H34" s="91">
        <f t="shared" si="1"/>
        <v>0</v>
      </c>
      <c r="I34" s="25">
        <f t="shared" si="4"/>
        <v>0</v>
      </c>
      <c r="J34" s="106"/>
      <c r="K34" s="106"/>
      <c r="U34" s="140"/>
      <c r="V34" s="2"/>
    </row>
    <row r="35" spans="1:22" ht="18" thickBot="1">
      <c r="A35" s="138"/>
      <c r="B35" s="48">
        <f>Inputs!A67</f>
        <v>16</v>
      </c>
      <c r="C35" s="47">
        <f t="shared" si="0"/>
        <v>0</v>
      </c>
      <c r="D35" s="49" t="e">
        <f>IF(Inputs!AB67="",NA(),Inputs!AB67)</f>
        <v>#N/A</v>
      </c>
      <c r="E35" s="49" t="e">
        <f>IF(Inputs!AC67="",NA(),Inputs!AC67)</f>
        <v>#N/A</v>
      </c>
      <c r="F35" s="24" t="e">
        <f t="shared" si="2"/>
        <v>#N/A</v>
      </c>
      <c r="G35" s="24" t="e">
        <f t="shared" si="3"/>
        <v>#N/A</v>
      </c>
      <c r="H35" s="91">
        <f t="shared" si="1"/>
        <v>0</v>
      </c>
      <c r="I35" s="25">
        <f t="shared" si="4"/>
        <v>0</v>
      </c>
      <c r="J35" s="106"/>
      <c r="K35" s="106"/>
      <c r="U35" s="140"/>
      <c r="V35" s="2"/>
    </row>
    <row r="36" spans="1:22" ht="18" thickBot="1">
      <c r="A36" s="138"/>
      <c r="B36" s="48">
        <f>Inputs!A68</f>
        <v>17</v>
      </c>
      <c r="C36" s="47">
        <f t="shared" si="0"/>
        <v>0</v>
      </c>
      <c r="D36" s="49" t="e">
        <f>IF(Inputs!AB68="",NA(),Inputs!AB68)</f>
        <v>#N/A</v>
      </c>
      <c r="E36" s="49" t="e">
        <f>IF(Inputs!AC68="",NA(),Inputs!AC68)</f>
        <v>#N/A</v>
      </c>
      <c r="F36" s="24" t="e">
        <f t="shared" si="2"/>
        <v>#N/A</v>
      </c>
      <c r="G36" s="24" t="e">
        <f t="shared" si="3"/>
        <v>#N/A</v>
      </c>
      <c r="H36" s="91">
        <f t="shared" si="1"/>
        <v>0</v>
      </c>
      <c r="I36" s="25">
        <f t="shared" si="4"/>
        <v>0</v>
      </c>
      <c r="J36" s="106"/>
      <c r="K36" s="106"/>
      <c r="U36" s="140"/>
      <c r="V36" s="2"/>
    </row>
    <row r="37" spans="1:22" ht="18" thickBot="1">
      <c r="A37" s="138"/>
      <c r="B37" s="48">
        <f>Inputs!A69</f>
        <v>18</v>
      </c>
      <c r="C37" s="47">
        <f t="shared" si="0"/>
        <v>0</v>
      </c>
      <c r="D37" s="49" t="e">
        <f>IF(Inputs!AB69="",NA(),Inputs!AB69)</f>
        <v>#N/A</v>
      </c>
      <c r="E37" s="49" t="e">
        <f>IF(Inputs!AC69="",NA(),Inputs!AC69)</f>
        <v>#N/A</v>
      </c>
      <c r="F37" s="24" t="e">
        <f t="shared" si="2"/>
        <v>#N/A</v>
      </c>
      <c r="G37" s="24" t="e">
        <f t="shared" si="3"/>
        <v>#N/A</v>
      </c>
      <c r="H37" s="91">
        <f t="shared" si="1"/>
        <v>0</v>
      </c>
      <c r="I37" s="25">
        <f t="shared" si="4"/>
        <v>0</v>
      </c>
      <c r="J37" s="106"/>
      <c r="K37" s="106"/>
      <c r="U37" s="140"/>
      <c r="V37" s="2"/>
    </row>
    <row r="38" spans="1:22" ht="18" thickBot="1">
      <c r="A38" s="138"/>
      <c r="B38" s="48">
        <f>Inputs!A70</f>
        <v>19</v>
      </c>
      <c r="C38" s="47">
        <f t="shared" si="0"/>
        <v>0</v>
      </c>
      <c r="D38" s="49" t="e">
        <f>IF(Inputs!AB70="",NA(),Inputs!AB70)</f>
        <v>#N/A</v>
      </c>
      <c r="E38" s="49" t="e">
        <f>IF(Inputs!AC70="",NA(),Inputs!AC70)</f>
        <v>#N/A</v>
      </c>
      <c r="F38" s="24" t="e">
        <f t="shared" si="2"/>
        <v>#N/A</v>
      </c>
      <c r="G38" s="24" t="e">
        <f t="shared" si="3"/>
        <v>#N/A</v>
      </c>
      <c r="H38" s="91">
        <f t="shared" si="1"/>
        <v>0</v>
      </c>
      <c r="I38" s="25">
        <f t="shared" si="4"/>
        <v>0</v>
      </c>
      <c r="J38" s="106"/>
      <c r="K38" s="106"/>
      <c r="U38" s="140"/>
      <c r="V38" s="2"/>
    </row>
    <row r="39" spans="1:22" ht="18" thickBot="1">
      <c r="A39" s="138"/>
      <c r="B39" s="48">
        <f>Inputs!A71</f>
        <v>20</v>
      </c>
      <c r="C39" s="47">
        <f t="shared" si="0"/>
        <v>0</v>
      </c>
      <c r="D39" s="49" t="e">
        <f>IF(Inputs!AB71="",NA(),Inputs!AB71)</f>
        <v>#N/A</v>
      </c>
      <c r="E39" s="49" t="e">
        <f>IF(Inputs!AC71="",NA(),Inputs!AC71)</f>
        <v>#N/A</v>
      </c>
      <c r="F39" s="24" t="e">
        <f t="shared" si="2"/>
        <v>#N/A</v>
      </c>
      <c r="G39" s="24" t="e">
        <f t="shared" si="3"/>
        <v>#N/A</v>
      </c>
      <c r="H39" s="91">
        <f t="shared" si="1"/>
        <v>0</v>
      </c>
      <c r="I39" s="25">
        <f t="shared" si="4"/>
        <v>0</v>
      </c>
      <c r="J39" s="106"/>
      <c r="K39" s="106"/>
      <c r="U39" s="140"/>
      <c r="V39" s="2"/>
    </row>
    <row r="40" spans="1:22" ht="18" thickBot="1">
      <c r="A40" s="138"/>
      <c r="B40" s="48">
        <f>Inputs!A72</f>
        <v>21</v>
      </c>
      <c r="C40" s="47">
        <f t="shared" si="0"/>
        <v>0</v>
      </c>
      <c r="D40" s="49" t="e">
        <f>IF(Inputs!AB72="",NA(),Inputs!AB72)</f>
        <v>#N/A</v>
      </c>
      <c r="E40" s="49" t="e">
        <f>IF(Inputs!AC72="",NA(),Inputs!AC72)</f>
        <v>#N/A</v>
      </c>
      <c r="F40" s="24" t="e">
        <f t="shared" si="2"/>
        <v>#N/A</v>
      </c>
      <c r="G40" s="24" t="e">
        <f t="shared" si="3"/>
        <v>#N/A</v>
      </c>
      <c r="H40" s="91">
        <f t="shared" si="1"/>
        <v>0</v>
      </c>
      <c r="I40" s="25">
        <f t="shared" si="4"/>
        <v>0</v>
      </c>
      <c r="J40" s="106"/>
      <c r="K40" s="106"/>
      <c r="U40" s="140"/>
      <c r="V40" s="2"/>
    </row>
    <row r="41" spans="1:22" ht="18" thickBot="1">
      <c r="A41" s="138"/>
      <c r="B41" s="48">
        <f>Inputs!A73</f>
        <v>22</v>
      </c>
      <c r="C41" s="47">
        <f t="shared" si="0"/>
        <v>0</v>
      </c>
      <c r="D41" s="49" t="e">
        <f>IF(Inputs!AB73="",NA(),Inputs!AB73)</f>
        <v>#N/A</v>
      </c>
      <c r="E41" s="49" t="e">
        <f>IF(Inputs!AC73="",NA(),Inputs!AC73)</f>
        <v>#N/A</v>
      </c>
      <c r="F41" s="24" t="e">
        <f t="shared" si="2"/>
        <v>#N/A</v>
      </c>
      <c r="G41" s="24" t="e">
        <f t="shared" si="3"/>
        <v>#N/A</v>
      </c>
      <c r="H41" s="91">
        <f t="shared" si="1"/>
        <v>0</v>
      </c>
      <c r="I41" s="25">
        <f t="shared" si="4"/>
        <v>0</v>
      </c>
      <c r="J41" s="106"/>
      <c r="K41" s="106"/>
      <c r="U41" s="140"/>
      <c r="V41" s="2"/>
    </row>
    <row r="42" spans="1:22" ht="18" thickBot="1">
      <c r="A42" s="138"/>
      <c r="B42" s="48">
        <f>Inputs!A74</f>
        <v>23</v>
      </c>
      <c r="C42" s="47">
        <f t="shared" si="0"/>
        <v>0</v>
      </c>
      <c r="D42" s="49" t="e">
        <f>IF(Inputs!AB74="",NA(),Inputs!AB74)</f>
        <v>#N/A</v>
      </c>
      <c r="E42" s="49" t="e">
        <f>IF(Inputs!AC74="",NA(),Inputs!AC74)</f>
        <v>#N/A</v>
      </c>
      <c r="F42" s="24" t="e">
        <f t="shared" si="2"/>
        <v>#N/A</v>
      </c>
      <c r="G42" s="24" t="e">
        <f t="shared" si="3"/>
        <v>#N/A</v>
      </c>
      <c r="H42" s="91">
        <f t="shared" si="1"/>
        <v>0</v>
      </c>
      <c r="I42" s="25">
        <f t="shared" si="4"/>
        <v>0</v>
      </c>
      <c r="J42" s="106"/>
      <c r="K42" s="106"/>
      <c r="U42" s="140"/>
      <c r="V42" s="2"/>
    </row>
    <row r="43" spans="1:22" ht="18" thickBot="1">
      <c r="A43" s="138"/>
      <c r="B43" s="48">
        <f>Inputs!A75</f>
        <v>24</v>
      </c>
      <c r="C43" s="47">
        <f t="shared" si="0"/>
        <v>0</v>
      </c>
      <c r="D43" s="49" t="e">
        <f>IF(Inputs!AB75="",NA(),Inputs!AB75)</f>
        <v>#N/A</v>
      </c>
      <c r="E43" s="49" t="e">
        <f>IF(Inputs!AC75="",NA(),Inputs!AC75)</f>
        <v>#N/A</v>
      </c>
      <c r="F43" s="24" t="e">
        <f t="shared" si="2"/>
        <v>#N/A</v>
      </c>
      <c r="G43" s="24" t="e">
        <f t="shared" si="3"/>
        <v>#N/A</v>
      </c>
      <c r="H43" s="91">
        <f t="shared" si="1"/>
        <v>0</v>
      </c>
      <c r="I43" s="25">
        <f t="shared" si="4"/>
        <v>0</v>
      </c>
      <c r="J43" s="106"/>
      <c r="K43" s="106"/>
      <c r="U43" s="140"/>
      <c r="V43" s="2"/>
    </row>
    <row r="44" spans="1:22" ht="18" thickBot="1">
      <c r="A44" s="138"/>
      <c r="B44" s="48">
        <f>Inputs!A76</f>
        <v>25</v>
      </c>
      <c r="C44" s="47">
        <f t="shared" si="0"/>
        <v>0</v>
      </c>
      <c r="D44" s="49" t="e">
        <f>IF(Inputs!AB76="",NA(),Inputs!AB76)</f>
        <v>#N/A</v>
      </c>
      <c r="E44" s="49" t="e">
        <f>IF(Inputs!AC76="",NA(),Inputs!AC76)</f>
        <v>#N/A</v>
      </c>
      <c r="F44" s="24" t="e">
        <f t="shared" si="2"/>
        <v>#N/A</v>
      </c>
      <c r="G44" s="24" t="e">
        <f t="shared" si="3"/>
        <v>#N/A</v>
      </c>
      <c r="H44" s="91">
        <f t="shared" si="1"/>
        <v>0</v>
      </c>
      <c r="I44" s="25">
        <f t="shared" si="4"/>
        <v>0</v>
      </c>
      <c r="J44" s="106"/>
      <c r="K44" s="106"/>
      <c r="U44" s="140"/>
      <c r="V44" s="2"/>
    </row>
    <row r="45" spans="1:22" ht="18" thickBot="1">
      <c r="A45" s="138"/>
      <c r="B45" s="48">
        <f>Inputs!A77</f>
        <v>26</v>
      </c>
      <c r="C45" s="47">
        <f t="shared" si="0"/>
        <v>0</v>
      </c>
      <c r="D45" s="49" t="e">
        <f>IF(Inputs!AB77="",NA(),Inputs!AB77)</f>
        <v>#N/A</v>
      </c>
      <c r="E45" s="49" t="e">
        <f>IF(Inputs!AC77="",NA(),Inputs!AC77)</f>
        <v>#N/A</v>
      </c>
      <c r="F45" s="24" t="e">
        <f t="shared" si="2"/>
        <v>#N/A</v>
      </c>
      <c r="G45" s="24" t="e">
        <f t="shared" si="3"/>
        <v>#N/A</v>
      </c>
      <c r="H45" s="91">
        <f t="shared" si="1"/>
        <v>0</v>
      </c>
      <c r="I45" s="25">
        <f t="shared" si="4"/>
        <v>0</v>
      </c>
      <c r="J45" s="106"/>
      <c r="K45" s="106"/>
      <c r="U45" s="140"/>
      <c r="V45" s="2"/>
    </row>
    <row r="46" spans="1:22" ht="18" thickBot="1">
      <c r="A46" s="138"/>
      <c r="B46" s="48">
        <f>Inputs!A78</f>
        <v>27</v>
      </c>
      <c r="C46" s="47">
        <f t="shared" si="0"/>
        <v>0</v>
      </c>
      <c r="D46" s="49" t="e">
        <f>IF(Inputs!AB78="",NA(),Inputs!AB78)</f>
        <v>#N/A</v>
      </c>
      <c r="E46" s="49" t="e">
        <f>IF(Inputs!AC78="",NA(),Inputs!AC78)</f>
        <v>#N/A</v>
      </c>
      <c r="F46" s="24" t="e">
        <f t="shared" si="2"/>
        <v>#N/A</v>
      </c>
      <c r="G46" s="24" t="e">
        <f t="shared" si="3"/>
        <v>#N/A</v>
      </c>
      <c r="H46" s="91">
        <f t="shared" si="1"/>
        <v>0</v>
      </c>
      <c r="I46" s="25">
        <f t="shared" si="4"/>
        <v>0</v>
      </c>
      <c r="J46" s="106"/>
      <c r="K46" s="106"/>
      <c r="U46" s="140"/>
      <c r="V46" s="2"/>
    </row>
    <row r="47" spans="1:22" ht="18" thickBot="1">
      <c r="A47" s="138"/>
      <c r="B47" s="48">
        <f>Inputs!A79</f>
        <v>28</v>
      </c>
      <c r="C47" s="47">
        <f t="shared" si="0"/>
        <v>0</v>
      </c>
      <c r="D47" s="49" t="e">
        <f>IF(Inputs!AB79="",NA(),Inputs!AB79)</f>
        <v>#N/A</v>
      </c>
      <c r="E47" s="49" t="e">
        <f>IF(Inputs!AC79="",NA(),Inputs!AC79)</f>
        <v>#N/A</v>
      </c>
      <c r="F47" s="24" t="e">
        <f t="shared" si="2"/>
        <v>#N/A</v>
      </c>
      <c r="G47" s="24" t="e">
        <f t="shared" si="3"/>
        <v>#N/A</v>
      </c>
      <c r="H47" s="91">
        <f t="shared" si="1"/>
        <v>0</v>
      </c>
      <c r="I47" s="25">
        <f t="shared" si="4"/>
        <v>0</v>
      </c>
      <c r="J47" s="106"/>
      <c r="K47" s="106"/>
      <c r="U47" s="140"/>
      <c r="V47" s="2"/>
    </row>
    <row r="48" spans="1:22" ht="18" thickBot="1">
      <c r="A48" s="138"/>
      <c r="B48" s="48">
        <f>Inputs!A80</f>
        <v>29</v>
      </c>
      <c r="C48" s="47">
        <f t="shared" si="0"/>
        <v>0</v>
      </c>
      <c r="D48" s="49" t="e">
        <f>IF(Inputs!AB80="",NA(),Inputs!AB80)</f>
        <v>#N/A</v>
      </c>
      <c r="E48" s="49" t="e">
        <f>IF(Inputs!AC80="",NA(),Inputs!AC80)</f>
        <v>#N/A</v>
      </c>
      <c r="F48" s="24" t="e">
        <f t="shared" si="2"/>
        <v>#N/A</v>
      </c>
      <c r="G48" s="24" t="e">
        <f t="shared" si="3"/>
        <v>#N/A</v>
      </c>
      <c r="H48" s="91">
        <f t="shared" si="1"/>
        <v>0</v>
      </c>
      <c r="I48" s="25">
        <f t="shared" si="4"/>
        <v>0</v>
      </c>
      <c r="J48" s="106"/>
      <c r="K48" s="106"/>
      <c r="U48" s="140"/>
      <c r="V48" s="2"/>
    </row>
    <row r="49" spans="1:22" ht="18" thickBot="1">
      <c r="A49" s="138"/>
      <c r="B49" s="48">
        <f>Inputs!A81</f>
        <v>30</v>
      </c>
      <c r="C49" s="47">
        <f t="shared" si="0"/>
        <v>0</v>
      </c>
      <c r="D49" s="49" t="e">
        <f>IF(Inputs!AB81="",NA(),Inputs!AB81)</f>
        <v>#N/A</v>
      </c>
      <c r="E49" s="49" t="e">
        <f>IF(Inputs!AC81="",NA(),Inputs!AC81)</f>
        <v>#N/A</v>
      </c>
      <c r="F49" s="24" t="e">
        <f t="shared" si="2"/>
        <v>#N/A</v>
      </c>
      <c r="G49" s="24" t="e">
        <f t="shared" si="3"/>
        <v>#N/A</v>
      </c>
      <c r="H49" s="91">
        <f t="shared" si="1"/>
        <v>0</v>
      </c>
      <c r="I49" s="25">
        <f t="shared" si="4"/>
        <v>0</v>
      </c>
      <c r="J49" s="106"/>
      <c r="K49" s="106"/>
      <c r="U49" s="140"/>
      <c r="V49" s="2"/>
    </row>
    <row r="50" spans="1:22" ht="18" thickBot="1">
      <c r="A50" s="257"/>
      <c r="B50" s="48">
        <f>Inputs!A82</f>
        <v>31</v>
      </c>
      <c r="C50" s="47">
        <f t="shared" si="0"/>
        <v>0</v>
      </c>
      <c r="D50" s="49" t="e">
        <f>IF(Inputs!AB82="",NA(),Inputs!AB82)</f>
        <v>#N/A</v>
      </c>
      <c r="E50" s="49" t="e">
        <f>IF(Inputs!AC82="",NA(),Inputs!AC82)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IF(Inputs!AB83="",NA(),Inputs!AB83)</f>
        <v>#N/A</v>
      </c>
      <c r="E51" s="49" t="e">
        <f>IF(Inputs!AC83="",NA(),Inputs!AC83)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IF(Inputs!AB84="",NA(),Inputs!AB84)</f>
        <v>#N/A</v>
      </c>
      <c r="E52" s="49" t="e">
        <f>IF(Inputs!AC84="",NA(),Inputs!AC84)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IF(Inputs!AB85="",NA(),Inputs!AB85)</f>
        <v>#N/A</v>
      </c>
      <c r="E53" s="49" t="e">
        <f>IF(Inputs!AC85="",NA(),Inputs!AC85)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IF(Inputs!AB86="",NA(),Inputs!AB86)</f>
        <v>#N/A</v>
      </c>
      <c r="E54" s="49" t="e">
        <f>IF(Inputs!AC86="",NA(),Inputs!AC86)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IF(Inputs!AB87="",NA(),Inputs!AB87)</f>
        <v>#N/A</v>
      </c>
      <c r="E55" s="49" t="e">
        <f>IF(Inputs!AC87="",NA(),Inputs!AC87)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IF(Inputs!AB88="",NA(),Inputs!AB88)</f>
        <v>#N/A</v>
      </c>
      <c r="E56" s="49" t="e">
        <f>IF(Inputs!AC88="",NA(),Inputs!AC88)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IF(Inputs!AB89="",NA(),Inputs!AB89)</f>
        <v>#N/A</v>
      </c>
      <c r="E57" s="49" t="e">
        <f>IF(Inputs!AC89="",NA(),Inputs!AC89)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IF(Inputs!AB90="",NA(),Inputs!AB90)</f>
        <v>#N/A</v>
      </c>
      <c r="E58" s="49" t="e">
        <f>IF(Inputs!AC90="",NA(),Inputs!AC90)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IF(Inputs!AB91="",NA(),Inputs!AB91)</f>
        <v>#N/A</v>
      </c>
      <c r="E59" s="49" t="e">
        <f>IF(Inputs!AC91="",NA(),Inputs!AC91)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IF(Inputs!AB92="",NA(),Inputs!AB92)</f>
        <v>#N/A</v>
      </c>
      <c r="E60" s="49" t="e">
        <f>IF(Inputs!AC92="",NA(),Inputs!AC92)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IF(Inputs!AB93="",NA(),Inputs!AB93)</f>
        <v>#N/A</v>
      </c>
      <c r="E61" s="49" t="e">
        <f>IF(Inputs!AC93="",NA(),Inputs!AC93)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IF(Inputs!AB94="",NA(),Inputs!AB94)</f>
        <v>#N/A</v>
      </c>
      <c r="E62" s="49" t="e">
        <f>IF(Inputs!AC94="",NA(),Inputs!AC94)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IF(Inputs!AB95="",NA(),Inputs!AB95)</f>
        <v>#N/A</v>
      </c>
      <c r="E63" s="49" t="e">
        <f>IF(Inputs!AC95="",NA(),Inputs!AC95)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IF(Inputs!AB96="",NA(),Inputs!AB96)</f>
        <v>#N/A</v>
      </c>
      <c r="E64" s="49" t="e">
        <f>IF(Inputs!AC96="",NA(),Inputs!AC96)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IF(Inputs!AB97="",NA(),Inputs!AB97)</f>
        <v>#N/A</v>
      </c>
      <c r="E65" s="49" t="e">
        <f>IF(Inputs!AC97="",NA(),Inputs!AC97)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IF(Inputs!AB98="",NA(),Inputs!AB98)</f>
        <v>#N/A</v>
      </c>
      <c r="E66" s="49" t="e">
        <f>IF(Inputs!AC98="",NA(),Inputs!AC98)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IF(Inputs!AB99="",NA(),Inputs!AB99)</f>
        <v>#N/A</v>
      </c>
      <c r="E67" s="49" t="e">
        <f>IF(Inputs!AC99="",NA(),Inputs!AC99)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IF(Inputs!AB100="",NA(),Inputs!AB100)</f>
        <v>#N/A</v>
      </c>
      <c r="E68" s="49" t="e">
        <f>IF(Inputs!AC100="",NA(),Inputs!AC100)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IF(Inputs!AB101="",NA(),Inputs!AB101)</f>
        <v>#N/A</v>
      </c>
      <c r="E69" s="49" t="e">
        <f>IF(Inputs!AC101="",NA(),Inputs!AC101)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IF(Inputs!AB102="",NA(),Inputs!AB102)</f>
        <v>#N/A</v>
      </c>
      <c r="E70" s="49" t="e">
        <f>IF(Inputs!AC102="",NA(),Inputs!AC102)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IF(Inputs!AB103="",NA(),Inputs!AB103)</f>
        <v>#N/A</v>
      </c>
      <c r="E71" s="49" t="e">
        <f>IF(Inputs!AC103="",NA(),Inputs!AC103)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IF(Inputs!AB104="",NA(),Inputs!AB104)</f>
        <v>#N/A</v>
      </c>
      <c r="E72" s="49" t="e">
        <f>IF(Inputs!AC104="",NA(),Inputs!AC104)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IF(Inputs!AB105="",NA(),Inputs!AB105)</f>
        <v>#N/A</v>
      </c>
      <c r="E73" s="49" t="e">
        <f>IF(Inputs!AC105="",NA(),Inputs!AC105)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IF(Inputs!AB106="",NA(),Inputs!AB106)</f>
        <v>#N/A</v>
      </c>
      <c r="E74" s="49" t="e">
        <f>IF(Inputs!AC106="",NA(),Inputs!AC106)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IF(Inputs!AB107="",NA(),Inputs!AB107)</f>
        <v>#N/A</v>
      </c>
      <c r="E75" s="49" t="e">
        <f>IF(Inputs!AC107="",NA(),Inputs!AC107)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IF(Inputs!AB108="",NA(),Inputs!AB108)</f>
        <v>#N/A</v>
      </c>
      <c r="E76" s="49" t="e">
        <f>IF(Inputs!AC108="",NA(),Inputs!AC108)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IF(Inputs!AB109="",NA(),Inputs!AB109)</f>
        <v>#N/A</v>
      </c>
      <c r="E77" s="49" t="e">
        <f>IF(Inputs!AC109="",NA(),Inputs!AC109)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IF(Inputs!AB110="",NA(),Inputs!AB110)</f>
        <v>#N/A</v>
      </c>
      <c r="E78" s="49" t="e">
        <f>IF(Inputs!AC110="",NA(),Inputs!AC110)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IF(Inputs!AB111="",NA(),Inputs!AB111)</f>
        <v>#N/A</v>
      </c>
      <c r="E79" s="49" t="e">
        <f>IF(Inputs!AC111="",NA(),Inputs!AC111)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IF(Inputs!AB112="",NA(),Inputs!AB112)</f>
        <v>#N/A</v>
      </c>
      <c r="E80" s="49" t="e">
        <f>IF(Inputs!AC112="",NA(),Inputs!AC112)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IF(Inputs!AB113="",NA(),Inputs!AB113)</f>
        <v>#N/A</v>
      </c>
      <c r="E81" s="49" t="e">
        <f>IF(Inputs!AC113="",NA(),Inputs!AC113)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IF(Inputs!AB114="",NA(),Inputs!AB114)</f>
        <v>#N/A</v>
      </c>
      <c r="E82" s="49" t="e">
        <f>IF(Inputs!AC114="",NA(),Inputs!AC114)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IF(Inputs!AB115="",NA(),Inputs!AB115)</f>
        <v>#N/A</v>
      </c>
      <c r="E83" s="49" t="e">
        <f>IF(Inputs!AC115="",NA(),Inputs!AC115)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IF(Inputs!AB116="",NA(),Inputs!AB116)</f>
        <v>#N/A</v>
      </c>
      <c r="E84" s="49" t="e">
        <f>IF(Inputs!AC116="",NA(),Inputs!AC116)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IF(Inputs!AB117="",NA(),Inputs!AB117)</f>
        <v>#N/A</v>
      </c>
      <c r="E85" s="49" t="e">
        <f>IF(Inputs!AC117="",NA(),Inputs!AC117)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IF(Inputs!AB118="",NA(),Inputs!AB118)</f>
        <v>#N/A</v>
      </c>
      <c r="E86" s="49" t="e">
        <f>IF(Inputs!AC118="",NA(),Inputs!AC118)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IF(Inputs!AB119="",NA(),Inputs!AB119)</f>
        <v>#N/A</v>
      </c>
      <c r="E87" s="49" t="e">
        <f>IF(Inputs!AC119="",NA(),Inputs!AC119)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IF(Inputs!AB120="",NA(),Inputs!AB120)</f>
        <v>#N/A</v>
      </c>
      <c r="E88" s="49" t="e">
        <f>IF(Inputs!AC120="",NA(),Inputs!AC120)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IF(Inputs!AB121="",NA(),Inputs!AB121)</f>
        <v>#N/A</v>
      </c>
      <c r="E89" s="49" t="e">
        <f>IF(Inputs!AC121="",NA(),Inputs!AC121)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IF(Inputs!AB122="",NA(),Inputs!AB122)</f>
        <v>#N/A</v>
      </c>
      <c r="E90" s="49" t="e">
        <f>IF(Inputs!AC122="",NA(),Inputs!AC122)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IF(Inputs!AB123="",NA(),Inputs!AB123)</f>
        <v>#N/A</v>
      </c>
      <c r="E91" s="49" t="e">
        <f>IF(Inputs!AC123="",NA(),Inputs!AC123)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IF(Inputs!AB124="",NA(),Inputs!AB124)</f>
        <v>#N/A</v>
      </c>
      <c r="E92" s="49" t="e">
        <f>IF(Inputs!AC124="",NA(),Inputs!AC124)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IF(Inputs!AB125="",NA(),Inputs!AB125)</f>
        <v>#N/A</v>
      </c>
      <c r="E93" s="49" t="e">
        <f>IF(Inputs!AC125="",NA(),Inputs!AC125)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IF(Inputs!AB126="",NA(),Inputs!AB126)</f>
        <v>#N/A</v>
      </c>
      <c r="E94" s="49" t="e">
        <f>IF(Inputs!AC126="",NA(),Inputs!AC126)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IF(Inputs!AB127="",NA(),Inputs!AB127)</f>
        <v>#N/A</v>
      </c>
      <c r="E95" s="49" t="e">
        <f>IF(Inputs!AC127="",NA(),Inputs!AC127)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IF(Inputs!AB128="",NA(),Inputs!AB128)</f>
        <v>#N/A</v>
      </c>
      <c r="E96" s="49" t="e">
        <f>IF(Inputs!AC128="",NA(),Inputs!AC128)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IF(Inputs!AB129="",NA(),Inputs!AB129)</f>
        <v>#N/A</v>
      </c>
      <c r="E97" s="49" t="e">
        <f>IF(Inputs!AC129="",NA(),Inputs!AC129)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IF(Inputs!AB130="",NA(),Inputs!AB130)</f>
        <v>#N/A</v>
      </c>
      <c r="E98" s="49" t="e">
        <f>IF(Inputs!AC130="",NA(),Inputs!AC130)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IF(Inputs!AB131="",NA(),Inputs!AB131)</f>
        <v>#N/A</v>
      </c>
      <c r="E99" s="49" t="e">
        <f>IF(Inputs!AC131="",NA(),Inputs!AC131)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IF(Inputs!AB132="",NA(),Inputs!AB132)</f>
        <v>#N/A</v>
      </c>
      <c r="E100" s="49" t="e">
        <f>IF(Inputs!AC132="",NA(),Inputs!AC132)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IF(Inputs!AB133="",NA(),Inputs!AB133)</f>
        <v>#N/A</v>
      </c>
      <c r="E101" s="49" t="e">
        <f>IF(Inputs!AC133="",NA(),Inputs!AC133)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IF(Inputs!AB134="",NA(),Inputs!AB134)</f>
        <v>#N/A</v>
      </c>
      <c r="E102" s="49" t="e">
        <f>IF(Inputs!AC134="",NA(),Inputs!AC134)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IF(Inputs!AB135="",NA(),Inputs!AB135)</f>
        <v>#N/A</v>
      </c>
      <c r="E103" s="49" t="e">
        <f>IF(Inputs!AC135="",NA(),Inputs!AC135)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IF(Inputs!AB136="",NA(),Inputs!AB136)</f>
        <v>#N/A</v>
      </c>
      <c r="E104" s="49" t="e">
        <f>IF(Inputs!AC136="",NA(),Inputs!AC136)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IF(Inputs!AB137="",NA(),Inputs!AB137)</f>
        <v>#N/A</v>
      </c>
      <c r="E105" s="49" t="e">
        <f>IF(Inputs!AC137="",NA(),Inputs!AC137)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IF(Inputs!AB138="",NA(),Inputs!AB138)</f>
        <v>#N/A</v>
      </c>
      <c r="E106" s="49" t="e">
        <f>IF(Inputs!AC138="",NA(),Inputs!AC138)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IF(Inputs!AB139="",NA(),Inputs!AB139)</f>
        <v>#N/A</v>
      </c>
      <c r="E107" s="49" t="e">
        <f>IF(Inputs!AC139="",NA(),Inputs!AC139)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IF(Inputs!AB140="",NA(),Inputs!AB140)</f>
        <v>#N/A</v>
      </c>
      <c r="E108" s="49" t="e">
        <f>IF(Inputs!AC140="",NA(),Inputs!AC140)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IF(Inputs!AB141="",NA(),Inputs!AB141)</f>
        <v>#N/A</v>
      </c>
      <c r="E109" s="49" t="e">
        <f>IF(Inputs!AC141="",NA(),Inputs!AC141)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IF(Inputs!AB142="",NA(),Inputs!AB142)</f>
        <v>#N/A</v>
      </c>
      <c r="E110" s="49" t="e">
        <f>IF(Inputs!AC142="",NA(),Inputs!AC142)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IF(Inputs!AB143="",NA(),Inputs!AB143)</f>
        <v>#N/A</v>
      </c>
      <c r="E111" s="49" t="e">
        <f>IF(Inputs!AC143="",NA(),Inputs!AC143)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IF(Inputs!AB144="",NA(),Inputs!AB144)</f>
        <v>#N/A</v>
      </c>
      <c r="E112" s="49" t="e">
        <f>IF(Inputs!AC144="",NA(),Inputs!AC144)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IF(Inputs!AB145="",NA(),Inputs!AB145)</f>
        <v>#N/A</v>
      </c>
      <c r="E113" s="49" t="e">
        <f>IF(Inputs!AC145="",NA(),Inputs!AC145)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IF(Inputs!AB146="",NA(),Inputs!AB146)</f>
        <v>#N/A</v>
      </c>
      <c r="E114" s="49" t="e">
        <f>IF(Inputs!AC146="",NA(),Inputs!AC146)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IF(Inputs!AB147="",NA(),Inputs!AB147)</f>
        <v>#N/A</v>
      </c>
      <c r="E115" s="49" t="e">
        <f>IF(Inputs!AC147="",NA(),Inputs!AC147)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IF(Inputs!AB148="",NA(),Inputs!AB148)</f>
        <v>#N/A</v>
      </c>
      <c r="E116" s="49" t="e">
        <f>IF(Inputs!AC148="",NA(),Inputs!AC148)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IF(Inputs!AB149="",NA(),Inputs!AB149)</f>
        <v>#N/A</v>
      </c>
      <c r="E117" s="49" t="e">
        <f>IF(Inputs!AC149="",NA(),Inputs!AC149)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IF(Inputs!AB150="",NA(),Inputs!AB150)</f>
        <v>#N/A</v>
      </c>
      <c r="E118" s="49" t="e">
        <f>IF(Inputs!AC150="",NA(),Inputs!AC150)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IF(Inputs!AB151="",NA(),Inputs!AB151)</f>
        <v>#N/A</v>
      </c>
      <c r="E119" s="49" t="e">
        <f>IF(Inputs!AC151="",NA(),Inputs!AC151)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Inputs!AB7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Inputs!AB8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Inputs!AB9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(B10/2)*100</f>
        <v>114.99999999999999</v>
      </c>
      <c r="I134" s="137">
        <f>(B11/2)*100</f>
        <v>114.99999999999999</v>
      </c>
      <c r="J134" s="40"/>
      <c r="K134" s="40"/>
      <c r="L134" s="43"/>
      <c r="M134" s="44">
        <f>M128</f>
        <v>0</v>
      </c>
      <c r="N134" s="44">
        <f>N129</f>
        <v>0</v>
      </c>
      <c r="V134" s="2"/>
    </row>
    <row r="135" spans="8:22">
      <c r="H135" s="137">
        <v>115</v>
      </c>
      <c r="I135" s="137">
        <f>(B11/2)*-100</f>
        <v>-114.99999999999999</v>
      </c>
      <c r="J135" s="40"/>
      <c r="K135" s="40"/>
      <c r="L135" s="43"/>
      <c r="M135" s="44">
        <f>M129</f>
        <v>0</v>
      </c>
      <c r="N135" s="44">
        <f>N129</f>
        <v>0</v>
      </c>
      <c r="V135" s="2"/>
    </row>
    <row r="136" spans="8:22">
      <c r="H136" s="137">
        <f>(B10/2)*-100</f>
        <v>-114.99999999999999</v>
      </c>
      <c r="I136" s="137">
        <f>(B11/2)*-100</f>
        <v>-114.99999999999999</v>
      </c>
      <c r="J136" s="40"/>
      <c r="K136" s="40"/>
      <c r="V136" s="2"/>
    </row>
    <row r="137" spans="8:22">
      <c r="H137" s="137">
        <f>(B10/2)*-100</f>
        <v>-114.99999999999999</v>
      </c>
      <c r="I137" s="137">
        <f>(B11/2)*100</f>
        <v>114.99999999999999</v>
      </c>
      <c r="J137" s="40"/>
      <c r="K137" s="40"/>
      <c r="V137" s="2"/>
    </row>
    <row r="138" spans="8:22">
      <c r="H138" s="137">
        <f>(B10/2)*100</f>
        <v>114.99999999999999</v>
      </c>
      <c r="I138" s="137">
        <f>(B11/2)*100</f>
        <v>114.99999999999999</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22" zoomScale="55" zoomScaleNormal="55" zoomScaleSheetLayoutView="75" workbookViewId="0">
      <selection activeCell="B37" sqref="B37"/>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40"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140"/>
      <c r="K1" s="140"/>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14" ht="18.75" customHeight="1" thickBot="1">
      <c r="B2" s="3" t="str">
        <f>Inputs!A2</f>
        <v>Commander:</v>
      </c>
      <c r="C2" s="64">
        <f>Inputs!AD2</f>
        <v>0</v>
      </c>
      <c r="D2" s="3" t="str">
        <f>Inputs!A3</f>
        <v xml:space="preserve">Gunner: </v>
      </c>
      <c r="E2" s="64">
        <f>Inputs!AD3</f>
        <v>0</v>
      </c>
      <c r="F2" s="3" t="str">
        <f>Inputs!A4</f>
        <v xml:space="preserve">Loader: </v>
      </c>
      <c r="G2" s="63">
        <f>Inputs!AD4</f>
        <v>0</v>
      </c>
      <c r="H2" s="3" t="str">
        <f>Inputs!A5</f>
        <v>Driver:</v>
      </c>
      <c r="I2" s="64">
        <f>Inputs!AD5</f>
        <v>0</v>
      </c>
      <c r="J2" s="103"/>
      <c r="K2" s="103"/>
    </row>
    <row r="3" spans="1:14">
      <c r="A3" s="2" t="str">
        <f>Inputs!A11</f>
        <v>Project:</v>
      </c>
      <c r="B3" s="72">
        <f>Inputs!AD11</f>
        <v>0</v>
      </c>
      <c r="C3" s="71"/>
      <c r="D3" s="71"/>
      <c r="E3" s="71"/>
      <c r="F3" s="71"/>
      <c r="G3" s="71"/>
      <c r="H3" s="71"/>
      <c r="I3" s="71"/>
      <c r="J3" s="104"/>
      <c r="K3" s="104"/>
    </row>
    <row r="4" spans="1:14" ht="18.600000000000001" thickBot="1">
      <c r="A4" s="2" t="str">
        <f>Inputs!A46</f>
        <v xml:space="preserve">Remarks: </v>
      </c>
      <c r="B4" s="380">
        <f>Inputs!AD46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f>Inputs!AD12</f>
        <v>0</v>
      </c>
      <c r="D6" s="5" t="str">
        <f>Inputs!A23</f>
        <v>Turret Mode:</v>
      </c>
      <c r="E6" s="6"/>
      <c r="F6" s="395">
        <f>Inputs!AD23</f>
        <v>0</v>
      </c>
      <c r="G6" s="396"/>
      <c r="I6" s="141" t="str">
        <f>Inputs!A35</f>
        <v>Item:</v>
      </c>
      <c r="J6" s="143" t="s">
        <v>10</v>
      </c>
      <c r="K6" s="142" t="s">
        <v>11</v>
      </c>
    </row>
    <row r="7" spans="1:14" ht="18.600000000000001" thickTop="1" thickBot="1">
      <c r="A7" s="4" t="str">
        <f>Inputs!A13</f>
        <v>Date:</v>
      </c>
      <c r="B7" s="66">
        <f>Inputs!AD13</f>
        <v>0</v>
      </c>
      <c r="D7" s="5" t="str">
        <f>Inputs!A24</f>
        <v>Ammunition:</v>
      </c>
      <c r="E7" s="8"/>
      <c r="F7" s="395">
        <f>Inputs!AD24</f>
        <v>0</v>
      </c>
      <c r="G7" s="396"/>
      <c r="I7" s="9" t="s">
        <v>14</v>
      </c>
      <c r="J7" s="67">
        <f>Inputs!AD36</f>
        <v>0</v>
      </c>
      <c r="K7" s="68">
        <f>Inputs!AE36</f>
        <v>0</v>
      </c>
    </row>
    <row r="8" spans="1:14" ht="18.600000000000001" thickTop="1" thickBot="1">
      <c r="A8" s="4" t="str">
        <f>Inputs!A15</f>
        <v>Range [m]:</v>
      </c>
      <c r="B8" s="112">
        <f>Inputs!AD15</f>
        <v>0</v>
      </c>
      <c r="D8" s="5" t="str">
        <f>Inputs!A25</f>
        <v>Aiming Through (Camera):</v>
      </c>
      <c r="E8" s="53"/>
      <c r="F8" s="395">
        <f>Inputs!AD25</f>
        <v>0</v>
      </c>
      <c r="G8" s="396"/>
      <c r="I8" s="7" t="s">
        <v>16</v>
      </c>
      <c r="J8" s="67">
        <f>Inputs!AD37</f>
        <v>0</v>
      </c>
      <c r="K8" s="68">
        <f>Inputs!AE37</f>
        <v>0</v>
      </c>
    </row>
    <row r="9" spans="1:14" ht="18.600000000000001" thickTop="1" thickBot="1">
      <c r="A9" s="392" t="str">
        <f>Inputs!A16</f>
        <v>Target Size:</v>
      </c>
      <c r="B9" s="393"/>
      <c r="D9" s="392" t="str">
        <f>Inputs!A26</f>
        <v>Environmental Conditions:</v>
      </c>
      <c r="E9" s="394"/>
      <c r="F9" s="394"/>
      <c r="G9" s="393"/>
      <c r="H9" s="10"/>
      <c r="I9" s="11" t="s">
        <v>19</v>
      </c>
      <c r="J9" s="67">
        <f>Inputs!AD38</f>
        <v>0</v>
      </c>
      <c r="K9" s="68">
        <f>Inputs!AE38</f>
        <v>0</v>
      </c>
    </row>
    <row r="10" spans="1:14" ht="18.600000000000001" thickTop="1" thickBot="1">
      <c r="A10" s="4" t="str">
        <f>Inputs!AD16</f>
        <v>Traverse Size [m]</v>
      </c>
      <c r="B10" s="38">
        <f>Inputs!AD17</f>
        <v>2.2999999999999998</v>
      </c>
      <c r="D10" s="5" t="str">
        <f>Inputs!A27</f>
        <v>Air Temperature [°C]:</v>
      </c>
      <c r="E10" s="6"/>
      <c r="F10" s="388">
        <f>Inputs!AD27</f>
        <v>0</v>
      </c>
      <c r="G10" s="389"/>
      <c r="I10" s="392" t="str">
        <f>Inputs!A39</f>
        <v>Rounds Information:</v>
      </c>
      <c r="J10" s="394"/>
      <c r="K10" s="393"/>
    </row>
    <row r="11" spans="1:14" ht="18.600000000000001" thickTop="1" thickBot="1">
      <c r="A11" s="4" t="str">
        <f>Inputs!AE16</f>
        <v>Elevation Size [m]</v>
      </c>
      <c r="B11" s="38">
        <f>Inputs!AE17</f>
        <v>2.2999999999999998</v>
      </c>
      <c r="D11" s="5" t="str">
        <f>Inputs!A28</f>
        <v>Altitude [m]:</v>
      </c>
      <c r="E11" s="8"/>
      <c r="F11" s="388">
        <f>Inputs!AD28</f>
        <v>0</v>
      </c>
      <c r="G11" s="389"/>
      <c r="H11" s="140"/>
      <c r="I11" s="384" t="str">
        <f>Inputs!A40</f>
        <v>Rounds Type</v>
      </c>
      <c r="J11" s="385"/>
      <c r="K11" s="111" t="str">
        <f>Inputs!AD40</f>
        <v>No. of Rounds</v>
      </c>
    </row>
    <row r="12" spans="1:14" ht="18.600000000000001" thickTop="1" thickBot="1">
      <c r="A12" s="4" t="str">
        <f>Inputs!AD18</f>
        <v>Traverse Size [mills]</v>
      </c>
      <c r="B12" s="38" t="e">
        <f>Inputs!AD19</f>
        <v>#DIV/0!</v>
      </c>
      <c r="D12" s="5" t="str">
        <f>Inputs!A29</f>
        <v>Ammu. Temp. [°C]:</v>
      </c>
      <c r="E12" s="8"/>
      <c r="F12" s="388">
        <f>Inputs!AD29</f>
        <v>0</v>
      </c>
      <c r="G12" s="389"/>
      <c r="H12" s="140"/>
      <c r="I12" s="384" t="str">
        <f>Inputs!A41</f>
        <v>Warm-Up</v>
      </c>
      <c r="J12" s="385"/>
      <c r="K12" s="39">
        <f>Inputs!AD41</f>
        <v>0</v>
      </c>
    </row>
    <row r="13" spans="1:14" ht="18.600000000000001" thickTop="1" thickBot="1">
      <c r="A13" s="4" t="str">
        <f>Inputs!AE18</f>
        <v>Elevation Size [mills]</v>
      </c>
      <c r="B13" s="38" t="e">
        <f>Inputs!AE19</f>
        <v>#DIV/0!</v>
      </c>
      <c r="D13" s="5" t="str">
        <f>Inputs!A30</f>
        <v>Crosswind [m/s]:</v>
      </c>
      <c r="E13" s="13"/>
      <c r="F13" s="388">
        <f>Inputs!AD30</f>
        <v>0</v>
      </c>
      <c r="G13" s="389"/>
      <c r="H13" s="140"/>
      <c r="I13" s="384" t="str">
        <f>Inputs!A42</f>
        <v>Real Firing</v>
      </c>
      <c r="J13" s="385"/>
      <c r="K13" s="39">
        <f>Inputs!AD42</f>
        <v>0</v>
      </c>
    </row>
    <row r="14" spans="1:14" ht="18.600000000000001" thickTop="1" thickBot="1">
      <c r="A14" s="4" t="str">
        <f>Inputs!A20</f>
        <v>Fire Type</v>
      </c>
      <c r="B14" s="38">
        <f>Inputs!AD20</f>
        <v>0</v>
      </c>
      <c r="D14" s="390" t="str">
        <f>Inputs!A31</f>
        <v>Gun Jump:</v>
      </c>
      <c r="E14" s="391"/>
      <c r="F14" s="41" t="str">
        <f>Inputs!AE31</f>
        <v>Traverse</v>
      </c>
      <c r="G14" s="42" t="str">
        <f>Inputs!AD31</f>
        <v>Elevation</v>
      </c>
      <c r="H14" s="140"/>
      <c r="I14" s="384" t="str">
        <f>Inputs!A43</f>
        <v xml:space="preserve">Total in Target: </v>
      </c>
      <c r="J14" s="385"/>
      <c r="K14" s="39">
        <f>Inputs!AD43</f>
        <v>0</v>
      </c>
    </row>
    <row r="15" spans="1:14" ht="19.5" customHeight="1" thickTop="1" thickBot="1">
      <c r="A15" s="4" t="str">
        <f>Inputs!A14</f>
        <v>Time:</v>
      </c>
      <c r="B15" s="37">
        <f>Inputs!AD14</f>
        <v>0</v>
      </c>
      <c r="C15" s="14"/>
      <c r="D15" s="383" t="str">
        <f>Inputs!A32</f>
        <v>Single</v>
      </c>
      <c r="E15" s="363"/>
      <c r="F15" s="36">
        <f>Inputs!AE32</f>
        <v>0</v>
      </c>
      <c r="G15" s="36">
        <f>Inputs!AD32</f>
        <v>0</v>
      </c>
      <c r="H15" s="15"/>
      <c r="I15" s="384" t="str">
        <f>Inputs!A44</f>
        <v>Missing rounds</v>
      </c>
      <c r="J15" s="385"/>
      <c r="K15" s="39">
        <f>Inputs!AD44</f>
        <v>0</v>
      </c>
    </row>
    <row r="16" spans="1:14" ht="19.5" customHeight="1" thickTop="1" thickBot="1">
      <c r="A16" s="4" t="str">
        <f>Inputs!A21</f>
        <v>A0- M.Velocity</v>
      </c>
      <c r="B16" s="38">
        <f>Inputs!AD21</f>
        <v>0</v>
      </c>
      <c r="C16" s="14"/>
      <c r="D16" s="386" t="str">
        <f>Inputs!A33</f>
        <v>Burst</v>
      </c>
      <c r="E16" s="387"/>
      <c r="F16" s="36">
        <f>Inputs!AE33</f>
        <v>0</v>
      </c>
      <c r="G16" s="36">
        <f>Inputs!AD33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40"/>
      <c r="V18" s="2"/>
    </row>
    <row r="19" spans="1:22" ht="18.600000000000001" thickTop="1" thickBot="1">
      <c r="A19" s="359"/>
      <c r="B19" s="360"/>
      <c r="C19" s="348"/>
      <c r="D19" s="139" t="s">
        <v>33</v>
      </c>
      <c r="E19" s="12" t="s">
        <v>34</v>
      </c>
      <c r="F19" s="12" t="s">
        <v>33</v>
      </c>
      <c r="G19" s="12" t="s">
        <v>34</v>
      </c>
      <c r="H19" s="348"/>
      <c r="I19" s="348"/>
      <c r="J19" s="105"/>
      <c r="K19" s="105"/>
      <c r="U19" s="140"/>
      <c r="V19" s="2"/>
    </row>
    <row r="20" spans="1:22" ht="18.600000000000001" thickTop="1" thickBot="1">
      <c r="A20" s="138"/>
      <c r="B20" s="48">
        <f>Inputs!A52</f>
        <v>1</v>
      </c>
      <c r="C20" s="47">
        <f t="shared" ref="C20:C83" si="0">$B$8</f>
        <v>0</v>
      </c>
      <c r="D20" s="49" t="e">
        <f>IF(Inputs!AD52="",NA(),Inputs!AD52)</f>
        <v>#N/A</v>
      </c>
      <c r="E20" s="49" t="e">
        <f>IF(Inputs!AE52="",NA(),Inputs!AE52)</f>
        <v>#N/A</v>
      </c>
      <c r="F20" s="24" t="e">
        <f>IF(ISBLANK(D20*10/C20)," ",D20*10/C20)</f>
        <v>#N/A</v>
      </c>
      <c r="G20" s="24" t="e">
        <f>IF(ISBLANK(E20*10/C20)," ",E20*10/C20)</f>
        <v>#N/A</v>
      </c>
      <c r="H20" s="91">
        <f t="shared" ref="H20:H83" si="1">$B$7</f>
        <v>0</v>
      </c>
      <c r="I20" s="25">
        <f>$B$15</f>
        <v>0</v>
      </c>
      <c r="J20" s="106"/>
      <c r="K20" s="106"/>
      <c r="U20" s="140"/>
      <c r="V20" s="2"/>
    </row>
    <row r="21" spans="1:22" ht="18" thickBot="1">
      <c r="A21" s="138"/>
      <c r="B21" s="48">
        <f>Inputs!A53</f>
        <v>2</v>
      </c>
      <c r="C21" s="47">
        <f t="shared" si="0"/>
        <v>0</v>
      </c>
      <c r="D21" s="49" t="e">
        <f>IF(Inputs!AD53="",NA(),Inputs!AD53)</f>
        <v>#N/A</v>
      </c>
      <c r="E21" s="49" t="e">
        <f>IF(Inputs!AE53="",NA(),Inputs!AE53)</f>
        <v>#N/A</v>
      </c>
      <c r="F21" s="24" t="e">
        <f t="shared" ref="F21:F49" si="2">IF(ISBLANK(D21*10/C21)," ",D21*10/C21)</f>
        <v>#N/A</v>
      </c>
      <c r="G21" s="24" t="e">
        <f t="shared" ref="G21:G49" si="3">IF(ISBLANK(E21*10/C21)," ",E21*10/C21)</f>
        <v>#N/A</v>
      </c>
      <c r="H21" s="91">
        <f t="shared" si="1"/>
        <v>0</v>
      </c>
      <c r="I21" s="25">
        <f t="shared" ref="I21:I84" si="4">$B$15</f>
        <v>0</v>
      </c>
      <c r="J21" s="106"/>
      <c r="K21" s="106"/>
      <c r="U21" s="140"/>
      <c r="V21" s="2"/>
    </row>
    <row r="22" spans="1:22" ht="18" thickBot="1">
      <c r="A22" s="138"/>
      <c r="B22" s="48">
        <f>Inputs!A54</f>
        <v>3</v>
      </c>
      <c r="C22" s="47">
        <f>$B$8</f>
        <v>0</v>
      </c>
      <c r="D22" s="49" t="e">
        <f>IF(Inputs!AD54="",NA(),Inputs!AD54)</f>
        <v>#N/A</v>
      </c>
      <c r="E22" s="49" t="e">
        <f>IF(Inputs!AE54="",NA(),Inputs!AE54)</f>
        <v>#N/A</v>
      </c>
      <c r="F22" s="24" t="e">
        <f t="shared" si="2"/>
        <v>#N/A</v>
      </c>
      <c r="G22" s="24" t="e">
        <f t="shared" si="3"/>
        <v>#N/A</v>
      </c>
      <c r="H22" s="91">
        <f t="shared" si="1"/>
        <v>0</v>
      </c>
      <c r="I22" s="25">
        <f t="shared" si="4"/>
        <v>0</v>
      </c>
      <c r="J22" s="106"/>
      <c r="K22" s="106"/>
      <c r="U22" s="140"/>
      <c r="V22" s="2"/>
    </row>
    <row r="23" spans="1:22" ht="18" thickBot="1">
      <c r="A23" s="138"/>
      <c r="B23" s="48">
        <f>Inputs!A55</f>
        <v>4</v>
      </c>
      <c r="C23" s="47">
        <f t="shared" si="0"/>
        <v>0</v>
      </c>
      <c r="D23" s="49" t="e">
        <f>IF(Inputs!AD55="",NA(),Inputs!AD55)</f>
        <v>#N/A</v>
      </c>
      <c r="E23" s="49" t="e">
        <f>IF(Inputs!AE55="",NA(),Inputs!AE55)</f>
        <v>#N/A</v>
      </c>
      <c r="F23" s="24" t="e">
        <f t="shared" si="2"/>
        <v>#N/A</v>
      </c>
      <c r="G23" s="24" t="e">
        <f t="shared" si="3"/>
        <v>#N/A</v>
      </c>
      <c r="H23" s="91">
        <f t="shared" si="1"/>
        <v>0</v>
      </c>
      <c r="I23" s="25">
        <f t="shared" si="4"/>
        <v>0</v>
      </c>
      <c r="J23" s="106"/>
      <c r="K23" s="106"/>
      <c r="U23" s="140"/>
      <c r="V23" s="2"/>
    </row>
    <row r="24" spans="1:22" ht="18" thickBot="1">
      <c r="A24" s="138"/>
      <c r="B24" s="48">
        <f>Inputs!A56</f>
        <v>5</v>
      </c>
      <c r="C24" s="47">
        <f t="shared" si="0"/>
        <v>0</v>
      </c>
      <c r="D24" s="49" t="e">
        <f>IF(Inputs!AD56="",NA(),Inputs!AD56)</f>
        <v>#N/A</v>
      </c>
      <c r="E24" s="49" t="e">
        <f>IF(Inputs!AE56="",NA(),Inputs!AE56)</f>
        <v>#N/A</v>
      </c>
      <c r="F24" s="24" t="e">
        <f t="shared" si="2"/>
        <v>#N/A</v>
      </c>
      <c r="G24" s="24" t="e">
        <f t="shared" si="3"/>
        <v>#N/A</v>
      </c>
      <c r="H24" s="91">
        <f t="shared" si="1"/>
        <v>0</v>
      </c>
      <c r="I24" s="25">
        <f t="shared" si="4"/>
        <v>0</v>
      </c>
      <c r="J24" s="106"/>
      <c r="K24" s="106"/>
      <c r="U24" s="140"/>
      <c r="V24" s="2"/>
    </row>
    <row r="25" spans="1:22" ht="18" thickBot="1">
      <c r="A25" s="138"/>
      <c r="B25" s="48">
        <f>Inputs!A57</f>
        <v>6</v>
      </c>
      <c r="C25" s="47">
        <f t="shared" si="0"/>
        <v>0</v>
      </c>
      <c r="D25" s="49" t="e">
        <f>IF(Inputs!AD57="",NA(),Inputs!AD57)</f>
        <v>#N/A</v>
      </c>
      <c r="E25" s="49" t="e">
        <f>IF(Inputs!AE57="",NA(),Inputs!AE57)</f>
        <v>#N/A</v>
      </c>
      <c r="F25" s="24" t="e">
        <f t="shared" si="2"/>
        <v>#N/A</v>
      </c>
      <c r="G25" s="24" t="e">
        <f t="shared" si="3"/>
        <v>#N/A</v>
      </c>
      <c r="H25" s="91">
        <f t="shared" si="1"/>
        <v>0</v>
      </c>
      <c r="I25" s="25">
        <f t="shared" si="4"/>
        <v>0</v>
      </c>
      <c r="J25" s="106"/>
      <c r="K25" s="106"/>
      <c r="U25" s="140"/>
      <c r="V25" s="2"/>
    </row>
    <row r="26" spans="1:22" ht="18" thickBot="1">
      <c r="A26" s="138"/>
      <c r="B26" s="48">
        <f>Inputs!A58</f>
        <v>7</v>
      </c>
      <c r="C26" s="47">
        <f t="shared" si="0"/>
        <v>0</v>
      </c>
      <c r="D26" s="49" t="e">
        <f>IF(Inputs!AD58="",NA(),Inputs!AD58)</f>
        <v>#N/A</v>
      </c>
      <c r="E26" s="49" t="e">
        <f>IF(Inputs!AE58="",NA(),Inputs!AE58)</f>
        <v>#N/A</v>
      </c>
      <c r="F26" s="24" t="e">
        <f t="shared" si="2"/>
        <v>#N/A</v>
      </c>
      <c r="G26" s="24" t="e">
        <f t="shared" si="3"/>
        <v>#N/A</v>
      </c>
      <c r="H26" s="91">
        <f t="shared" si="1"/>
        <v>0</v>
      </c>
      <c r="I26" s="25">
        <f t="shared" si="4"/>
        <v>0</v>
      </c>
      <c r="J26" s="106"/>
      <c r="K26" s="106"/>
      <c r="U26" s="140"/>
      <c r="V26" s="2"/>
    </row>
    <row r="27" spans="1:22" ht="18" thickBot="1">
      <c r="A27" s="138"/>
      <c r="B27" s="48">
        <f>Inputs!A59</f>
        <v>8</v>
      </c>
      <c r="C27" s="47">
        <f t="shared" si="0"/>
        <v>0</v>
      </c>
      <c r="D27" s="49" t="e">
        <f>IF(Inputs!AD59="",NA(),Inputs!AD59)</f>
        <v>#N/A</v>
      </c>
      <c r="E27" s="49" t="e">
        <f>IF(Inputs!AE59="",NA(),Inputs!AE59)</f>
        <v>#N/A</v>
      </c>
      <c r="F27" s="24" t="e">
        <f t="shared" si="2"/>
        <v>#N/A</v>
      </c>
      <c r="G27" s="24" t="e">
        <f t="shared" si="3"/>
        <v>#N/A</v>
      </c>
      <c r="H27" s="91">
        <f t="shared" si="1"/>
        <v>0</v>
      </c>
      <c r="I27" s="25">
        <f t="shared" si="4"/>
        <v>0</v>
      </c>
      <c r="J27" s="106"/>
      <c r="K27" s="106"/>
      <c r="U27" s="140"/>
      <c r="V27" s="2"/>
    </row>
    <row r="28" spans="1:22" ht="18" thickBot="1">
      <c r="A28" s="138"/>
      <c r="B28" s="48">
        <f>Inputs!A60</f>
        <v>9</v>
      </c>
      <c r="C28" s="47">
        <f t="shared" si="0"/>
        <v>0</v>
      </c>
      <c r="D28" s="49" t="e">
        <f>IF(Inputs!AD60="",NA(),Inputs!AD60)</f>
        <v>#N/A</v>
      </c>
      <c r="E28" s="49" t="e">
        <f>IF(Inputs!AE60="",NA(),Inputs!AE60)</f>
        <v>#N/A</v>
      </c>
      <c r="F28" s="24" t="e">
        <f t="shared" si="2"/>
        <v>#N/A</v>
      </c>
      <c r="G28" s="24" t="e">
        <f t="shared" si="3"/>
        <v>#N/A</v>
      </c>
      <c r="H28" s="91">
        <f t="shared" si="1"/>
        <v>0</v>
      </c>
      <c r="I28" s="25">
        <f t="shared" si="4"/>
        <v>0</v>
      </c>
      <c r="J28" s="106"/>
      <c r="K28" s="106"/>
      <c r="U28" s="140"/>
      <c r="V28" s="2"/>
    </row>
    <row r="29" spans="1:22" ht="18" thickBot="1">
      <c r="A29" s="138"/>
      <c r="B29" s="48">
        <f>Inputs!A61</f>
        <v>10</v>
      </c>
      <c r="C29" s="47">
        <f t="shared" si="0"/>
        <v>0</v>
      </c>
      <c r="D29" s="49" t="e">
        <f>IF(Inputs!AD61="",NA(),Inputs!AD61)</f>
        <v>#N/A</v>
      </c>
      <c r="E29" s="49" t="e">
        <f>IF(Inputs!AE61="",NA(),Inputs!AE61)</f>
        <v>#N/A</v>
      </c>
      <c r="F29" s="24" t="e">
        <f t="shared" si="2"/>
        <v>#N/A</v>
      </c>
      <c r="G29" s="24" t="e">
        <f t="shared" si="3"/>
        <v>#N/A</v>
      </c>
      <c r="H29" s="91">
        <f t="shared" si="1"/>
        <v>0</v>
      </c>
      <c r="I29" s="25">
        <f t="shared" si="4"/>
        <v>0</v>
      </c>
      <c r="J29" s="106"/>
      <c r="K29" s="106"/>
      <c r="U29" s="140"/>
      <c r="V29" s="2"/>
    </row>
    <row r="30" spans="1:22" ht="18" thickBot="1">
      <c r="A30" s="138"/>
      <c r="B30" s="48">
        <f>Inputs!A62</f>
        <v>11</v>
      </c>
      <c r="C30" s="47">
        <f t="shared" si="0"/>
        <v>0</v>
      </c>
      <c r="D30" s="49" t="e">
        <f>IF(Inputs!AD62="",NA(),Inputs!AD62)</f>
        <v>#N/A</v>
      </c>
      <c r="E30" s="49" t="e">
        <f>IF(Inputs!AE62="",NA(),Inputs!AE62)</f>
        <v>#N/A</v>
      </c>
      <c r="F30" s="24" t="e">
        <f t="shared" si="2"/>
        <v>#N/A</v>
      </c>
      <c r="G30" s="24" t="e">
        <f t="shared" si="3"/>
        <v>#N/A</v>
      </c>
      <c r="H30" s="91">
        <f t="shared" si="1"/>
        <v>0</v>
      </c>
      <c r="I30" s="25">
        <f t="shared" si="4"/>
        <v>0</v>
      </c>
      <c r="J30" s="106"/>
      <c r="K30" s="106"/>
      <c r="U30" s="140"/>
      <c r="V30" s="2"/>
    </row>
    <row r="31" spans="1:22" ht="18" thickBot="1">
      <c r="A31" s="138"/>
      <c r="B31" s="48">
        <f>Inputs!A63</f>
        <v>12</v>
      </c>
      <c r="C31" s="47">
        <f t="shared" si="0"/>
        <v>0</v>
      </c>
      <c r="D31" s="49" t="e">
        <f>IF(Inputs!AD63="",NA(),Inputs!AD63)</f>
        <v>#N/A</v>
      </c>
      <c r="E31" s="49" t="e">
        <f>IF(Inputs!AE63="",NA(),Inputs!AE63)</f>
        <v>#N/A</v>
      </c>
      <c r="F31" s="24" t="e">
        <f t="shared" si="2"/>
        <v>#N/A</v>
      </c>
      <c r="G31" s="24" t="e">
        <f t="shared" si="3"/>
        <v>#N/A</v>
      </c>
      <c r="H31" s="91">
        <f t="shared" si="1"/>
        <v>0</v>
      </c>
      <c r="I31" s="25">
        <f t="shared" si="4"/>
        <v>0</v>
      </c>
      <c r="J31" s="106"/>
      <c r="K31" s="106"/>
      <c r="U31" s="140"/>
      <c r="V31" s="2"/>
    </row>
    <row r="32" spans="1:22" ht="18" thickBot="1">
      <c r="A32" s="138"/>
      <c r="B32" s="48">
        <f>Inputs!A64</f>
        <v>13</v>
      </c>
      <c r="C32" s="47">
        <f t="shared" si="0"/>
        <v>0</v>
      </c>
      <c r="D32" s="49" t="e">
        <f>IF(Inputs!AD64="",NA(),Inputs!AD64)</f>
        <v>#N/A</v>
      </c>
      <c r="E32" s="49" t="e">
        <f>IF(Inputs!AE64="",NA(),Inputs!AE64)</f>
        <v>#N/A</v>
      </c>
      <c r="F32" s="24" t="e">
        <f t="shared" si="2"/>
        <v>#N/A</v>
      </c>
      <c r="G32" s="24" t="e">
        <f t="shared" si="3"/>
        <v>#N/A</v>
      </c>
      <c r="H32" s="91">
        <f t="shared" si="1"/>
        <v>0</v>
      </c>
      <c r="I32" s="25">
        <f t="shared" si="4"/>
        <v>0</v>
      </c>
      <c r="J32" s="106"/>
      <c r="K32" s="106"/>
      <c r="U32" s="140"/>
      <c r="V32" s="2"/>
    </row>
    <row r="33" spans="1:22" ht="18" thickBot="1">
      <c r="A33" s="138"/>
      <c r="B33" s="48">
        <f>Inputs!A65</f>
        <v>14</v>
      </c>
      <c r="C33" s="47">
        <f t="shared" si="0"/>
        <v>0</v>
      </c>
      <c r="D33" s="49" t="e">
        <f>IF(Inputs!AD65="",NA(),Inputs!AD65)</f>
        <v>#N/A</v>
      </c>
      <c r="E33" s="49" t="e">
        <f>IF(Inputs!AE65="",NA(),Inputs!AE65)</f>
        <v>#N/A</v>
      </c>
      <c r="F33" s="24" t="e">
        <f t="shared" si="2"/>
        <v>#N/A</v>
      </c>
      <c r="G33" s="24" t="e">
        <f t="shared" si="3"/>
        <v>#N/A</v>
      </c>
      <c r="H33" s="91">
        <f t="shared" si="1"/>
        <v>0</v>
      </c>
      <c r="I33" s="25">
        <f t="shared" si="4"/>
        <v>0</v>
      </c>
      <c r="J33" s="106"/>
      <c r="K33" s="106"/>
      <c r="U33" s="140"/>
      <c r="V33" s="2"/>
    </row>
    <row r="34" spans="1:22" ht="18" thickBot="1">
      <c r="A34" s="138"/>
      <c r="B34" s="48">
        <f>Inputs!A66</f>
        <v>15</v>
      </c>
      <c r="C34" s="47">
        <f t="shared" si="0"/>
        <v>0</v>
      </c>
      <c r="D34" s="49" t="e">
        <f>IF(Inputs!AD66="",NA(),Inputs!AD66)</f>
        <v>#N/A</v>
      </c>
      <c r="E34" s="49" t="e">
        <f>IF(Inputs!AE66="",NA(),Inputs!AE66)</f>
        <v>#N/A</v>
      </c>
      <c r="F34" s="24" t="e">
        <f t="shared" si="2"/>
        <v>#N/A</v>
      </c>
      <c r="G34" s="24" t="e">
        <f t="shared" si="3"/>
        <v>#N/A</v>
      </c>
      <c r="H34" s="91">
        <f t="shared" si="1"/>
        <v>0</v>
      </c>
      <c r="I34" s="25">
        <f t="shared" si="4"/>
        <v>0</v>
      </c>
      <c r="J34" s="106"/>
      <c r="K34" s="106"/>
      <c r="U34" s="140"/>
      <c r="V34" s="2"/>
    </row>
    <row r="35" spans="1:22" ht="18" thickBot="1">
      <c r="A35" s="138"/>
      <c r="B35" s="48">
        <f>Inputs!A67</f>
        <v>16</v>
      </c>
      <c r="C35" s="47">
        <f t="shared" si="0"/>
        <v>0</v>
      </c>
      <c r="D35" s="49" t="e">
        <f>IF(Inputs!AD67="",NA(),Inputs!AD67)</f>
        <v>#N/A</v>
      </c>
      <c r="E35" s="49" t="e">
        <f>IF(Inputs!AE67="",NA(),Inputs!AE67)</f>
        <v>#N/A</v>
      </c>
      <c r="F35" s="24" t="e">
        <f t="shared" si="2"/>
        <v>#N/A</v>
      </c>
      <c r="G35" s="24" t="e">
        <f t="shared" si="3"/>
        <v>#N/A</v>
      </c>
      <c r="H35" s="91">
        <f t="shared" si="1"/>
        <v>0</v>
      </c>
      <c r="I35" s="25">
        <f t="shared" si="4"/>
        <v>0</v>
      </c>
      <c r="J35" s="106"/>
      <c r="K35" s="106"/>
      <c r="U35" s="140"/>
      <c r="V35" s="2"/>
    </row>
    <row r="36" spans="1:22" ht="18" thickBot="1">
      <c r="A36" s="138"/>
      <c r="B36" s="48">
        <f>Inputs!A68</f>
        <v>17</v>
      </c>
      <c r="C36" s="47">
        <f t="shared" si="0"/>
        <v>0</v>
      </c>
      <c r="D36" s="49" t="e">
        <f>IF(Inputs!AD68="",NA(),Inputs!AD68)</f>
        <v>#N/A</v>
      </c>
      <c r="E36" s="49" t="e">
        <f>IF(Inputs!AE68="",NA(),Inputs!AE68)</f>
        <v>#N/A</v>
      </c>
      <c r="F36" s="24" t="e">
        <f t="shared" si="2"/>
        <v>#N/A</v>
      </c>
      <c r="G36" s="24" t="e">
        <f t="shared" si="3"/>
        <v>#N/A</v>
      </c>
      <c r="H36" s="91">
        <f t="shared" si="1"/>
        <v>0</v>
      </c>
      <c r="I36" s="25">
        <f t="shared" si="4"/>
        <v>0</v>
      </c>
      <c r="J36" s="106"/>
      <c r="K36" s="106"/>
      <c r="U36" s="140"/>
      <c r="V36" s="2"/>
    </row>
    <row r="37" spans="1:22" ht="18" thickBot="1">
      <c r="A37" s="138"/>
      <c r="B37" s="48">
        <f>Inputs!A69</f>
        <v>18</v>
      </c>
      <c r="C37" s="47">
        <f t="shared" si="0"/>
        <v>0</v>
      </c>
      <c r="D37" s="49" t="e">
        <f>IF(Inputs!AD69="",NA(),Inputs!AD69)</f>
        <v>#N/A</v>
      </c>
      <c r="E37" s="49" t="e">
        <f>IF(Inputs!AE69="",NA(),Inputs!AE69)</f>
        <v>#N/A</v>
      </c>
      <c r="F37" s="24" t="e">
        <f t="shared" si="2"/>
        <v>#N/A</v>
      </c>
      <c r="G37" s="24" t="e">
        <f t="shared" si="3"/>
        <v>#N/A</v>
      </c>
      <c r="H37" s="91">
        <f t="shared" si="1"/>
        <v>0</v>
      </c>
      <c r="I37" s="25">
        <f t="shared" si="4"/>
        <v>0</v>
      </c>
      <c r="J37" s="106"/>
      <c r="K37" s="106"/>
      <c r="U37" s="140"/>
      <c r="V37" s="2"/>
    </row>
    <row r="38" spans="1:22" ht="18" thickBot="1">
      <c r="A38" s="138"/>
      <c r="B38" s="48">
        <f>Inputs!A70</f>
        <v>19</v>
      </c>
      <c r="C38" s="47">
        <f t="shared" si="0"/>
        <v>0</v>
      </c>
      <c r="D38" s="49" t="e">
        <f>IF(Inputs!AD70="",NA(),Inputs!AD70)</f>
        <v>#N/A</v>
      </c>
      <c r="E38" s="49" t="e">
        <f>IF(Inputs!AE70="",NA(),Inputs!AE70)</f>
        <v>#N/A</v>
      </c>
      <c r="F38" s="24" t="e">
        <f t="shared" si="2"/>
        <v>#N/A</v>
      </c>
      <c r="G38" s="24" t="e">
        <f t="shared" si="3"/>
        <v>#N/A</v>
      </c>
      <c r="H38" s="91">
        <f t="shared" si="1"/>
        <v>0</v>
      </c>
      <c r="I38" s="25">
        <f t="shared" si="4"/>
        <v>0</v>
      </c>
      <c r="J38" s="106"/>
      <c r="K38" s="106"/>
      <c r="U38" s="140"/>
      <c r="V38" s="2"/>
    </row>
    <row r="39" spans="1:22" ht="18" thickBot="1">
      <c r="A39" s="138"/>
      <c r="B39" s="48">
        <f>Inputs!A71</f>
        <v>20</v>
      </c>
      <c r="C39" s="47">
        <f t="shared" si="0"/>
        <v>0</v>
      </c>
      <c r="D39" s="49" t="e">
        <f>IF(Inputs!AD71="",NA(),Inputs!AD71)</f>
        <v>#N/A</v>
      </c>
      <c r="E39" s="49" t="e">
        <f>IF(Inputs!AE71="",NA(),Inputs!AE71)</f>
        <v>#N/A</v>
      </c>
      <c r="F39" s="24" t="e">
        <f t="shared" si="2"/>
        <v>#N/A</v>
      </c>
      <c r="G39" s="24" t="e">
        <f t="shared" si="3"/>
        <v>#N/A</v>
      </c>
      <c r="H39" s="91">
        <f t="shared" si="1"/>
        <v>0</v>
      </c>
      <c r="I39" s="25">
        <f t="shared" si="4"/>
        <v>0</v>
      </c>
      <c r="J39" s="106"/>
      <c r="K39" s="106"/>
      <c r="U39" s="140"/>
      <c r="V39" s="2"/>
    </row>
    <row r="40" spans="1:22" ht="18" thickBot="1">
      <c r="A40" s="138"/>
      <c r="B40" s="48">
        <f>Inputs!A72</f>
        <v>21</v>
      </c>
      <c r="C40" s="47">
        <f t="shared" si="0"/>
        <v>0</v>
      </c>
      <c r="D40" s="49" t="e">
        <f>IF(Inputs!AD72="",NA(),Inputs!AD72)</f>
        <v>#N/A</v>
      </c>
      <c r="E40" s="49" t="e">
        <f>IF(Inputs!AE72="",NA(),Inputs!AE72)</f>
        <v>#N/A</v>
      </c>
      <c r="F40" s="24" t="e">
        <f t="shared" si="2"/>
        <v>#N/A</v>
      </c>
      <c r="G40" s="24" t="e">
        <f t="shared" si="3"/>
        <v>#N/A</v>
      </c>
      <c r="H40" s="91">
        <f t="shared" si="1"/>
        <v>0</v>
      </c>
      <c r="I40" s="25">
        <f t="shared" si="4"/>
        <v>0</v>
      </c>
      <c r="J40" s="106"/>
      <c r="K40" s="106"/>
      <c r="U40" s="140"/>
      <c r="V40" s="2"/>
    </row>
    <row r="41" spans="1:22" ht="18" thickBot="1">
      <c r="A41" s="138"/>
      <c r="B41" s="48">
        <f>Inputs!A73</f>
        <v>22</v>
      </c>
      <c r="C41" s="47">
        <f t="shared" si="0"/>
        <v>0</v>
      </c>
      <c r="D41" s="49" t="e">
        <f>IF(Inputs!AD73="",NA(),Inputs!AD73)</f>
        <v>#N/A</v>
      </c>
      <c r="E41" s="49" t="e">
        <f>IF(Inputs!AE73="",NA(),Inputs!AE73)</f>
        <v>#N/A</v>
      </c>
      <c r="F41" s="24" t="e">
        <f t="shared" si="2"/>
        <v>#N/A</v>
      </c>
      <c r="G41" s="24" t="e">
        <f t="shared" si="3"/>
        <v>#N/A</v>
      </c>
      <c r="H41" s="91">
        <f t="shared" si="1"/>
        <v>0</v>
      </c>
      <c r="I41" s="25">
        <f t="shared" si="4"/>
        <v>0</v>
      </c>
      <c r="J41" s="106"/>
      <c r="K41" s="106"/>
      <c r="U41" s="140"/>
      <c r="V41" s="2"/>
    </row>
    <row r="42" spans="1:22" ht="18" thickBot="1">
      <c r="A42" s="138"/>
      <c r="B42" s="48">
        <f>Inputs!A74</f>
        <v>23</v>
      </c>
      <c r="C42" s="47">
        <f t="shared" si="0"/>
        <v>0</v>
      </c>
      <c r="D42" s="49" t="e">
        <f>IF(Inputs!AD74="",NA(),Inputs!AD74)</f>
        <v>#N/A</v>
      </c>
      <c r="E42" s="49" t="e">
        <f>IF(Inputs!AE74="",NA(),Inputs!AE74)</f>
        <v>#N/A</v>
      </c>
      <c r="F42" s="24" t="e">
        <f t="shared" si="2"/>
        <v>#N/A</v>
      </c>
      <c r="G42" s="24" t="e">
        <f t="shared" si="3"/>
        <v>#N/A</v>
      </c>
      <c r="H42" s="91">
        <f t="shared" si="1"/>
        <v>0</v>
      </c>
      <c r="I42" s="25">
        <f t="shared" si="4"/>
        <v>0</v>
      </c>
      <c r="J42" s="106"/>
      <c r="K42" s="106"/>
      <c r="U42" s="140"/>
      <c r="V42" s="2"/>
    </row>
    <row r="43" spans="1:22" ht="18" thickBot="1">
      <c r="A43" s="138"/>
      <c r="B43" s="48">
        <f>Inputs!A75</f>
        <v>24</v>
      </c>
      <c r="C43" s="47">
        <f t="shared" si="0"/>
        <v>0</v>
      </c>
      <c r="D43" s="49" t="e">
        <f>IF(Inputs!AD75="",NA(),Inputs!AD75)</f>
        <v>#N/A</v>
      </c>
      <c r="E43" s="49" t="e">
        <f>IF(Inputs!AE75="",NA(),Inputs!AE75)</f>
        <v>#N/A</v>
      </c>
      <c r="F43" s="24" t="e">
        <f t="shared" si="2"/>
        <v>#N/A</v>
      </c>
      <c r="G43" s="24" t="e">
        <f t="shared" si="3"/>
        <v>#N/A</v>
      </c>
      <c r="H43" s="91">
        <f t="shared" si="1"/>
        <v>0</v>
      </c>
      <c r="I43" s="25">
        <f t="shared" si="4"/>
        <v>0</v>
      </c>
      <c r="J43" s="106"/>
      <c r="K43" s="106"/>
      <c r="U43" s="140"/>
      <c r="V43" s="2"/>
    </row>
    <row r="44" spans="1:22" ht="18" thickBot="1">
      <c r="A44" s="138"/>
      <c r="B44" s="48">
        <f>Inputs!A76</f>
        <v>25</v>
      </c>
      <c r="C44" s="47">
        <f t="shared" si="0"/>
        <v>0</v>
      </c>
      <c r="D44" s="49" t="e">
        <f>IF(Inputs!AD76="",NA(),Inputs!AD76)</f>
        <v>#N/A</v>
      </c>
      <c r="E44" s="49" t="e">
        <f>IF(Inputs!AE76="",NA(),Inputs!AE76)</f>
        <v>#N/A</v>
      </c>
      <c r="F44" s="24" t="e">
        <f t="shared" si="2"/>
        <v>#N/A</v>
      </c>
      <c r="G44" s="24" t="e">
        <f t="shared" si="3"/>
        <v>#N/A</v>
      </c>
      <c r="H44" s="91">
        <f t="shared" si="1"/>
        <v>0</v>
      </c>
      <c r="I44" s="25">
        <f t="shared" si="4"/>
        <v>0</v>
      </c>
      <c r="J44" s="106"/>
      <c r="K44" s="106"/>
      <c r="U44" s="140"/>
      <c r="V44" s="2"/>
    </row>
    <row r="45" spans="1:22" ht="18" thickBot="1">
      <c r="A45" s="138"/>
      <c r="B45" s="48">
        <f>Inputs!A77</f>
        <v>26</v>
      </c>
      <c r="C45" s="47">
        <f t="shared" si="0"/>
        <v>0</v>
      </c>
      <c r="D45" s="49" t="e">
        <f>IF(Inputs!AD77="",NA(),Inputs!AD77)</f>
        <v>#N/A</v>
      </c>
      <c r="E45" s="49" t="e">
        <f>IF(Inputs!AE77="",NA(),Inputs!AE77)</f>
        <v>#N/A</v>
      </c>
      <c r="F45" s="24" t="e">
        <f t="shared" si="2"/>
        <v>#N/A</v>
      </c>
      <c r="G45" s="24" t="e">
        <f t="shared" si="3"/>
        <v>#N/A</v>
      </c>
      <c r="H45" s="91">
        <f t="shared" si="1"/>
        <v>0</v>
      </c>
      <c r="I45" s="25">
        <f t="shared" si="4"/>
        <v>0</v>
      </c>
      <c r="J45" s="106"/>
      <c r="K45" s="106"/>
      <c r="U45" s="140"/>
      <c r="V45" s="2"/>
    </row>
    <row r="46" spans="1:22" ht="18" thickBot="1">
      <c r="A46" s="138"/>
      <c r="B46" s="48">
        <f>Inputs!A78</f>
        <v>27</v>
      </c>
      <c r="C46" s="47">
        <f t="shared" si="0"/>
        <v>0</v>
      </c>
      <c r="D46" s="49" t="e">
        <f>IF(Inputs!AD78="",NA(),Inputs!AD78)</f>
        <v>#N/A</v>
      </c>
      <c r="E46" s="49" t="e">
        <f>IF(Inputs!AE78="",NA(),Inputs!AE78)</f>
        <v>#N/A</v>
      </c>
      <c r="F46" s="24" t="e">
        <f t="shared" si="2"/>
        <v>#N/A</v>
      </c>
      <c r="G46" s="24" t="e">
        <f t="shared" si="3"/>
        <v>#N/A</v>
      </c>
      <c r="H46" s="91">
        <f t="shared" si="1"/>
        <v>0</v>
      </c>
      <c r="I46" s="25">
        <f t="shared" si="4"/>
        <v>0</v>
      </c>
      <c r="J46" s="106"/>
      <c r="K46" s="106"/>
      <c r="U46" s="140"/>
      <c r="V46" s="2"/>
    </row>
    <row r="47" spans="1:22" ht="18" thickBot="1">
      <c r="A47" s="138"/>
      <c r="B47" s="48">
        <f>Inputs!A79</f>
        <v>28</v>
      </c>
      <c r="C47" s="47">
        <f t="shared" si="0"/>
        <v>0</v>
      </c>
      <c r="D47" s="49" t="e">
        <f>IF(Inputs!AD79="",NA(),Inputs!AD79)</f>
        <v>#N/A</v>
      </c>
      <c r="E47" s="49" t="e">
        <f>IF(Inputs!AE79="",NA(),Inputs!AE79)</f>
        <v>#N/A</v>
      </c>
      <c r="F47" s="24" t="e">
        <f t="shared" si="2"/>
        <v>#N/A</v>
      </c>
      <c r="G47" s="24" t="e">
        <f t="shared" si="3"/>
        <v>#N/A</v>
      </c>
      <c r="H47" s="91">
        <f t="shared" si="1"/>
        <v>0</v>
      </c>
      <c r="I47" s="25">
        <f t="shared" si="4"/>
        <v>0</v>
      </c>
      <c r="J47" s="106"/>
      <c r="K47" s="106"/>
      <c r="U47" s="140"/>
      <c r="V47" s="2"/>
    </row>
    <row r="48" spans="1:22" ht="18" thickBot="1">
      <c r="A48" s="138"/>
      <c r="B48" s="48">
        <f>Inputs!A80</f>
        <v>29</v>
      </c>
      <c r="C48" s="47">
        <f t="shared" si="0"/>
        <v>0</v>
      </c>
      <c r="D48" s="49" t="e">
        <f>IF(Inputs!AD80="",NA(),Inputs!AD80)</f>
        <v>#N/A</v>
      </c>
      <c r="E48" s="49" t="e">
        <f>IF(Inputs!AE80="",NA(),Inputs!AE80)</f>
        <v>#N/A</v>
      </c>
      <c r="F48" s="24" t="e">
        <f t="shared" si="2"/>
        <v>#N/A</v>
      </c>
      <c r="G48" s="24" t="e">
        <f t="shared" si="3"/>
        <v>#N/A</v>
      </c>
      <c r="H48" s="91">
        <f t="shared" si="1"/>
        <v>0</v>
      </c>
      <c r="I48" s="25">
        <f t="shared" si="4"/>
        <v>0</v>
      </c>
      <c r="J48" s="106"/>
      <c r="K48" s="106"/>
      <c r="U48" s="140"/>
      <c r="V48" s="2"/>
    </row>
    <row r="49" spans="1:22" ht="18" thickBot="1">
      <c r="A49" s="138"/>
      <c r="B49" s="48">
        <f>Inputs!A81</f>
        <v>30</v>
      </c>
      <c r="C49" s="47">
        <f t="shared" si="0"/>
        <v>0</v>
      </c>
      <c r="D49" s="49" t="e">
        <f>IF(Inputs!AD81="",NA(),Inputs!AD81)</f>
        <v>#N/A</v>
      </c>
      <c r="E49" s="49" t="e">
        <f>IF(Inputs!AE81="",NA(),Inputs!AE81)</f>
        <v>#N/A</v>
      </c>
      <c r="F49" s="24" t="e">
        <f t="shared" si="2"/>
        <v>#N/A</v>
      </c>
      <c r="G49" s="24" t="e">
        <f t="shared" si="3"/>
        <v>#N/A</v>
      </c>
      <c r="H49" s="91">
        <f t="shared" si="1"/>
        <v>0</v>
      </c>
      <c r="I49" s="25">
        <f t="shared" si="4"/>
        <v>0</v>
      </c>
      <c r="J49" s="106"/>
      <c r="K49" s="106"/>
      <c r="U49" s="140"/>
      <c r="V49" s="2"/>
    </row>
    <row r="50" spans="1:22" ht="18" thickBot="1">
      <c r="A50" s="257"/>
      <c r="B50" s="48">
        <f>Inputs!A82</f>
        <v>31</v>
      </c>
      <c r="C50" s="47">
        <f t="shared" si="0"/>
        <v>0</v>
      </c>
      <c r="D50" s="49" t="e">
        <f>IF(Inputs!AD82="",NA(),Inputs!AD82)</f>
        <v>#N/A</v>
      </c>
      <c r="E50" s="49" t="e">
        <f>IF(Inputs!AE82="",NA(),Inputs!AE82)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IF(Inputs!AD83="",NA(),Inputs!AD83)</f>
        <v>#N/A</v>
      </c>
      <c r="E51" s="49" t="e">
        <f>IF(Inputs!AE83="",NA(),Inputs!AE83)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IF(Inputs!AD84="",NA(),Inputs!AD84)</f>
        <v>#N/A</v>
      </c>
      <c r="E52" s="49" t="e">
        <f>IF(Inputs!AE84="",NA(),Inputs!AE84)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IF(Inputs!AD85="",NA(),Inputs!AD85)</f>
        <v>#N/A</v>
      </c>
      <c r="E53" s="49" t="e">
        <f>IF(Inputs!AE85="",NA(),Inputs!AE85)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IF(Inputs!AD86="",NA(),Inputs!AD86)</f>
        <v>#N/A</v>
      </c>
      <c r="E54" s="49" t="e">
        <f>IF(Inputs!AE86="",NA(),Inputs!AE86)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IF(Inputs!AD87="",NA(),Inputs!AD87)</f>
        <v>#N/A</v>
      </c>
      <c r="E55" s="49" t="e">
        <f>IF(Inputs!AE87="",NA(),Inputs!AE87)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IF(Inputs!AD88="",NA(),Inputs!AD88)</f>
        <v>#N/A</v>
      </c>
      <c r="E56" s="49" t="e">
        <f>IF(Inputs!AE88="",NA(),Inputs!AE88)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IF(Inputs!AD89="",NA(),Inputs!AD89)</f>
        <v>#N/A</v>
      </c>
      <c r="E57" s="49" t="e">
        <f>IF(Inputs!AE89="",NA(),Inputs!AE89)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IF(Inputs!AD90="",NA(),Inputs!AD90)</f>
        <v>#N/A</v>
      </c>
      <c r="E58" s="49" t="e">
        <f>IF(Inputs!AE90="",NA(),Inputs!AE90)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IF(Inputs!AD91="",NA(),Inputs!AD91)</f>
        <v>#N/A</v>
      </c>
      <c r="E59" s="49" t="e">
        <f>IF(Inputs!AE91="",NA(),Inputs!AE91)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IF(Inputs!AD92="",NA(),Inputs!AD92)</f>
        <v>#N/A</v>
      </c>
      <c r="E60" s="49" t="e">
        <f>IF(Inputs!AE92="",NA(),Inputs!AE92)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IF(Inputs!AD93="",NA(),Inputs!AD93)</f>
        <v>#N/A</v>
      </c>
      <c r="E61" s="49" t="e">
        <f>IF(Inputs!AE93="",NA(),Inputs!AE93)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IF(Inputs!AD94="",NA(),Inputs!AD94)</f>
        <v>#N/A</v>
      </c>
      <c r="E62" s="49" t="e">
        <f>IF(Inputs!AE94="",NA(),Inputs!AE94)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IF(Inputs!AD95="",NA(),Inputs!AD95)</f>
        <v>#N/A</v>
      </c>
      <c r="E63" s="49" t="e">
        <f>IF(Inputs!AE95="",NA(),Inputs!AE95)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IF(Inputs!AD96="",NA(),Inputs!AD96)</f>
        <v>#N/A</v>
      </c>
      <c r="E64" s="49" t="e">
        <f>IF(Inputs!AE96="",NA(),Inputs!AE96)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IF(Inputs!AD97="",NA(),Inputs!AD97)</f>
        <v>#N/A</v>
      </c>
      <c r="E65" s="49" t="e">
        <f>IF(Inputs!AE97="",NA(),Inputs!AE97)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IF(Inputs!AD98="",NA(),Inputs!AD98)</f>
        <v>#N/A</v>
      </c>
      <c r="E66" s="49" t="e">
        <f>IF(Inputs!AE98="",NA(),Inputs!AE98)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IF(Inputs!AD99="",NA(),Inputs!AD99)</f>
        <v>#N/A</v>
      </c>
      <c r="E67" s="49" t="e">
        <f>IF(Inputs!AE99="",NA(),Inputs!AE99)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IF(Inputs!AD100="",NA(),Inputs!AD100)</f>
        <v>#N/A</v>
      </c>
      <c r="E68" s="49" t="e">
        <f>IF(Inputs!AE100="",NA(),Inputs!AE100)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IF(Inputs!AD101="",NA(),Inputs!AD101)</f>
        <v>#N/A</v>
      </c>
      <c r="E69" s="49" t="e">
        <f>IF(Inputs!AE101="",NA(),Inputs!AE101)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IF(Inputs!AD102="",NA(),Inputs!AD102)</f>
        <v>#N/A</v>
      </c>
      <c r="E70" s="49" t="e">
        <f>IF(Inputs!AE102="",NA(),Inputs!AE102)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IF(Inputs!AD103="",NA(),Inputs!AD103)</f>
        <v>#N/A</v>
      </c>
      <c r="E71" s="49" t="e">
        <f>IF(Inputs!AE103="",NA(),Inputs!AE103)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IF(Inputs!AD104="",NA(),Inputs!AD104)</f>
        <v>#N/A</v>
      </c>
      <c r="E72" s="49" t="e">
        <f>IF(Inputs!AE104="",NA(),Inputs!AE104)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IF(Inputs!AD105="",NA(),Inputs!AD105)</f>
        <v>#N/A</v>
      </c>
      <c r="E73" s="49" t="e">
        <f>IF(Inputs!AE105="",NA(),Inputs!AE105)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IF(Inputs!AD106="",NA(),Inputs!AD106)</f>
        <v>#N/A</v>
      </c>
      <c r="E74" s="49" t="e">
        <f>IF(Inputs!AE106="",NA(),Inputs!AE106)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IF(Inputs!AD107="",NA(),Inputs!AD107)</f>
        <v>#N/A</v>
      </c>
      <c r="E75" s="49" t="e">
        <f>IF(Inputs!AE107="",NA(),Inputs!AE107)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IF(Inputs!AD108="",NA(),Inputs!AD108)</f>
        <v>#N/A</v>
      </c>
      <c r="E76" s="49" t="e">
        <f>IF(Inputs!AE108="",NA(),Inputs!AE108)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IF(Inputs!AD109="",NA(),Inputs!AD109)</f>
        <v>#N/A</v>
      </c>
      <c r="E77" s="49" t="e">
        <f>IF(Inputs!AE109="",NA(),Inputs!AE109)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IF(Inputs!AD110="",NA(),Inputs!AD110)</f>
        <v>#N/A</v>
      </c>
      <c r="E78" s="49" t="e">
        <f>IF(Inputs!AE110="",NA(),Inputs!AE110)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IF(Inputs!AD111="",NA(),Inputs!AD111)</f>
        <v>#N/A</v>
      </c>
      <c r="E79" s="49" t="e">
        <f>IF(Inputs!AE111="",NA(),Inputs!AE111)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IF(Inputs!AD112="",NA(),Inputs!AD112)</f>
        <v>#N/A</v>
      </c>
      <c r="E80" s="49" t="e">
        <f>IF(Inputs!AE112="",NA(),Inputs!AE112)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IF(Inputs!AD113="",NA(),Inputs!AD113)</f>
        <v>#N/A</v>
      </c>
      <c r="E81" s="49" t="e">
        <f>IF(Inputs!AE113="",NA(),Inputs!AE113)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IF(Inputs!AD114="",NA(),Inputs!AD114)</f>
        <v>#N/A</v>
      </c>
      <c r="E82" s="49" t="e">
        <f>IF(Inputs!AE114="",NA(),Inputs!AE114)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IF(Inputs!AD115="",NA(),Inputs!AD115)</f>
        <v>#N/A</v>
      </c>
      <c r="E83" s="49" t="e">
        <f>IF(Inputs!AE115="",NA(),Inputs!AE115)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IF(Inputs!AD116="",NA(),Inputs!AD116)</f>
        <v>#N/A</v>
      </c>
      <c r="E84" s="49" t="e">
        <f>IF(Inputs!AE116="",NA(),Inputs!AE116)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IF(Inputs!AD117="",NA(),Inputs!AD117)</f>
        <v>#N/A</v>
      </c>
      <c r="E85" s="49" t="e">
        <f>IF(Inputs!AE117="",NA(),Inputs!AE117)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IF(Inputs!AD118="",NA(),Inputs!AD118)</f>
        <v>#N/A</v>
      </c>
      <c r="E86" s="49" t="e">
        <f>IF(Inputs!AE118="",NA(),Inputs!AE118)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IF(Inputs!AD119="",NA(),Inputs!AD119)</f>
        <v>#N/A</v>
      </c>
      <c r="E87" s="49" t="e">
        <f>IF(Inputs!AE119="",NA(),Inputs!AE119)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IF(Inputs!AD120="",NA(),Inputs!AD120)</f>
        <v>#N/A</v>
      </c>
      <c r="E88" s="49" t="e">
        <f>IF(Inputs!AE120="",NA(),Inputs!AE120)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IF(Inputs!AD121="",NA(),Inputs!AD121)</f>
        <v>#N/A</v>
      </c>
      <c r="E89" s="49" t="e">
        <f>IF(Inputs!AE121="",NA(),Inputs!AE121)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IF(Inputs!AD122="",NA(),Inputs!AD122)</f>
        <v>#N/A</v>
      </c>
      <c r="E90" s="49" t="e">
        <f>IF(Inputs!AE122="",NA(),Inputs!AE122)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IF(Inputs!AD123="",NA(),Inputs!AD123)</f>
        <v>#N/A</v>
      </c>
      <c r="E91" s="49" t="e">
        <f>IF(Inputs!AE123="",NA(),Inputs!AE123)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IF(Inputs!AD124="",NA(),Inputs!AD124)</f>
        <v>#N/A</v>
      </c>
      <c r="E92" s="49" t="e">
        <f>IF(Inputs!AE124="",NA(),Inputs!AE124)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IF(Inputs!AD125="",NA(),Inputs!AD125)</f>
        <v>#N/A</v>
      </c>
      <c r="E93" s="49" t="e">
        <f>IF(Inputs!AE125="",NA(),Inputs!AE125)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IF(Inputs!AD126="",NA(),Inputs!AD126)</f>
        <v>#N/A</v>
      </c>
      <c r="E94" s="49" t="e">
        <f>IF(Inputs!AE126="",NA(),Inputs!AE126)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IF(Inputs!AD127="",NA(),Inputs!AD127)</f>
        <v>#N/A</v>
      </c>
      <c r="E95" s="49" t="e">
        <f>IF(Inputs!AE127="",NA(),Inputs!AE127)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IF(Inputs!AD128="",NA(),Inputs!AD128)</f>
        <v>#N/A</v>
      </c>
      <c r="E96" s="49" t="e">
        <f>IF(Inputs!AE128="",NA(),Inputs!AE128)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IF(Inputs!AD129="",NA(),Inputs!AD129)</f>
        <v>#N/A</v>
      </c>
      <c r="E97" s="49" t="e">
        <f>IF(Inputs!AE129="",NA(),Inputs!AE129)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IF(Inputs!AD130="",NA(),Inputs!AD130)</f>
        <v>#N/A</v>
      </c>
      <c r="E98" s="49" t="e">
        <f>IF(Inputs!AE130="",NA(),Inputs!AE130)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IF(Inputs!AD131="",NA(),Inputs!AD131)</f>
        <v>#N/A</v>
      </c>
      <c r="E99" s="49" t="e">
        <f>IF(Inputs!AE131="",NA(),Inputs!AE131)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IF(Inputs!AD132="",NA(),Inputs!AD132)</f>
        <v>#N/A</v>
      </c>
      <c r="E100" s="49" t="e">
        <f>IF(Inputs!AE132="",NA(),Inputs!AE132)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IF(Inputs!AD133="",NA(),Inputs!AD133)</f>
        <v>#N/A</v>
      </c>
      <c r="E101" s="49" t="e">
        <f>IF(Inputs!AE133="",NA(),Inputs!AE133)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IF(Inputs!AD134="",NA(),Inputs!AD134)</f>
        <v>#N/A</v>
      </c>
      <c r="E102" s="49" t="e">
        <f>IF(Inputs!AE134="",NA(),Inputs!AE134)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IF(Inputs!AD135="",NA(),Inputs!AD135)</f>
        <v>#N/A</v>
      </c>
      <c r="E103" s="49" t="e">
        <f>IF(Inputs!AE135="",NA(),Inputs!AE135)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IF(Inputs!AD136="",NA(),Inputs!AD136)</f>
        <v>#N/A</v>
      </c>
      <c r="E104" s="49" t="e">
        <f>IF(Inputs!AE136="",NA(),Inputs!AE136)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IF(Inputs!AD137="",NA(),Inputs!AD137)</f>
        <v>#N/A</v>
      </c>
      <c r="E105" s="49" t="e">
        <f>IF(Inputs!AE137="",NA(),Inputs!AE137)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IF(Inputs!AD138="",NA(),Inputs!AD138)</f>
        <v>#N/A</v>
      </c>
      <c r="E106" s="49" t="e">
        <f>IF(Inputs!AE138="",NA(),Inputs!AE138)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IF(Inputs!AD139="",NA(),Inputs!AD139)</f>
        <v>#N/A</v>
      </c>
      <c r="E107" s="49" t="e">
        <f>IF(Inputs!AE139="",NA(),Inputs!AE139)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IF(Inputs!AD140="",NA(),Inputs!AD140)</f>
        <v>#N/A</v>
      </c>
      <c r="E108" s="49" t="e">
        <f>IF(Inputs!AE140="",NA(),Inputs!AE140)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IF(Inputs!AD141="",NA(),Inputs!AD141)</f>
        <v>#N/A</v>
      </c>
      <c r="E109" s="49" t="e">
        <f>IF(Inputs!AE141="",NA(),Inputs!AE141)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IF(Inputs!AD142="",NA(),Inputs!AD142)</f>
        <v>#N/A</v>
      </c>
      <c r="E110" s="49" t="e">
        <f>IF(Inputs!AE142="",NA(),Inputs!AE142)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IF(Inputs!AD143="",NA(),Inputs!AD143)</f>
        <v>#N/A</v>
      </c>
      <c r="E111" s="49" t="e">
        <f>IF(Inputs!AE143="",NA(),Inputs!AE143)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IF(Inputs!AD144="",NA(),Inputs!AD144)</f>
        <v>#N/A</v>
      </c>
      <c r="E112" s="49" t="e">
        <f>IF(Inputs!AE144="",NA(),Inputs!AE144)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IF(Inputs!AD145="",NA(),Inputs!AD145)</f>
        <v>#N/A</v>
      </c>
      <c r="E113" s="49" t="e">
        <f>IF(Inputs!AE145="",NA(),Inputs!AE145)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IF(Inputs!AD146="",NA(),Inputs!AD146)</f>
        <v>#N/A</v>
      </c>
      <c r="E114" s="49" t="e">
        <f>IF(Inputs!AE146="",NA(),Inputs!AE146)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IF(Inputs!AD147="",NA(),Inputs!AD147)</f>
        <v>#N/A</v>
      </c>
      <c r="E115" s="49" t="e">
        <f>IF(Inputs!AE147="",NA(),Inputs!AE147)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IF(Inputs!AD148="",NA(),Inputs!AD148)</f>
        <v>#N/A</v>
      </c>
      <c r="E116" s="49" t="e">
        <f>IF(Inputs!AE148="",NA(),Inputs!AE148)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IF(Inputs!AD149="",NA(),Inputs!AD149)</f>
        <v>#N/A</v>
      </c>
      <c r="E117" s="49" t="e">
        <f>IF(Inputs!AE149="",NA(),Inputs!AE149)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IF(Inputs!AD150="",NA(),Inputs!AD150)</f>
        <v>#N/A</v>
      </c>
      <c r="E118" s="49" t="e">
        <f>IF(Inputs!AE150="",NA(),Inputs!AE150)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IF(Inputs!AD151="",NA(),Inputs!AD151)</f>
        <v>#N/A</v>
      </c>
      <c r="E119" s="49" t="e">
        <f>IF(Inputs!AE151="",NA(),Inputs!AE151)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Inputs!AD7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Inputs!AD8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Inputs!AD9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(B10/2)*100</f>
        <v>114.99999999999999</v>
      </c>
      <c r="I134" s="137">
        <f>(B11/2)*100</f>
        <v>114.99999999999999</v>
      </c>
      <c r="J134" s="40"/>
      <c r="K134" s="40"/>
      <c r="L134" s="43"/>
      <c r="M134" s="44">
        <f>M128</f>
        <v>0</v>
      </c>
      <c r="N134" s="44">
        <f>N129</f>
        <v>0</v>
      </c>
      <c r="V134" s="2"/>
    </row>
    <row r="135" spans="8:22">
      <c r="H135" s="137">
        <v>115</v>
      </c>
      <c r="I135" s="137">
        <f>(B11/2)*-100</f>
        <v>-114.99999999999999</v>
      </c>
      <c r="J135" s="40"/>
      <c r="K135" s="40"/>
      <c r="L135" s="43"/>
      <c r="M135" s="44">
        <f>M129</f>
        <v>0</v>
      </c>
      <c r="N135" s="44">
        <f>N129</f>
        <v>0</v>
      </c>
      <c r="V135" s="2"/>
    </row>
    <row r="136" spans="8:22">
      <c r="H136" s="137">
        <f>(B10/2)*-100</f>
        <v>-114.99999999999999</v>
      </c>
      <c r="I136" s="137">
        <f>(B11/2)*-100</f>
        <v>-114.99999999999999</v>
      </c>
      <c r="J136" s="40"/>
      <c r="K136" s="40"/>
      <c r="V136" s="2"/>
    </row>
    <row r="137" spans="8:22">
      <c r="H137" s="137">
        <f>(B10/2)*-100</f>
        <v>-114.99999999999999</v>
      </c>
      <c r="I137" s="137">
        <f>(B11/2)*100</f>
        <v>114.99999999999999</v>
      </c>
      <c r="J137" s="40"/>
      <c r="K137" s="40"/>
      <c r="V137" s="2"/>
    </row>
    <row r="138" spans="8:22">
      <c r="H138" s="137">
        <f>(B10/2)*100</f>
        <v>114.99999999999999</v>
      </c>
      <c r="I138" s="137">
        <f>(B11/2)*100</f>
        <v>114.99999999999999</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9" zoomScale="55" zoomScaleNormal="55" zoomScaleSheetLayoutView="75" workbookViewId="0">
      <selection activeCell="M50" sqref="M50:M51"/>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40"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140"/>
      <c r="K1" s="140"/>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14" ht="18.75" customHeight="1" thickBot="1">
      <c r="B2" s="3" t="str">
        <f>Inputs!A2</f>
        <v>Commander:</v>
      </c>
      <c r="C2" s="64">
        <f>Inputs!AF2</f>
        <v>0</v>
      </c>
      <c r="D2" s="3" t="str">
        <f>Inputs!A3</f>
        <v xml:space="preserve">Gunner: </v>
      </c>
      <c r="E2" s="64">
        <f>Inputs!AF3</f>
        <v>0</v>
      </c>
      <c r="F2" s="3" t="str">
        <f>Inputs!A4</f>
        <v xml:space="preserve">Loader: </v>
      </c>
      <c r="G2" s="63">
        <f>Inputs!AF4</f>
        <v>0</v>
      </c>
      <c r="H2" s="3" t="str">
        <f>Inputs!A5</f>
        <v>Driver:</v>
      </c>
      <c r="I2" s="64">
        <f>Inputs!AF5</f>
        <v>0</v>
      </c>
      <c r="J2" s="103"/>
      <c r="K2" s="103"/>
    </row>
    <row r="3" spans="1:14">
      <c r="A3" s="2" t="str">
        <f>Inputs!A11</f>
        <v>Project:</v>
      </c>
      <c r="B3" s="72">
        <f>Inputs!AF11</f>
        <v>0</v>
      </c>
      <c r="C3" s="71"/>
      <c r="D3" s="71"/>
      <c r="E3" s="71"/>
      <c r="F3" s="71"/>
      <c r="G3" s="71"/>
      <c r="H3" s="71"/>
      <c r="I3" s="71"/>
      <c r="J3" s="104"/>
      <c r="K3" s="104"/>
    </row>
    <row r="4" spans="1:14" ht="18.600000000000001" thickBot="1">
      <c r="A4" s="2" t="str">
        <f>Inputs!A46</f>
        <v xml:space="preserve">Remarks: </v>
      </c>
      <c r="B4" s="380">
        <f>Inputs!AF46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f>Inputs!AF12</f>
        <v>0</v>
      </c>
      <c r="D6" s="5" t="str">
        <f>Inputs!A23</f>
        <v>Turret Mode:</v>
      </c>
      <c r="E6" s="6"/>
      <c r="F6" s="395">
        <f>Inputs!AF23</f>
        <v>0</v>
      </c>
      <c r="G6" s="396"/>
      <c r="I6" s="141" t="str">
        <f>Inputs!A35</f>
        <v>Item:</v>
      </c>
      <c r="J6" s="143" t="s">
        <v>10</v>
      </c>
      <c r="K6" s="142" t="s">
        <v>11</v>
      </c>
    </row>
    <row r="7" spans="1:14" ht="18.600000000000001" thickTop="1" thickBot="1">
      <c r="A7" s="4" t="str">
        <f>Inputs!A13</f>
        <v>Date:</v>
      </c>
      <c r="B7" s="66">
        <f>Inputs!AF13</f>
        <v>0</v>
      </c>
      <c r="D7" s="5" t="str">
        <f>Inputs!A24</f>
        <v>Ammunition:</v>
      </c>
      <c r="E7" s="8"/>
      <c r="F7" s="395">
        <f>Inputs!AF24</f>
        <v>0</v>
      </c>
      <c r="G7" s="396"/>
      <c r="I7" s="9" t="s">
        <v>14</v>
      </c>
      <c r="J7" s="67">
        <f>Inputs!AF36</f>
        <v>0</v>
      </c>
      <c r="K7" s="68">
        <f>Inputs!AG36</f>
        <v>0</v>
      </c>
    </row>
    <row r="8" spans="1:14" ht="18.600000000000001" thickTop="1" thickBot="1">
      <c r="A8" s="4" t="str">
        <f>Inputs!A15</f>
        <v>Range [m]:</v>
      </c>
      <c r="B8" s="112">
        <f>Inputs!AF15</f>
        <v>0</v>
      </c>
      <c r="D8" s="5" t="str">
        <f>Inputs!A25</f>
        <v>Aiming Through (Camera):</v>
      </c>
      <c r="E8" s="53"/>
      <c r="F8" s="395">
        <f>Inputs!AF25</f>
        <v>0</v>
      </c>
      <c r="G8" s="396"/>
      <c r="I8" s="7" t="s">
        <v>16</v>
      </c>
      <c r="J8" s="67">
        <f>Inputs!AF37</f>
        <v>0</v>
      </c>
      <c r="K8" s="68">
        <f>Inputs!AG37</f>
        <v>0</v>
      </c>
    </row>
    <row r="9" spans="1:14" ht="18.600000000000001" thickTop="1" thickBot="1">
      <c r="A9" s="392" t="str">
        <f>Inputs!A16</f>
        <v>Target Size:</v>
      </c>
      <c r="B9" s="393"/>
      <c r="D9" s="392" t="str">
        <f>Inputs!A26</f>
        <v>Environmental Conditions:</v>
      </c>
      <c r="E9" s="394"/>
      <c r="F9" s="394"/>
      <c r="G9" s="393"/>
      <c r="H9" s="10"/>
      <c r="I9" s="11" t="s">
        <v>19</v>
      </c>
      <c r="J9" s="67">
        <f>Inputs!AF38</f>
        <v>0</v>
      </c>
      <c r="K9" s="68">
        <f>Inputs!AG38</f>
        <v>0</v>
      </c>
    </row>
    <row r="10" spans="1:14" ht="18.600000000000001" thickTop="1" thickBot="1">
      <c r="A10" s="4" t="str">
        <f>Inputs!AF16</f>
        <v>Traverse Size [m]</v>
      </c>
      <c r="B10" s="38">
        <f>Inputs!AF17</f>
        <v>2.2999999999999998</v>
      </c>
      <c r="D10" s="5" t="str">
        <f>Inputs!A27</f>
        <v>Air Temperature [°C]:</v>
      </c>
      <c r="E10" s="6"/>
      <c r="F10" s="388">
        <f>Inputs!AF27</f>
        <v>0</v>
      </c>
      <c r="G10" s="389"/>
      <c r="I10" s="392" t="str">
        <f>Inputs!A39</f>
        <v>Rounds Information:</v>
      </c>
      <c r="J10" s="394"/>
      <c r="K10" s="393"/>
    </row>
    <row r="11" spans="1:14" ht="18.600000000000001" thickTop="1" thickBot="1">
      <c r="A11" s="4" t="str">
        <f>Inputs!AG16</f>
        <v>Elevation Size [m]</v>
      </c>
      <c r="B11" s="38">
        <f>Inputs!AG17</f>
        <v>2.2999999999999998</v>
      </c>
      <c r="D11" s="5" t="str">
        <f>Inputs!A28</f>
        <v>Altitude [m]:</v>
      </c>
      <c r="E11" s="8"/>
      <c r="F11" s="388">
        <f>Inputs!AF28</f>
        <v>0</v>
      </c>
      <c r="G11" s="389"/>
      <c r="H11" s="140"/>
      <c r="I11" s="384" t="str">
        <f>Inputs!A40</f>
        <v>Rounds Type</v>
      </c>
      <c r="J11" s="385"/>
      <c r="K11" s="111" t="str">
        <f>Inputs!AF40</f>
        <v>No. of Rounds</v>
      </c>
    </row>
    <row r="12" spans="1:14" ht="18.600000000000001" thickTop="1" thickBot="1">
      <c r="A12" s="4" t="str">
        <f>Inputs!AF18</f>
        <v>Traverse Size [mills]</v>
      </c>
      <c r="B12" s="38" t="e">
        <f>Inputs!AF19</f>
        <v>#DIV/0!</v>
      </c>
      <c r="D12" s="5" t="str">
        <f>Inputs!A29</f>
        <v>Ammu. Temp. [°C]:</v>
      </c>
      <c r="E12" s="8"/>
      <c r="F12" s="388">
        <f>Inputs!AF29</f>
        <v>0</v>
      </c>
      <c r="G12" s="389"/>
      <c r="H12" s="140"/>
      <c r="I12" s="384" t="str">
        <f>Inputs!A41</f>
        <v>Warm-Up</v>
      </c>
      <c r="J12" s="385"/>
      <c r="K12" s="39">
        <f>Inputs!AF41</f>
        <v>0</v>
      </c>
    </row>
    <row r="13" spans="1:14" ht="18.600000000000001" thickTop="1" thickBot="1">
      <c r="A13" s="4" t="str">
        <f>Inputs!AG18</f>
        <v>Elevation Size [mills]</v>
      </c>
      <c r="B13" s="38" t="e">
        <f>Inputs!AG19</f>
        <v>#DIV/0!</v>
      </c>
      <c r="D13" s="5" t="str">
        <f>Inputs!A30</f>
        <v>Crosswind [m/s]:</v>
      </c>
      <c r="E13" s="13"/>
      <c r="F13" s="388">
        <f>Inputs!AF30</f>
        <v>0</v>
      </c>
      <c r="G13" s="389"/>
      <c r="H13" s="140"/>
      <c r="I13" s="384" t="str">
        <f>Inputs!A42</f>
        <v>Real Firing</v>
      </c>
      <c r="J13" s="385"/>
      <c r="K13" s="39">
        <f>Inputs!AF42</f>
        <v>0</v>
      </c>
    </row>
    <row r="14" spans="1:14" ht="18.600000000000001" thickTop="1" thickBot="1">
      <c r="A14" s="4" t="str">
        <f>Inputs!A20</f>
        <v>Fire Type</v>
      </c>
      <c r="B14" s="38">
        <f>Inputs!AF20</f>
        <v>0</v>
      </c>
      <c r="D14" s="390" t="str">
        <f>Inputs!A31</f>
        <v>Gun Jump:</v>
      </c>
      <c r="E14" s="391"/>
      <c r="F14" s="41" t="str">
        <f>Inputs!AG31</f>
        <v>Traverse</v>
      </c>
      <c r="G14" s="42" t="str">
        <f>Inputs!AF31</f>
        <v>Elevation</v>
      </c>
      <c r="H14" s="140"/>
      <c r="I14" s="384" t="str">
        <f>Inputs!A43</f>
        <v xml:space="preserve">Total in Target: </v>
      </c>
      <c r="J14" s="385"/>
      <c r="K14" s="39">
        <f>Inputs!AF43</f>
        <v>0</v>
      </c>
    </row>
    <row r="15" spans="1:14" ht="19.5" customHeight="1" thickTop="1" thickBot="1">
      <c r="A15" s="4" t="str">
        <f>Inputs!A14</f>
        <v>Time:</v>
      </c>
      <c r="B15" s="37">
        <f>Inputs!AF14</f>
        <v>0</v>
      </c>
      <c r="C15" s="14"/>
      <c r="D15" s="383" t="str">
        <f>Inputs!A32</f>
        <v>Single</v>
      </c>
      <c r="E15" s="363"/>
      <c r="F15" s="36">
        <f>Inputs!AG32</f>
        <v>0</v>
      </c>
      <c r="G15" s="36">
        <f>Inputs!AF32</f>
        <v>0</v>
      </c>
      <c r="H15" s="15"/>
      <c r="I15" s="384" t="str">
        <f>Inputs!A44</f>
        <v>Missing rounds</v>
      </c>
      <c r="J15" s="385"/>
      <c r="K15" s="39">
        <f>Inputs!AF44</f>
        <v>0</v>
      </c>
    </row>
    <row r="16" spans="1:14" ht="19.5" customHeight="1" thickTop="1" thickBot="1">
      <c r="A16" s="4" t="str">
        <f>Inputs!A21</f>
        <v>A0- M.Velocity</v>
      </c>
      <c r="B16" s="38">
        <f>Inputs!AF21</f>
        <v>0</v>
      </c>
      <c r="C16" s="14"/>
      <c r="D16" s="386" t="str">
        <f>Inputs!A33</f>
        <v>Burst</v>
      </c>
      <c r="E16" s="387"/>
      <c r="F16" s="36">
        <f>Inputs!AG33</f>
        <v>0</v>
      </c>
      <c r="G16" s="36">
        <f>Inputs!AF33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40"/>
      <c r="V18" s="2"/>
    </row>
    <row r="19" spans="1:22" ht="18.600000000000001" thickTop="1" thickBot="1">
      <c r="A19" s="359"/>
      <c r="B19" s="360"/>
      <c r="C19" s="348"/>
      <c r="D19" s="139" t="s">
        <v>33</v>
      </c>
      <c r="E19" s="12" t="s">
        <v>34</v>
      </c>
      <c r="F19" s="12" t="s">
        <v>33</v>
      </c>
      <c r="G19" s="12" t="s">
        <v>34</v>
      </c>
      <c r="H19" s="348"/>
      <c r="I19" s="348"/>
      <c r="J19" s="105"/>
      <c r="K19" s="105"/>
      <c r="U19" s="140"/>
      <c r="V19" s="2"/>
    </row>
    <row r="20" spans="1:22" ht="18.600000000000001" thickTop="1" thickBot="1">
      <c r="A20" s="138"/>
      <c r="B20" s="48">
        <f>Inputs!A52</f>
        <v>1</v>
      </c>
      <c r="C20" s="47">
        <f t="shared" ref="C20:C83" si="0">$B$8</f>
        <v>0</v>
      </c>
      <c r="D20" s="49" t="e">
        <f>IF(Inputs!AF52="",NA(),Inputs!AF52)</f>
        <v>#N/A</v>
      </c>
      <c r="E20" s="49" t="e">
        <f>IF(Inputs!AG52="",NA(),Inputs!AG52)</f>
        <v>#N/A</v>
      </c>
      <c r="F20" s="24" t="e">
        <f>IF(ISBLANK(D20*10/C20)," ",D20*10/C20)</f>
        <v>#N/A</v>
      </c>
      <c r="G20" s="24" t="e">
        <f>IF(ISBLANK(E20*10/C20)," ",E20*10/C20)</f>
        <v>#N/A</v>
      </c>
      <c r="H20" s="91">
        <f t="shared" ref="H20:H83" si="1">$B$7</f>
        <v>0</v>
      </c>
      <c r="I20" s="25">
        <f>$B$15</f>
        <v>0</v>
      </c>
      <c r="J20" s="106"/>
      <c r="K20" s="106"/>
      <c r="U20" s="140"/>
      <c r="V20" s="2"/>
    </row>
    <row r="21" spans="1:22" ht="18" thickBot="1">
      <c r="A21" s="138"/>
      <c r="B21" s="48">
        <f>Inputs!A53</f>
        <v>2</v>
      </c>
      <c r="C21" s="47">
        <f t="shared" si="0"/>
        <v>0</v>
      </c>
      <c r="D21" s="49" t="e">
        <f>IF(Inputs!AF53="",NA(),Inputs!AF53)</f>
        <v>#N/A</v>
      </c>
      <c r="E21" s="49" t="e">
        <f>IF(Inputs!AG53="",NA(),Inputs!AG53)</f>
        <v>#N/A</v>
      </c>
      <c r="F21" s="24" t="e">
        <f t="shared" ref="F21:F49" si="2">IF(ISBLANK(D21*10/C21)," ",D21*10/C21)</f>
        <v>#N/A</v>
      </c>
      <c r="G21" s="24" t="e">
        <f t="shared" ref="G21:G49" si="3">IF(ISBLANK(E21*10/C21)," ",E21*10/C21)</f>
        <v>#N/A</v>
      </c>
      <c r="H21" s="91">
        <f t="shared" si="1"/>
        <v>0</v>
      </c>
      <c r="I21" s="25">
        <f t="shared" ref="I21:I84" si="4">$B$15</f>
        <v>0</v>
      </c>
      <c r="J21" s="106"/>
      <c r="K21" s="106"/>
      <c r="U21" s="140"/>
      <c r="V21" s="2"/>
    </row>
    <row r="22" spans="1:22" ht="18" thickBot="1">
      <c r="A22" s="138"/>
      <c r="B22" s="48">
        <f>Inputs!A54</f>
        <v>3</v>
      </c>
      <c r="C22" s="47">
        <f>$B$8</f>
        <v>0</v>
      </c>
      <c r="D22" s="49" t="e">
        <f>IF(Inputs!AF54="",NA(),Inputs!AF54)</f>
        <v>#N/A</v>
      </c>
      <c r="E22" s="49" t="e">
        <f>IF(Inputs!AG54="",NA(),Inputs!AG54)</f>
        <v>#N/A</v>
      </c>
      <c r="F22" s="24" t="e">
        <f t="shared" si="2"/>
        <v>#N/A</v>
      </c>
      <c r="G22" s="24" t="e">
        <f t="shared" si="3"/>
        <v>#N/A</v>
      </c>
      <c r="H22" s="91">
        <f t="shared" si="1"/>
        <v>0</v>
      </c>
      <c r="I22" s="25">
        <f t="shared" si="4"/>
        <v>0</v>
      </c>
      <c r="J22" s="106"/>
      <c r="K22" s="106"/>
      <c r="U22" s="140"/>
      <c r="V22" s="2"/>
    </row>
    <row r="23" spans="1:22" ht="18" thickBot="1">
      <c r="A23" s="138"/>
      <c r="B23" s="48">
        <f>Inputs!A55</f>
        <v>4</v>
      </c>
      <c r="C23" s="47">
        <f t="shared" si="0"/>
        <v>0</v>
      </c>
      <c r="D23" s="49" t="e">
        <f>IF(Inputs!AF55="",NA(),Inputs!AF55)</f>
        <v>#N/A</v>
      </c>
      <c r="E23" s="49" t="e">
        <f>IF(Inputs!AG55="",NA(),Inputs!AG55)</f>
        <v>#N/A</v>
      </c>
      <c r="F23" s="24" t="e">
        <f t="shared" si="2"/>
        <v>#N/A</v>
      </c>
      <c r="G23" s="24" t="e">
        <f t="shared" si="3"/>
        <v>#N/A</v>
      </c>
      <c r="H23" s="91">
        <f t="shared" si="1"/>
        <v>0</v>
      </c>
      <c r="I23" s="25">
        <f t="shared" si="4"/>
        <v>0</v>
      </c>
      <c r="J23" s="106"/>
      <c r="K23" s="106"/>
      <c r="U23" s="140"/>
      <c r="V23" s="2"/>
    </row>
    <row r="24" spans="1:22" ht="18" thickBot="1">
      <c r="A24" s="138"/>
      <c r="B24" s="48">
        <f>Inputs!A56</f>
        <v>5</v>
      </c>
      <c r="C24" s="47">
        <f t="shared" si="0"/>
        <v>0</v>
      </c>
      <c r="D24" s="49" t="e">
        <f>IF(Inputs!AF56="",NA(),Inputs!AF56)</f>
        <v>#N/A</v>
      </c>
      <c r="E24" s="49" t="e">
        <f>IF(Inputs!AG56="",NA(),Inputs!AG56)</f>
        <v>#N/A</v>
      </c>
      <c r="F24" s="24" t="e">
        <f t="shared" si="2"/>
        <v>#N/A</v>
      </c>
      <c r="G24" s="24" t="e">
        <f t="shared" si="3"/>
        <v>#N/A</v>
      </c>
      <c r="H24" s="91">
        <f t="shared" si="1"/>
        <v>0</v>
      </c>
      <c r="I24" s="25">
        <f t="shared" si="4"/>
        <v>0</v>
      </c>
      <c r="J24" s="106"/>
      <c r="K24" s="106"/>
      <c r="U24" s="140"/>
      <c r="V24" s="2"/>
    </row>
    <row r="25" spans="1:22" ht="18" thickBot="1">
      <c r="A25" s="138"/>
      <c r="B25" s="48">
        <f>Inputs!A57</f>
        <v>6</v>
      </c>
      <c r="C25" s="47">
        <f t="shared" si="0"/>
        <v>0</v>
      </c>
      <c r="D25" s="49" t="e">
        <f>IF(Inputs!AF57="",NA(),Inputs!AF57)</f>
        <v>#N/A</v>
      </c>
      <c r="E25" s="49" t="e">
        <f>IF(Inputs!AG57="",NA(),Inputs!AG57)</f>
        <v>#N/A</v>
      </c>
      <c r="F25" s="24" t="e">
        <f t="shared" si="2"/>
        <v>#N/A</v>
      </c>
      <c r="G25" s="24" t="e">
        <f t="shared" si="3"/>
        <v>#N/A</v>
      </c>
      <c r="H25" s="91">
        <f t="shared" si="1"/>
        <v>0</v>
      </c>
      <c r="I25" s="25">
        <f t="shared" si="4"/>
        <v>0</v>
      </c>
      <c r="J25" s="106"/>
      <c r="K25" s="106"/>
      <c r="U25" s="140"/>
      <c r="V25" s="2"/>
    </row>
    <row r="26" spans="1:22" ht="18" thickBot="1">
      <c r="A26" s="138"/>
      <c r="B26" s="48">
        <f>Inputs!A58</f>
        <v>7</v>
      </c>
      <c r="C26" s="47">
        <f t="shared" si="0"/>
        <v>0</v>
      </c>
      <c r="D26" s="49" t="e">
        <f>IF(Inputs!AF58="",NA(),Inputs!AF58)</f>
        <v>#N/A</v>
      </c>
      <c r="E26" s="49" t="e">
        <f>IF(Inputs!AG58="",NA(),Inputs!AG58)</f>
        <v>#N/A</v>
      </c>
      <c r="F26" s="24" t="e">
        <f t="shared" si="2"/>
        <v>#N/A</v>
      </c>
      <c r="G26" s="24" t="e">
        <f t="shared" si="3"/>
        <v>#N/A</v>
      </c>
      <c r="H26" s="91">
        <f t="shared" si="1"/>
        <v>0</v>
      </c>
      <c r="I26" s="25">
        <f t="shared" si="4"/>
        <v>0</v>
      </c>
      <c r="J26" s="106"/>
      <c r="K26" s="106"/>
      <c r="U26" s="140"/>
      <c r="V26" s="2"/>
    </row>
    <row r="27" spans="1:22" ht="18" thickBot="1">
      <c r="A27" s="138"/>
      <c r="B27" s="48">
        <f>Inputs!A59</f>
        <v>8</v>
      </c>
      <c r="C27" s="47">
        <f t="shared" si="0"/>
        <v>0</v>
      </c>
      <c r="D27" s="49" t="e">
        <f>IF(Inputs!AF59="",NA(),Inputs!AF59)</f>
        <v>#N/A</v>
      </c>
      <c r="E27" s="49" t="e">
        <f>IF(Inputs!AG59="",NA(),Inputs!AG59)</f>
        <v>#N/A</v>
      </c>
      <c r="F27" s="24" t="e">
        <f t="shared" si="2"/>
        <v>#N/A</v>
      </c>
      <c r="G27" s="24" t="e">
        <f t="shared" si="3"/>
        <v>#N/A</v>
      </c>
      <c r="H27" s="91">
        <f t="shared" si="1"/>
        <v>0</v>
      </c>
      <c r="I27" s="25">
        <f t="shared" si="4"/>
        <v>0</v>
      </c>
      <c r="J27" s="106"/>
      <c r="K27" s="106"/>
      <c r="U27" s="140"/>
      <c r="V27" s="2"/>
    </row>
    <row r="28" spans="1:22" ht="18" thickBot="1">
      <c r="A28" s="138"/>
      <c r="B28" s="48">
        <f>Inputs!A60</f>
        <v>9</v>
      </c>
      <c r="C28" s="47">
        <f t="shared" si="0"/>
        <v>0</v>
      </c>
      <c r="D28" s="49" t="e">
        <f>IF(Inputs!AF60="",NA(),Inputs!AF60)</f>
        <v>#N/A</v>
      </c>
      <c r="E28" s="49" t="e">
        <f>IF(Inputs!AG60="",NA(),Inputs!AG60)</f>
        <v>#N/A</v>
      </c>
      <c r="F28" s="24" t="e">
        <f t="shared" si="2"/>
        <v>#N/A</v>
      </c>
      <c r="G28" s="24" t="e">
        <f t="shared" si="3"/>
        <v>#N/A</v>
      </c>
      <c r="H28" s="91">
        <f t="shared" si="1"/>
        <v>0</v>
      </c>
      <c r="I28" s="25">
        <f t="shared" si="4"/>
        <v>0</v>
      </c>
      <c r="J28" s="106"/>
      <c r="K28" s="106"/>
      <c r="U28" s="140"/>
      <c r="V28" s="2"/>
    </row>
    <row r="29" spans="1:22" ht="18" thickBot="1">
      <c r="A29" s="138"/>
      <c r="B29" s="48">
        <f>Inputs!A61</f>
        <v>10</v>
      </c>
      <c r="C29" s="47">
        <f t="shared" si="0"/>
        <v>0</v>
      </c>
      <c r="D29" s="49" t="e">
        <f>IF(Inputs!AF61="",NA(),Inputs!AF61)</f>
        <v>#N/A</v>
      </c>
      <c r="E29" s="49" t="e">
        <f>IF(Inputs!AG61="",NA(),Inputs!AG61)</f>
        <v>#N/A</v>
      </c>
      <c r="F29" s="24" t="e">
        <f t="shared" si="2"/>
        <v>#N/A</v>
      </c>
      <c r="G29" s="24" t="e">
        <f t="shared" si="3"/>
        <v>#N/A</v>
      </c>
      <c r="H29" s="91">
        <f t="shared" si="1"/>
        <v>0</v>
      </c>
      <c r="I29" s="25">
        <f t="shared" si="4"/>
        <v>0</v>
      </c>
      <c r="J29" s="106"/>
      <c r="K29" s="106"/>
      <c r="U29" s="140"/>
      <c r="V29" s="2"/>
    </row>
    <row r="30" spans="1:22" ht="18" thickBot="1">
      <c r="A30" s="138"/>
      <c r="B30" s="48">
        <f>Inputs!A62</f>
        <v>11</v>
      </c>
      <c r="C30" s="47">
        <f t="shared" si="0"/>
        <v>0</v>
      </c>
      <c r="D30" s="49" t="e">
        <f>IF(Inputs!AF62="",NA(),Inputs!AF62)</f>
        <v>#N/A</v>
      </c>
      <c r="E30" s="49" t="e">
        <f>IF(Inputs!AG62="",NA(),Inputs!AG62)</f>
        <v>#N/A</v>
      </c>
      <c r="F30" s="24" t="e">
        <f t="shared" si="2"/>
        <v>#N/A</v>
      </c>
      <c r="G30" s="24" t="e">
        <f t="shared" si="3"/>
        <v>#N/A</v>
      </c>
      <c r="H30" s="91">
        <f t="shared" si="1"/>
        <v>0</v>
      </c>
      <c r="I30" s="25">
        <f t="shared" si="4"/>
        <v>0</v>
      </c>
      <c r="J30" s="106"/>
      <c r="K30" s="106"/>
      <c r="U30" s="140"/>
      <c r="V30" s="2"/>
    </row>
    <row r="31" spans="1:22" ht="18" thickBot="1">
      <c r="A31" s="138"/>
      <c r="B31" s="48">
        <f>Inputs!A63</f>
        <v>12</v>
      </c>
      <c r="C31" s="47">
        <f t="shared" si="0"/>
        <v>0</v>
      </c>
      <c r="D31" s="49" t="e">
        <f>IF(Inputs!AF63="",NA(),Inputs!AF63)</f>
        <v>#N/A</v>
      </c>
      <c r="E31" s="49" t="e">
        <f>IF(Inputs!AG63="",NA(),Inputs!AG63)</f>
        <v>#N/A</v>
      </c>
      <c r="F31" s="24" t="e">
        <f t="shared" si="2"/>
        <v>#N/A</v>
      </c>
      <c r="G31" s="24" t="e">
        <f t="shared" si="3"/>
        <v>#N/A</v>
      </c>
      <c r="H31" s="91">
        <f t="shared" si="1"/>
        <v>0</v>
      </c>
      <c r="I31" s="25">
        <f t="shared" si="4"/>
        <v>0</v>
      </c>
      <c r="J31" s="106"/>
      <c r="K31" s="106"/>
      <c r="U31" s="140"/>
      <c r="V31" s="2"/>
    </row>
    <row r="32" spans="1:22" ht="18" thickBot="1">
      <c r="A32" s="138"/>
      <c r="B32" s="48">
        <f>Inputs!A64</f>
        <v>13</v>
      </c>
      <c r="C32" s="47">
        <f t="shared" si="0"/>
        <v>0</v>
      </c>
      <c r="D32" s="49" t="e">
        <f>IF(Inputs!AF64="",NA(),Inputs!AF64)</f>
        <v>#N/A</v>
      </c>
      <c r="E32" s="49" t="e">
        <f>IF(Inputs!AG64="",NA(),Inputs!AG64)</f>
        <v>#N/A</v>
      </c>
      <c r="F32" s="24" t="e">
        <f t="shared" si="2"/>
        <v>#N/A</v>
      </c>
      <c r="G32" s="24" t="e">
        <f t="shared" si="3"/>
        <v>#N/A</v>
      </c>
      <c r="H32" s="91">
        <f t="shared" si="1"/>
        <v>0</v>
      </c>
      <c r="I32" s="25">
        <f t="shared" si="4"/>
        <v>0</v>
      </c>
      <c r="J32" s="106"/>
      <c r="K32" s="106"/>
      <c r="U32" s="140"/>
      <c r="V32" s="2"/>
    </row>
    <row r="33" spans="1:22" ht="18" thickBot="1">
      <c r="A33" s="138"/>
      <c r="B33" s="48">
        <f>Inputs!A65</f>
        <v>14</v>
      </c>
      <c r="C33" s="47">
        <f t="shared" si="0"/>
        <v>0</v>
      </c>
      <c r="D33" s="49" t="e">
        <f>IF(Inputs!AF65="",NA(),Inputs!AF65)</f>
        <v>#N/A</v>
      </c>
      <c r="E33" s="49" t="e">
        <f>IF(Inputs!AG65="",NA(),Inputs!AG65)</f>
        <v>#N/A</v>
      </c>
      <c r="F33" s="24" t="e">
        <f t="shared" si="2"/>
        <v>#N/A</v>
      </c>
      <c r="G33" s="24" t="e">
        <f t="shared" si="3"/>
        <v>#N/A</v>
      </c>
      <c r="H33" s="91">
        <f t="shared" si="1"/>
        <v>0</v>
      </c>
      <c r="I33" s="25">
        <f t="shared" si="4"/>
        <v>0</v>
      </c>
      <c r="J33" s="106"/>
      <c r="K33" s="106"/>
      <c r="U33" s="140"/>
      <c r="V33" s="2"/>
    </row>
    <row r="34" spans="1:22" ht="18" thickBot="1">
      <c r="A34" s="138"/>
      <c r="B34" s="48">
        <f>Inputs!A66</f>
        <v>15</v>
      </c>
      <c r="C34" s="47">
        <f t="shared" si="0"/>
        <v>0</v>
      </c>
      <c r="D34" s="49" t="e">
        <f>IF(Inputs!AF66="",NA(),Inputs!AF66)</f>
        <v>#N/A</v>
      </c>
      <c r="E34" s="49" t="e">
        <f>IF(Inputs!AG66="",NA(),Inputs!AG66)</f>
        <v>#N/A</v>
      </c>
      <c r="F34" s="24" t="e">
        <f t="shared" si="2"/>
        <v>#N/A</v>
      </c>
      <c r="G34" s="24" t="e">
        <f t="shared" si="3"/>
        <v>#N/A</v>
      </c>
      <c r="H34" s="91">
        <f t="shared" si="1"/>
        <v>0</v>
      </c>
      <c r="I34" s="25">
        <f t="shared" si="4"/>
        <v>0</v>
      </c>
      <c r="J34" s="106"/>
      <c r="K34" s="106"/>
      <c r="U34" s="140"/>
      <c r="V34" s="2"/>
    </row>
    <row r="35" spans="1:22" ht="18" thickBot="1">
      <c r="A35" s="138"/>
      <c r="B35" s="48">
        <f>Inputs!A67</f>
        <v>16</v>
      </c>
      <c r="C35" s="47">
        <f t="shared" si="0"/>
        <v>0</v>
      </c>
      <c r="D35" s="49" t="e">
        <f>IF(Inputs!AF67="",NA(),Inputs!AF67)</f>
        <v>#N/A</v>
      </c>
      <c r="E35" s="49" t="e">
        <f>IF(Inputs!AG67="",NA(),Inputs!AG67)</f>
        <v>#N/A</v>
      </c>
      <c r="F35" s="24" t="e">
        <f t="shared" si="2"/>
        <v>#N/A</v>
      </c>
      <c r="G35" s="24" t="e">
        <f t="shared" si="3"/>
        <v>#N/A</v>
      </c>
      <c r="H35" s="91">
        <f t="shared" si="1"/>
        <v>0</v>
      </c>
      <c r="I35" s="25">
        <f t="shared" si="4"/>
        <v>0</v>
      </c>
      <c r="J35" s="106"/>
      <c r="K35" s="106"/>
      <c r="U35" s="140"/>
      <c r="V35" s="2"/>
    </row>
    <row r="36" spans="1:22" ht="18" thickBot="1">
      <c r="A36" s="138"/>
      <c r="B36" s="48">
        <f>Inputs!A68</f>
        <v>17</v>
      </c>
      <c r="C36" s="47">
        <f t="shared" si="0"/>
        <v>0</v>
      </c>
      <c r="D36" s="49" t="e">
        <f>IF(Inputs!AF68="",NA(),Inputs!AF68)</f>
        <v>#N/A</v>
      </c>
      <c r="E36" s="49" t="e">
        <f>IF(Inputs!AG68="",NA(),Inputs!AG68)</f>
        <v>#N/A</v>
      </c>
      <c r="F36" s="24" t="e">
        <f t="shared" si="2"/>
        <v>#N/A</v>
      </c>
      <c r="G36" s="24" t="e">
        <f t="shared" si="3"/>
        <v>#N/A</v>
      </c>
      <c r="H36" s="91">
        <f t="shared" si="1"/>
        <v>0</v>
      </c>
      <c r="I36" s="25">
        <f t="shared" si="4"/>
        <v>0</v>
      </c>
      <c r="J36" s="106"/>
      <c r="K36" s="106"/>
      <c r="U36" s="140"/>
      <c r="V36" s="2"/>
    </row>
    <row r="37" spans="1:22" ht="18" thickBot="1">
      <c r="A37" s="138"/>
      <c r="B37" s="48">
        <f>Inputs!A69</f>
        <v>18</v>
      </c>
      <c r="C37" s="47">
        <f t="shared" si="0"/>
        <v>0</v>
      </c>
      <c r="D37" s="49" t="e">
        <f>IF(Inputs!AF69="",NA(),Inputs!AF69)</f>
        <v>#N/A</v>
      </c>
      <c r="E37" s="49" t="e">
        <f>IF(Inputs!AG69="",NA(),Inputs!AG69)</f>
        <v>#N/A</v>
      </c>
      <c r="F37" s="24" t="e">
        <f t="shared" si="2"/>
        <v>#N/A</v>
      </c>
      <c r="G37" s="24" t="e">
        <f t="shared" si="3"/>
        <v>#N/A</v>
      </c>
      <c r="H37" s="91">
        <f t="shared" si="1"/>
        <v>0</v>
      </c>
      <c r="I37" s="25">
        <f t="shared" si="4"/>
        <v>0</v>
      </c>
      <c r="J37" s="106"/>
      <c r="K37" s="106"/>
      <c r="U37" s="140"/>
      <c r="V37" s="2"/>
    </row>
    <row r="38" spans="1:22" ht="18" thickBot="1">
      <c r="A38" s="138"/>
      <c r="B38" s="48">
        <f>Inputs!A70</f>
        <v>19</v>
      </c>
      <c r="C38" s="47">
        <f t="shared" si="0"/>
        <v>0</v>
      </c>
      <c r="D38" s="49" t="e">
        <f>IF(Inputs!AF70="",NA(),Inputs!AF70)</f>
        <v>#N/A</v>
      </c>
      <c r="E38" s="49" t="e">
        <f>IF(Inputs!AG70="",NA(),Inputs!AG70)</f>
        <v>#N/A</v>
      </c>
      <c r="F38" s="24" t="e">
        <f t="shared" si="2"/>
        <v>#N/A</v>
      </c>
      <c r="G38" s="24" t="e">
        <f t="shared" si="3"/>
        <v>#N/A</v>
      </c>
      <c r="H38" s="91">
        <f t="shared" si="1"/>
        <v>0</v>
      </c>
      <c r="I38" s="25">
        <f t="shared" si="4"/>
        <v>0</v>
      </c>
      <c r="J38" s="106"/>
      <c r="K38" s="106"/>
      <c r="U38" s="140"/>
      <c r="V38" s="2"/>
    </row>
    <row r="39" spans="1:22" ht="18" thickBot="1">
      <c r="A39" s="138"/>
      <c r="B39" s="48">
        <f>Inputs!A71</f>
        <v>20</v>
      </c>
      <c r="C39" s="47">
        <f t="shared" si="0"/>
        <v>0</v>
      </c>
      <c r="D39" s="49" t="e">
        <f>IF(Inputs!AF71="",NA(),Inputs!AF71)</f>
        <v>#N/A</v>
      </c>
      <c r="E39" s="49" t="e">
        <f>IF(Inputs!AG71="",NA(),Inputs!AG71)</f>
        <v>#N/A</v>
      </c>
      <c r="F39" s="24" t="e">
        <f t="shared" si="2"/>
        <v>#N/A</v>
      </c>
      <c r="G39" s="24" t="e">
        <f t="shared" si="3"/>
        <v>#N/A</v>
      </c>
      <c r="H39" s="91">
        <f t="shared" si="1"/>
        <v>0</v>
      </c>
      <c r="I39" s="25">
        <f t="shared" si="4"/>
        <v>0</v>
      </c>
      <c r="J39" s="106"/>
      <c r="K39" s="106"/>
      <c r="U39" s="140"/>
      <c r="V39" s="2"/>
    </row>
    <row r="40" spans="1:22" ht="18" thickBot="1">
      <c r="A40" s="138"/>
      <c r="B40" s="48">
        <f>Inputs!A72</f>
        <v>21</v>
      </c>
      <c r="C40" s="47">
        <f t="shared" si="0"/>
        <v>0</v>
      </c>
      <c r="D40" s="49" t="e">
        <f>IF(Inputs!AF72="",NA(),Inputs!AF72)</f>
        <v>#N/A</v>
      </c>
      <c r="E40" s="49" t="e">
        <f>IF(Inputs!AG72="",NA(),Inputs!AG72)</f>
        <v>#N/A</v>
      </c>
      <c r="F40" s="24" t="e">
        <f t="shared" si="2"/>
        <v>#N/A</v>
      </c>
      <c r="G40" s="24" t="e">
        <f t="shared" si="3"/>
        <v>#N/A</v>
      </c>
      <c r="H40" s="91">
        <f t="shared" si="1"/>
        <v>0</v>
      </c>
      <c r="I40" s="25">
        <f t="shared" si="4"/>
        <v>0</v>
      </c>
      <c r="J40" s="106"/>
      <c r="K40" s="106"/>
      <c r="U40" s="140"/>
      <c r="V40" s="2"/>
    </row>
    <row r="41" spans="1:22" ht="18" thickBot="1">
      <c r="A41" s="138"/>
      <c r="B41" s="48">
        <f>Inputs!A73</f>
        <v>22</v>
      </c>
      <c r="C41" s="47">
        <f t="shared" si="0"/>
        <v>0</v>
      </c>
      <c r="D41" s="49" t="e">
        <f>IF(Inputs!AF73="",NA(),Inputs!AF73)</f>
        <v>#N/A</v>
      </c>
      <c r="E41" s="49" t="e">
        <f>IF(Inputs!AG73="",NA(),Inputs!AG73)</f>
        <v>#N/A</v>
      </c>
      <c r="F41" s="24" t="e">
        <f t="shared" si="2"/>
        <v>#N/A</v>
      </c>
      <c r="G41" s="24" t="e">
        <f t="shared" si="3"/>
        <v>#N/A</v>
      </c>
      <c r="H41" s="91">
        <f t="shared" si="1"/>
        <v>0</v>
      </c>
      <c r="I41" s="25">
        <f t="shared" si="4"/>
        <v>0</v>
      </c>
      <c r="J41" s="106"/>
      <c r="K41" s="106"/>
      <c r="U41" s="140"/>
      <c r="V41" s="2"/>
    </row>
    <row r="42" spans="1:22" ht="18" thickBot="1">
      <c r="A42" s="138"/>
      <c r="B42" s="48">
        <f>Inputs!A74</f>
        <v>23</v>
      </c>
      <c r="C42" s="47">
        <f t="shared" si="0"/>
        <v>0</v>
      </c>
      <c r="D42" s="49" t="e">
        <f>IF(Inputs!AF74="",NA(),Inputs!AF74)</f>
        <v>#N/A</v>
      </c>
      <c r="E42" s="49" t="e">
        <f>IF(Inputs!AG74="",NA(),Inputs!AG74)</f>
        <v>#N/A</v>
      </c>
      <c r="F42" s="24" t="e">
        <f t="shared" si="2"/>
        <v>#N/A</v>
      </c>
      <c r="G42" s="24" t="e">
        <f t="shared" si="3"/>
        <v>#N/A</v>
      </c>
      <c r="H42" s="91">
        <f t="shared" si="1"/>
        <v>0</v>
      </c>
      <c r="I42" s="25">
        <f t="shared" si="4"/>
        <v>0</v>
      </c>
      <c r="J42" s="106"/>
      <c r="K42" s="106"/>
      <c r="U42" s="140"/>
      <c r="V42" s="2"/>
    </row>
    <row r="43" spans="1:22" ht="18" thickBot="1">
      <c r="A43" s="138"/>
      <c r="B43" s="48">
        <f>Inputs!A75</f>
        <v>24</v>
      </c>
      <c r="C43" s="47">
        <f t="shared" si="0"/>
        <v>0</v>
      </c>
      <c r="D43" s="49" t="e">
        <f>IF(Inputs!AF75="",NA(),Inputs!AF75)</f>
        <v>#N/A</v>
      </c>
      <c r="E43" s="49" t="e">
        <f>IF(Inputs!AG75="",NA(),Inputs!AG75)</f>
        <v>#N/A</v>
      </c>
      <c r="F43" s="24" t="e">
        <f t="shared" si="2"/>
        <v>#N/A</v>
      </c>
      <c r="G43" s="24" t="e">
        <f t="shared" si="3"/>
        <v>#N/A</v>
      </c>
      <c r="H43" s="91">
        <f t="shared" si="1"/>
        <v>0</v>
      </c>
      <c r="I43" s="25">
        <f t="shared" si="4"/>
        <v>0</v>
      </c>
      <c r="J43" s="106"/>
      <c r="K43" s="106"/>
      <c r="U43" s="140"/>
      <c r="V43" s="2"/>
    </row>
    <row r="44" spans="1:22" ht="18" thickBot="1">
      <c r="A44" s="138"/>
      <c r="B44" s="48">
        <f>Inputs!A76</f>
        <v>25</v>
      </c>
      <c r="C44" s="47">
        <f t="shared" si="0"/>
        <v>0</v>
      </c>
      <c r="D44" s="49" t="e">
        <f>IF(Inputs!AF76="",NA(),Inputs!AF76)</f>
        <v>#N/A</v>
      </c>
      <c r="E44" s="49" t="e">
        <f>IF(Inputs!AG76="",NA(),Inputs!AG76)</f>
        <v>#N/A</v>
      </c>
      <c r="F44" s="24" t="e">
        <f t="shared" si="2"/>
        <v>#N/A</v>
      </c>
      <c r="G44" s="24" t="e">
        <f t="shared" si="3"/>
        <v>#N/A</v>
      </c>
      <c r="H44" s="91">
        <f t="shared" si="1"/>
        <v>0</v>
      </c>
      <c r="I44" s="25">
        <f t="shared" si="4"/>
        <v>0</v>
      </c>
      <c r="J44" s="106"/>
      <c r="K44" s="106"/>
      <c r="U44" s="140"/>
      <c r="V44" s="2"/>
    </row>
    <row r="45" spans="1:22" ht="18" thickBot="1">
      <c r="A45" s="138"/>
      <c r="B45" s="48">
        <f>Inputs!A77</f>
        <v>26</v>
      </c>
      <c r="C45" s="47">
        <f t="shared" si="0"/>
        <v>0</v>
      </c>
      <c r="D45" s="49" t="e">
        <f>IF(Inputs!AF77="",NA(),Inputs!AF77)</f>
        <v>#N/A</v>
      </c>
      <c r="E45" s="49" t="e">
        <f>IF(Inputs!AG77="",NA(),Inputs!AG77)</f>
        <v>#N/A</v>
      </c>
      <c r="F45" s="24" t="e">
        <f t="shared" si="2"/>
        <v>#N/A</v>
      </c>
      <c r="G45" s="24" t="e">
        <f t="shared" si="3"/>
        <v>#N/A</v>
      </c>
      <c r="H45" s="91">
        <f t="shared" si="1"/>
        <v>0</v>
      </c>
      <c r="I45" s="25">
        <f t="shared" si="4"/>
        <v>0</v>
      </c>
      <c r="J45" s="106"/>
      <c r="K45" s="106"/>
      <c r="U45" s="140"/>
      <c r="V45" s="2"/>
    </row>
    <row r="46" spans="1:22" ht="18" thickBot="1">
      <c r="A46" s="138"/>
      <c r="B46" s="48">
        <f>Inputs!A78</f>
        <v>27</v>
      </c>
      <c r="C46" s="47">
        <f t="shared" si="0"/>
        <v>0</v>
      </c>
      <c r="D46" s="49" t="e">
        <f>IF(Inputs!AF78="",NA(),Inputs!AF78)</f>
        <v>#N/A</v>
      </c>
      <c r="E46" s="49" t="e">
        <f>IF(Inputs!AG78="",NA(),Inputs!AG78)</f>
        <v>#N/A</v>
      </c>
      <c r="F46" s="24" t="e">
        <f t="shared" si="2"/>
        <v>#N/A</v>
      </c>
      <c r="G46" s="24" t="e">
        <f t="shared" si="3"/>
        <v>#N/A</v>
      </c>
      <c r="H46" s="91">
        <f t="shared" si="1"/>
        <v>0</v>
      </c>
      <c r="I46" s="25">
        <f t="shared" si="4"/>
        <v>0</v>
      </c>
      <c r="J46" s="106"/>
      <c r="K46" s="106"/>
      <c r="U46" s="140"/>
      <c r="V46" s="2"/>
    </row>
    <row r="47" spans="1:22" ht="18" thickBot="1">
      <c r="A47" s="138"/>
      <c r="B47" s="48">
        <f>Inputs!A79</f>
        <v>28</v>
      </c>
      <c r="C47" s="47">
        <f t="shared" si="0"/>
        <v>0</v>
      </c>
      <c r="D47" s="49" t="e">
        <f>IF(Inputs!AF79="",NA(),Inputs!AF79)</f>
        <v>#N/A</v>
      </c>
      <c r="E47" s="49" t="e">
        <f>IF(Inputs!AG79="",NA(),Inputs!AG79)</f>
        <v>#N/A</v>
      </c>
      <c r="F47" s="24" t="e">
        <f t="shared" si="2"/>
        <v>#N/A</v>
      </c>
      <c r="G47" s="24" t="e">
        <f t="shared" si="3"/>
        <v>#N/A</v>
      </c>
      <c r="H47" s="91">
        <f t="shared" si="1"/>
        <v>0</v>
      </c>
      <c r="I47" s="25">
        <f t="shared" si="4"/>
        <v>0</v>
      </c>
      <c r="J47" s="106"/>
      <c r="K47" s="106"/>
      <c r="U47" s="140"/>
      <c r="V47" s="2"/>
    </row>
    <row r="48" spans="1:22" ht="18" thickBot="1">
      <c r="A48" s="138"/>
      <c r="B48" s="48">
        <f>Inputs!A80</f>
        <v>29</v>
      </c>
      <c r="C48" s="47">
        <f t="shared" si="0"/>
        <v>0</v>
      </c>
      <c r="D48" s="49" t="e">
        <f>IF(Inputs!AF80="",NA(),Inputs!AF80)</f>
        <v>#N/A</v>
      </c>
      <c r="E48" s="49" t="e">
        <f>IF(Inputs!AG80="",NA(),Inputs!AG80)</f>
        <v>#N/A</v>
      </c>
      <c r="F48" s="24" t="e">
        <f t="shared" si="2"/>
        <v>#N/A</v>
      </c>
      <c r="G48" s="24" t="e">
        <f t="shared" si="3"/>
        <v>#N/A</v>
      </c>
      <c r="H48" s="91">
        <f t="shared" si="1"/>
        <v>0</v>
      </c>
      <c r="I48" s="25">
        <f t="shared" si="4"/>
        <v>0</v>
      </c>
      <c r="J48" s="106"/>
      <c r="K48" s="106"/>
      <c r="U48" s="140"/>
      <c r="V48" s="2"/>
    </row>
    <row r="49" spans="1:22" ht="18" thickBot="1">
      <c r="A49" s="138"/>
      <c r="B49" s="48">
        <f>Inputs!A81</f>
        <v>30</v>
      </c>
      <c r="C49" s="47">
        <f t="shared" si="0"/>
        <v>0</v>
      </c>
      <c r="D49" s="49" t="e">
        <f>IF(Inputs!AF81="",NA(),Inputs!AF81)</f>
        <v>#N/A</v>
      </c>
      <c r="E49" s="49" t="e">
        <f>IF(Inputs!AG81="",NA(),Inputs!AG81)</f>
        <v>#N/A</v>
      </c>
      <c r="F49" s="24" t="e">
        <f t="shared" si="2"/>
        <v>#N/A</v>
      </c>
      <c r="G49" s="24" t="e">
        <f t="shared" si="3"/>
        <v>#N/A</v>
      </c>
      <c r="H49" s="91">
        <f t="shared" si="1"/>
        <v>0</v>
      </c>
      <c r="I49" s="25">
        <f t="shared" si="4"/>
        <v>0</v>
      </c>
      <c r="J49" s="106"/>
      <c r="K49" s="106"/>
      <c r="U49" s="140"/>
      <c r="V49" s="2"/>
    </row>
    <row r="50" spans="1:22" ht="18" thickBot="1">
      <c r="A50" s="257"/>
      <c r="B50" s="48">
        <f>Inputs!A82</f>
        <v>31</v>
      </c>
      <c r="C50" s="47">
        <f t="shared" si="0"/>
        <v>0</v>
      </c>
      <c r="D50" s="49" t="e">
        <f>IF(Inputs!AF82="",NA(),Inputs!AF82)</f>
        <v>#N/A</v>
      </c>
      <c r="E50" s="49" t="e">
        <f>IF(Inputs!AG82="",NA(),Inputs!AG82)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IF(Inputs!AF83="",NA(),Inputs!AF83)</f>
        <v>#N/A</v>
      </c>
      <c r="E51" s="49" t="e">
        <f>IF(Inputs!AG83="",NA(),Inputs!AG83)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IF(Inputs!AF84="",NA(),Inputs!AF84)</f>
        <v>#N/A</v>
      </c>
      <c r="E52" s="49" t="e">
        <f>IF(Inputs!AG84="",NA(),Inputs!AG84)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IF(Inputs!AF85="",NA(),Inputs!AF85)</f>
        <v>#N/A</v>
      </c>
      <c r="E53" s="49" t="e">
        <f>IF(Inputs!AG85="",NA(),Inputs!AG85)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IF(Inputs!AF86="",NA(),Inputs!AF86)</f>
        <v>#N/A</v>
      </c>
      <c r="E54" s="49" t="e">
        <f>IF(Inputs!AG86="",NA(),Inputs!AG86)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IF(Inputs!AF87="",NA(),Inputs!AF87)</f>
        <v>#N/A</v>
      </c>
      <c r="E55" s="49" t="e">
        <f>IF(Inputs!AG87="",NA(),Inputs!AG87)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IF(Inputs!AF88="",NA(),Inputs!AF88)</f>
        <v>#N/A</v>
      </c>
      <c r="E56" s="49" t="e">
        <f>IF(Inputs!AG88="",NA(),Inputs!AG88)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IF(Inputs!AF89="",NA(),Inputs!AF89)</f>
        <v>#N/A</v>
      </c>
      <c r="E57" s="49" t="e">
        <f>IF(Inputs!AG89="",NA(),Inputs!AG89)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IF(Inputs!AF90="",NA(),Inputs!AF90)</f>
        <v>#N/A</v>
      </c>
      <c r="E58" s="49" t="e">
        <f>IF(Inputs!AG90="",NA(),Inputs!AG90)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IF(Inputs!AF91="",NA(),Inputs!AF91)</f>
        <v>#N/A</v>
      </c>
      <c r="E59" s="49" t="e">
        <f>IF(Inputs!AG91="",NA(),Inputs!AG91)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IF(Inputs!AF92="",NA(),Inputs!AF92)</f>
        <v>#N/A</v>
      </c>
      <c r="E60" s="49" t="e">
        <f>IF(Inputs!AG92="",NA(),Inputs!AG92)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IF(Inputs!AF93="",NA(),Inputs!AF93)</f>
        <v>#N/A</v>
      </c>
      <c r="E61" s="49" t="e">
        <f>IF(Inputs!AG93="",NA(),Inputs!AG93)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IF(Inputs!AF94="",NA(),Inputs!AF94)</f>
        <v>#N/A</v>
      </c>
      <c r="E62" s="49" t="e">
        <f>IF(Inputs!AG94="",NA(),Inputs!AG94)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IF(Inputs!AF95="",NA(),Inputs!AF95)</f>
        <v>#N/A</v>
      </c>
      <c r="E63" s="49" t="e">
        <f>IF(Inputs!AG95="",NA(),Inputs!AG95)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IF(Inputs!AF96="",NA(),Inputs!AF96)</f>
        <v>#N/A</v>
      </c>
      <c r="E64" s="49" t="e">
        <f>IF(Inputs!AG96="",NA(),Inputs!AG96)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IF(Inputs!AF97="",NA(),Inputs!AF97)</f>
        <v>#N/A</v>
      </c>
      <c r="E65" s="49" t="e">
        <f>IF(Inputs!AG97="",NA(),Inputs!AG97)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IF(Inputs!AF98="",NA(),Inputs!AF98)</f>
        <v>#N/A</v>
      </c>
      <c r="E66" s="49" t="e">
        <f>IF(Inputs!AG98="",NA(),Inputs!AG98)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IF(Inputs!AF99="",NA(),Inputs!AF99)</f>
        <v>#N/A</v>
      </c>
      <c r="E67" s="49" t="e">
        <f>IF(Inputs!AG99="",NA(),Inputs!AG99)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IF(Inputs!AF100="",NA(),Inputs!AF100)</f>
        <v>#N/A</v>
      </c>
      <c r="E68" s="49" t="e">
        <f>IF(Inputs!AG100="",NA(),Inputs!AG100)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IF(Inputs!AF101="",NA(),Inputs!AF101)</f>
        <v>#N/A</v>
      </c>
      <c r="E69" s="49" t="e">
        <f>IF(Inputs!AG101="",NA(),Inputs!AG101)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IF(Inputs!AF102="",NA(),Inputs!AF102)</f>
        <v>#N/A</v>
      </c>
      <c r="E70" s="49" t="e">
        <f>IF(Inputs!AG102="",NA(),Inputs!AG102)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IF(Inputs!AF103="",NA(),Inputs!AF103)</f>
        <v>#N/A</v>
      </c>
      <c r="E71" s="49" t="e">
        <f>IF(Inputs!AG103="",NA(),Inputs!AG103)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IF(Inputs!AF104="",NA(),Inputs!AF104)</f>
        <v>#N/A</v>
      </c>
      <c r="E72" s="49" t="e">
        <f>IF(Inputs!AG104="",NA(),Inputs!AG104)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IF(Inputs!AF105="",NA(),Inputs!AF105)</f>
        <v>#N/A</v>
      </c>
      <c r="E73" s="49" t="e">
        <f>IF(Inputs!AG105="",NA(),Inputs!AG105)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IF(Inputs!AF106="",NA(),Inputs!AF106)</f>
        <v>#N/A</v>
      </c>
      <c r="E74" s="49" t="e">
        <f>IF(Inputs!AG106="",NA(),Inputs!AG106)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IF(Inputs!AF107="",NA(),Inputs!AF107)</f>
        <v>#N/A</v>
      </c>
      <c r="E75" s="49" t="e">
        <f>IF(Inputs!AG107="",NA(),Inputs!AG107)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IF(Inputs!AF108="",NA(),Inputs!AF108)</f>
        <v>#N/A</v>
      </c>
      <c r="E76" s="49" t="e">
        <f>IF(Inputs!AG108="",NA(),Inputs!AG108)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IF(Inputs!AF109="",NA(),Inputs!AF109)</f>
        <v>#N/A</v>
      </c>
      <c r="E77" s="49" t="e">
        <f>IF(Inputs!AG109="",NA(),Inputs!AG109)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IF(Inputs!AF110="",NA(),Inputs!AF110)</f>
        <v>#N/A</v>
      </c>
      <c r="E78" s="49" t="e">
        <f>IF(Inputs!AG110="",NA(),Inputs!AG110)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IF(Inputs!AF111="",NA(),Inputs!AF111)</f>
        <v>#N/A</v>
      </c>
      <c r="E79" s="49" t="e">
        <f>IF(Inputs!AG111="",NA(),Inputs!AG111)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IF(Inputs!AF112="",NA(),Inputs!AF112)</f>
        <v>#N/A</v>
      </c>
      <c r="E80" s="49" t="e">
        <f>IF(Inputs!AG112="",NA(),Inputs!AG112)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IF(Inputs!AF113="",NA(),Inputs!AF113)</f>
        <v>#N/A</v>
      </c>
      <c r="E81" s="49" t="e">
        <f>IF(Inputs!AG113="",NA(),Inputs!AG113)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IF(Inputs!AF114="",NA(),Inputs!AF114)</f>
        <v>#N/A</v>
      </c>
      <c r="E82" s="49" t="e">
        <f>IF(Inputs!AG114="",NA(),Inputs!AG114)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IF(Inputs!AF115="",NA(),Inputs!AF115)</f>
        <v>#N/A</v>
      </c>
      <c r="E83" s="49" t="e">
        <f>IF(Inputs!AG115="",NA(),Inputs!AG115)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IF(Inputs!AF116="",NA(),Inputs!AF116)</f>
        <v>#N/A</v>
      </c>
      <c r="E84" s="49" t="e">
        <f>IF(Inputs!AG116="",NA(),Inputs!AG116)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IF(Inputs!AF117="",NA(),Inputs!AF117)</f>
        <v>#N/A</v>
      </c>
      <c r="E85" s="49" t="e">
        <f>IF(Inputs!AG117="",NA(),Inputs!AG117)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IF(Inputs!AF118="",NA(),Inputs!AF118)</f>
        <v>#N/A</v>
      </c>
      <c r="E86" s="49" t="e">
        <f>IF(Inputs!AG118="",NA(),Inputs!AG118)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IF(Inputs!AF119="",NA(),Inputs!AF119)</f>
        <v>#N/A</v>
      </c>
      <c r="E87" s="49" t="e">
        <f>IF(Inputs!AG119="",NA(),Inputs!AG119)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IF(Inputs!AF120="",NA(),Inputs!AF120)</f>
        <v>#N/A</v>
      </c>
      <c r="E88" s="49" t="e">
        <f>IF(Inputs!AG120="",NA(),Inputs!AG120)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IF(Inputs!AF121="",NA(),Inputs!AF121)</f>
        <v>#N/A</v>
      </c>
      <c r="E89" s="49" t="e">
        <f>IF(Inputs!AG121="",NA(),Inputs!AG121)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IF(Inputs!AF122="",NA(),Inputs!AF122)</f>
        <v>#N/A</v>
      </c>
      <c r="E90" s="49" t="e">
        <f>IF(Inputs!AG122="",NA(),Inputs!AG122)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IF(Inputs!AF123="",NA(),Inputs!AF123)</f>
        <v>#N/A</v>
      </c>
      <c r="E91" s="49" t="e">
        <f>IF(Inputs!AG123="",NA(),Inputs!AG123)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IF(Inputs!AF124="",NA(),Inputs!AF124)</f>
        <v>#N/A</v>
      </c>
      <c r="E92" s="49" t="e">
        <f>IF(Inputs!AG124="",NA(),Inputs!AG124)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IF(Inputs!AF125="",NA(),Inputs!AF125)</f>
        <v>#N/A</v>
      </c>
      <c r="E93" s="49" t="e">
        <f>IF(Inputs!AG125="",NA(),Inputs!AG125)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IF(Inputs!AF126="",NA(),Inputs!AF126)</f>
        <v>#N/A</v>
      </c>
      <c r="E94" s="49" t="e">
        <f>IF(Inputs!AG126="",NA(),Inputs!AG126)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IF(Inputs!AF127="",NA(),Inputs!AF127)</f>
        <v>#N/A</v>
      </c>
      <c r="E95" s="49" t="e">
        <f>IF(Inputs!AG127="",NA(),Inputs!AG127)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IF(Inputs!AF128="",NA(),Inputs!AF128)</f>
        <v>#N/A</v>
      </c>
      <c r="E96" s="49" t="e">
        <f>IF(Inputs!AG128="",NA(),Inputs!AG128)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IF(Inputs!AF129="",NA(),Inputs!AF129)</f>
        <v>#N/A</v>
      </c>
      <c r="E97" s="49" t="e">
        <f>IF(Inputs!AG129="",NA(),Inputs!AG129)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IF(Inputs!AF130="",NA(),Inputs!AF130)</f>
        <v>#N/A</v>
      </c>
      <c r="E98" s="49" t="e">
        <f>IF(Inputs!AG130="",NA(),Inputs!AG130)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IF(Inputs!AF131="",NA(),Inputs!AF131)</f>
        <v>#N/A</v>
      </c>
      <c r="E99" s="49" t="e">
        <f>IF(Inputs!AG131="",NA(),Inputs!AG131)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IF(Inputs!AF132="",NA(),Inputs!AF132)</f>
        <v>#N/A</v>
      </c>
      <c r="E100" s="49" t="e">
        <f>IF(Inputs!AG132="",NA(),Inputs!AG132)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IF(Inputs!AF133="",NA(),Inputs!AF133)</f>
        <v>#N/A</v>
      </c>
      <c r="E101" s="49" t="e">
        <f>IF(Inputs!AG133="",NA(),Inputs!AG133)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IF(Inputs!AF134="",NA(),Inputs!AF134)</f>
        <v>#N/A</v>
      </c>
      <c r="E102" s="49" t="e">
        <f>IF(Inputs!AG134="",NA(),Inputs!AG134)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IF(Inputs!AF135="",NA(),Inputs!AF135)</f>
        <v>#N/A</v>
      </c>
      <c r="E103" s="49" t="e">
        <f>IF(Inputs!AG135="",NA(),Inputs!AG135)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IF(Inputs!AF136="",NA(),Inputs!AF136)</f>
        <v>#N/A</v>
      </c>
      <c r="E104" s="49" t="e">
        <f>IF(Inputs!AG136="",NA(),Inputs!AG136)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IF(Inputs!AF137="",NA(),Inputs!AF137)</f>
        <v>#N/A</v>
      </c>
      <c r="E105" s="49" t="e">
        <f>IF(Inputs!AG137="",NA(),Inputs!AG137)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IF(Inputs!AF138="",NA(),Inputs!AF138)</f>
        <v>#N/A</v>
      </c>
      <c r="E106" s="49" t="e">
        <f>IF(Inputs!AG138="",NA(),Inputs!AG138)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IF(Inputs!AF139="",NA(),Inputs!AF139)</f>
        <v>#N/A</v>
      </c>
      <c r="E107" s="49" t="e">
        <f>IF(Inputs!AG139="",NA(),Inputs!AG139)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IF(Inputs!AF140="",NA(),Inputs!AF140)</f>
        <v>#N/A</v>
      </c>
      <c r="E108" s="49" t="e">
        <f>IF(Inputs!AG140="",NA(),Inputs!AG140)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IF(Inputs!AF141="",NA(),Inputs!AF141)</f>
        <v>#N/A</v>
      </c>
      <c r="E109" s="49" t="e">
        <f>IF(Inputs!AG141="",NA(),Inputs!AG141)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IF(Inputs!AF142="",NA(),Inputs!AF142)</f>
        <v>#N/A</v>
      </c>
      <c r="E110" s="49" t="e">
        <f>IF(Inputs!AG142="",NA(),Inputs!AG142)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IF(Inputs!AF143="",NA(),Inputs!AF143)</f>
        <v>#N/A</v>
      </c>
      <c r="E111" s="49" t="e">
        <f>IF(Inputs!AG143="",NA(),Inputs!AG143)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IF(Inputs!AF144="",NA(),Inputs!AF144)</f>
        <v>#N/A</v>
      </c>
      <c r="E112" s="49" t="e">
        <f>IF(Inputs!AG144="",NA(),Inputs!AG144)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IF(Inputs!AF145="",NA(),Inputs!AF145)</f>
        <v>#N/A</v>
      </c>
      <c r="E113" s="49" t="e">
        <f>IF(Inputs!AG145="",NA(),Inputs!AG145)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IF(Inputs!AF146="",NA(),Inputs!AF146)</f>
        <v>#N/A</v>
      </c>
      <c r="E114" s="49" t="e">
        <f>IF(Inputs!AG146="",NA(),Inputs!AG146)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IF(Inputs!AF147="",NA(),Inputs!AF147)</f>
        <v>#N/A</v>
      </c>
      <c r="E115" s="49" t="e">
        <f>IF(Inputs!AG147="",NA(),Inputs!AG147)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IF(Inputs!AF148="",NA(),Inputs!AF148)</f>
        <v>#N/A</v>
      </c>
      <c r="E116" s="49" t="e">
        <f>IF(Inputs!AG148="",NA(),Inputs!AG148)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IF(Inputs!AF149="",NA(),Inputs!AF149)</f>
        <v>#N/A</v>
      </c>
      <c r="E117" s="49" t="e">
        <f>IF(Inputs!AG149="",NA(),Inputs!AG149)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IF(Inputs!AF150="",NA(),Inputs!AF150)</f>
        <v>#N/A</v>
      </c>
      <c r="E118" s="49" t="e">
        <f>IF(Inputs!AG150="",NA(),Inputs!AG150)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IF(Inputs!AF151="",NA(),Inputs!AF151)</f>
        <v>#N/A</v>
      </c>
      <c r="E119" s="49" t="e">
        <f>IF(Inputs!AG151="",NA(),Inputs!AG151)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Inputs!AF7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Inputs!AF8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Inputs!AF9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(B10/2)*100</f>
        <v>114.99999999999999</v>
      </c>
      <c r="I134" s="137">
        <f>(B11/2)*100</f>
        <v>114.99999999999999</v>
      </c>
      <c r="J134" s="40"/>
      <c r="K134" s="40"/>
      <c r="L134" s="43"/>
      <c r="M134" s="44">
        <f>M128</f>
        <v>0</v>
      </c>
      <c r="N134" s="44">
        <f>N129</f>
        <v>0</v>
      </c>
      <c r="V134" s="2"/>
    </row>
    <row r="135" spans="8:22">
      <c r="H135" s="137">
        <v>115</v>
      </c>
      <c r="I135" s="137">
        <f>(B11/2)*-100</f>
        <v>-114.99999999999999</v>
      </c>
      <c r="J135" s="40"/>
      <c r="K135" s="40"/>
      <c r="L135" s="43"/>
      <c r="M135" s="44">
        <f>M129</f>
        <v>0</v>
      </c>
      <c r="N135" s="44">
        <f>N129</f>
        <v>0</v>
      </c>
      <c r="V135" s="2"/>
    </row>
    <row r="136" spans="8:22">
      <c r="H136" s="137">
        <f>(B10/2)*-100</f>
        <v>-114.99999999999999</v>
      </c>
      <c r="I136" s="137">
        <f>(B11/2)*-100</f>
        <v>-114.99999999999999</v>
      </c>
      <c r="J136" s="40"/>
      <c r="K136" s="40"/>
      <c r="V136" s="2"/>
    </row>
    <row r="137" spans="8:22">
      <c r="H137" s="137">
        <f>(B10/2)*-100</f>
        <v>-114.99999999999999</v>
      </c>
      <c r="I137" s="137">
        <f>(B11/2)*100</f>
        <v>114.99999999999999</v>
      </c>
      <c r="J137" s="40"/>
      <c r="K137" s="40"/>
      <c r="V137" s="2"/>
    </row>
    <row r="138" spans="8:22">
      <c r="H138" s="137">
        <f>(B10/2)*100</f>
        <v>114.99999999999999</v>
      </c>
      <c r="I138" s="137">
        <f>(B11/2)*100</f>
        <v>114.99999999999999</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25" zoomScale="55" zoomScaleNormal="55" zoomScaleSheetLayoutView="75" workbookViewId="0">
      <selection activeCell="L132" sqref="L132"/>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40"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140"/>
      <c r="K1" s="140"/>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14" ht="18.75" customHeight="1" thickBot="1">
      <c r="B2" s="3" t="str">
        <f>Inputs!A2</f>
        <v>Commander:</v>
      </c>
      <c r="C2" s="64">
        <f>Inputs!AH2</f>
        <v>0</v>
      </c>
      <c r="D2" s="3" t="str">
        <f>Inputs!A3</f>
        <v xml:space="preserve">Gunner: </v>
      </c>
      <c r="E2" s="64">
        <f>Inputs!AH3</f>
        <v>0</v>
      </c>
      <c r="F2" s="3" t="str">
        <f>Inputs!A4</f>
        <v xml:space="preserve">Loader: </v>
      </c>
      <c r="G2" s="63">
        <f>Inputs!AH4</f>
        <v>0</v>
      </c>
      <c r="H2" s="3" t="str">
        <f>Inputs!A5</f>
        <v>Driver:</v>
      </c>
      <c r="I2" s="64">
        <f>Inputs!AH5</f>
        <v>0</v>
      </c>
      <c r="J2" s="103"/>
      <c r="K2" s="103"/>
    </row>
    <row r="3" spans="1:14">
      <c r="A3" s="2" t="str">
        <f>Inputs!A11</f>
        <v>Project:</v>
      </c>
      <c r="B3" s="72">
        <f>Inputs!AH11</f>
        <v>0</v>
      </c>
      <c r="C3" s="71"/>
      <c r="D3" s="71"/>
      <c r="E3" s="71"/>
      <c r="F3" s="71"/>
      <c r="G3" s="71"/>
      <c r="H3" s="71"/>
      <c r="I3" s="71"/>
      <c r="J3" s="104"/>
      <c r="K3" s="104"/>
    </row>
    <row r="4" spans="1:14" ht="18.600000000000001" thickBot="1">
      <c r="A4" s="2" t="str">
        <f>Inputs!A46</f>
        <v xml:space="preserve">Remarks: </v>
      </c>
      <c r="B4" s="380">
        <f>Inputs!AH46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f>Inputs!AH12</f>
        <v>0</v>
      </c>
      <c r="D6" s="5" t="str">
        <f>Inputs!A23</f>
        <v>Turret Mode:</v>
      </c>
      <c r="E6" s="6"/>
      <c r="F6" s="395">
        <f>Inputs!AH23</f>
        <v>0</v>
      </c>
      <c r="G6" s="396"/>
      <c r="I6" s="141" t="str">
        <f>Inputs!A35</f>
        <v>Item:</v>
      </c>
      <c r="J6" s="143" t="s">
        <v>10</v>
      </c>
      <c r="K6" s="142" t="s">
        <v>11</v>
      </c>
    </row>
    <row r="7" spans="1:14" ht="18.600000000000001" thickTop="1" thickBot="1">
      <c r="A7" s="4" t="str">
        <f>Inputs!A13</f>
        <v>Date:</v>
      </c>
      <c r="B7" s="66">
        <f>Inputs!AH13</f>
        <v>0</v>
      </c>
      <c r="D7" s="5" t="str">
        <f>Inputs!A24</f>
        <v>Ammunition:</v>
      </c>
      <c r="E7" s="8"/>
      <c r="F7" s="395">
        <f>Inputs!AH24</f>
        <v>0</v>
      </c>
      <c r="G7" s="396"/>
      <c r="I7" s="9" t="s">
        <v>14</v>
      </c>
      <c r="J7" s="67">
        <f>Inputs!AH36</f>
        <v>0</v>
      </c>
      <c r="K7" s="68">
        <f>Inputs!AI36</f>
        <v>0</v>
      </c>
    </row>
    <row r="8" spans="1:14" ht="18.600000000000001" thickTop="1" thickBot="1">
      <c r="A8" s="4" t="str">
        <f>Inputs!A15</f>
        <v>Range [m]:</v>
      </c>
      <c r="B8" s="112">
        <f>Inputs!AH15</f>
        <v>0</v>
      </c>
      <c r="D8" s="5" t="str">
        <f>Inputs!A25</f>
        <v>Aiming Through (Camera):</v>
      </c>
      <c r="E8" s="53"/>
      <c r="F8" s="395">
        <f>Inputs!AH25</f>
        <v>0</v>
      </c>
      <c r="G8" s="396"/>
      <c r="I8" s="7" t="s">
        <v>16</v>
      </c>
      <c r="J8" s="67">
        <f>Inputs!AH37</f>
        <v>0</v>
      </c>
      <c r="K8" s="68">
        <f>Inputs!AI37</f>
        <v>0</v>
      </c>
    </row>
    <row r="9" spans="1:14" ht="18.600000000000001" thickTop="1" thickBot="1">
      <c r="A9" s="392" t="str">
        <f>Inputs!A16</f>
        <v>Target Size:</v>
      </c>
      <c r="B9" s="393"/>
      <c r="D9" s="392" t="str">
        <f>Inputs!A26</f>
        <v>Environmental Conditions:</v>
      </c>
      <c r="E9" s="394"/>
      <c r="F9" s="394"/>
      <c r="G9" s="393"/>
      <c r="H9" s="10"/>
      <c r="I9" s="11" t="s">
        <v>19</v>
      </c>
      <c r="J9" s="67">
        <f>Inputs!AH38</f>
        <v>0</v>
      </c>
      <c r="K9" s="68">
        <f>Inputs!AI38</f>
        <v>0</v>
      </c>
    </row>
    <row r="10" spans="1:14" ht="18.600000000000001" thickTop="1" thickBot="1">
      <c r="A10" s="4" t="str">
        <f>Inputs!AH16</f>
        <v>Traverse Size [m]</v>
      </c>
      <c r="B10" s="38">
        <f>Inputs!AH17</f>
        <v>2.2999999999999998</v>
      </c>
      <c r="D10" s="5" t="str">
        <f>Inputs!A27</f>
        <v>Air Temperature [°C]:</v>
      </c>
      <c r="E10" s="6"/>
      <c r="F10" s="388">
        <f>Inputs!AH27</f>
        <v>0</v>
      </c>
      <c r="G10" s="389"/>
      <c r="I10" s="392" t="str">
        <f>Inputs!A39</f>
        <v>Rounds Information:</v>
      </c>
      <c r="J10" s="394"/>
      <c r="K10" s="393"/>
    </row>
    <row r="11" spans="1:14" ht="18.600000000000001" thickTop="1" thickBot="1">
      <c r="A11" s="4" t="str">
        <f>Inputs!AI16</f>
        <v>Elevation Size [m]</v>
      </c>
      <c r="B11" s="38">
        <f>Inputs!AI17</f>
        <v>2.2999999999999998</v>
      </c>
      <c r="D11" s="5" t="str">
        <f>Inputs!A28</f>
        <v>Altitude [m]:</v>
      </c>
      <c r="E11" s="8"/>
      <c r="F11" s="388">
        <f>Inputs!AH28</f>
        <v>0</v>
      </c>
      <c r="G11" s="389"/>
      <c r="H11" s="140"/>
      <c r="I11" s="384" t="str">
        <f>Inputs!A40</f>
        <v>Rounds Type</v>
      </c>
      <c r="J11" s="385"/>
      <c r="K11" s="111" t="str">
        <f>Inputs!AH40</f>
        <v>No. of Rounds</v>
      </c>
    </row>
    <row r="12" spans="1:14" ht="18.600000000000001" thickTop="1" thickBot="1">
      <c r="A12" s="4" t="str">
        <f>Inputs!AH18</f>
        <v>Traverse Size [mills]</v>
      </c>
      <c r="B12" s="38" t="e">
        <f>Inputs!AH19</f>
        <v>#DIV/0!</v>
      </c>
      <c r="D12" s="5" t="str">
        <f>Inputs!A29</f>
        <v>Ammu. Temp. [°C]:</v>
      </c>
      <c r="E12" s="8"/>
      <c r="F12" s="388">
        <f>Inputs!AH29</f>
        <v>0</v>
      </c>
      <c r="G12" s="389"/>
      <c r="H12" s="140"/>
      <c r="I12" s="384" t="str">
        <f>Inputs!A41</f>
        <v>Warm-Up</v>
      </c>
      <c r="J12" s="385"/>
      <c r="K12" s="39">
        <f>Inputs!AH41</f>
        <v>0</v>
      </c>
    </row>
    <row r="13" spans="1:14" ht="18.600000000000001" thickTop="1" thickBot="1">
      <c r="A13" s="4" t="str">
        <f>Inputs!AI18</f>
        <v>Elevation Size [mills]</v>
      </c>
      <c r="B13" s="38" t="e">
        <f>Inputs!AI19</f>
        <v>#DIV/0!</v>
      </c>
      <c r="D13" s="5" t="str">
        <f>Inputs!A30</f>
        <v>Crosswind [m/s]:</v>
      </c>
      <c r="E13" s="13"/>
      <c r="F13" s="388">
        <f>Inputs!AH30</f>
        <v>0</v>
      </c>
      <c r="G13" s="389"/>
      <c r="H13" s="140"/>
      <c r="I13" s="384" t="str">
        <f>Inputs!A42</f>
        <v>Real Firing</v>
      </c>
      <c r="J13" s="385"/>
      <c r="K13" s="39">
        <f>Inputs!AH42</f>
        <v>0</v>
      </c>
    </row>
    <row r="14" spans="1:14" ht="18.600000000000001" thickTop="1" thickBot="1">
      <c r="A14" s="4" t="str">
        <f>Inputs!A20</f>
        <v>Fire Type</v>
      </c>
      <c r="B14" s="38">
        <f>Inputs!AH20</f>
        <v>0</v>
      </c>
      <c r="D14" s="390" t="str">
        <f>Inputs!A31</f>
        <v>Gun Jump:</v>
      </c>
      <c r="E14" s="391"/>
      <c r="F14" s="41" t="str">
        <f>Inputs!AI31</f>
        <v>Traverse</v>
      </c>
      <c r="G14" s="42" t="str">
        <f>Inputs!AH31</f>
        <v>Elevation</v>
      </c>
      <c r="H14" s="140"/>
      <c r="I14" s="384" t="str">
        <f>Inputs!A43</f>
        <v xml:space="preserve">Total in Target: </v>
      </c>
      <c r="J14" s="385"/>
      <c r="K14" s="39">
        <f>Inputs!AH43</f>
        <v>0</v>
      </c>
    </row>
    <row r="15" spans="1:14" ht="19.5" customHeight="1" thickTop="1" thickBot="1">
      <c r="A15" s="4" t="str">
        <f>Inputs!A14</f>
        <v>Time:</v>
      </c>
      <c r="B15" s="37">
        <f>Inputs!AH14</f>
        <v>0</v>
      </c>
      <c r="C15" s="14"/>
      <c r="D15" s="383" t="str">
        <f>Inputs!A32</f>
        <v>Single</v>
      </c>
      <c r="E15" s="363"/>
      <c r="F15" s="36">
        <f>Inputs!AI32</f>
        <v>0</v>
      </c>
      <c r="G15" s="36">
        <f>Inputs!AH32</f>
        <v>0</v>
      </c>
      <c r="H15" s="15"/>
      <c r="I15" s="384" t="str">
        <f>Inputs!A44</f>
        <v>Missing rounds</v>
      </c>
      <c r="J15" s="385"/>
      <c r="K15" s="39">
        <f>Inputs!AH44</f>
        <v>0</v>
      </c>
    </row>
    <row r="16" spans="1:14" ht="19.5" customHeight="1" thickTop="1" thickBot="1">
      <c r="A16" s="4" t="str">
        <f>Inputs!A21</f>
        <v>A0- M.Velocity</v>
      </c>
      <c r="B16" s="38">
        <f>Inputs!AH21</f>
        <v>0</v>
      </c>
      <c r="C16" s="14"/>
      <c r="D16" s="386" t="str">
        <f>Inputs!A33</f>
        <v>Burst</v>
      </c>
      <c r="E16" s="387"/>
      <c r="F16" s="36">
        <f>Inputs!AI33</f>
        <v>0</v>
      </c>
      <c r="G16" s="36">
        <f>Inputs!AH33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40"/>
      <c r="V18" s="2"/>
    </row>
    <row r="19" spans="1:22" ht="18.600000000000001" thickTop="1" thickBot="1">
      <c r="A19" s="359"/>
      <c r="B19" s="360"/>
      <c r="C19" s="348"/>
      <c r="D19" s="139" t="s">
        <v>33</v>
      </c>
      <c r="E19" s="12" t="s">
        <v>34</v>
      </c>
      <c r="F19" s="12" t="s">
        <v>33</v>
      </c>
      <c r="G19" s="12" t="s">
        <v>34</v>
      </c>
      <c r="H19" s="348"/>
      <c r="I19" s="348"/>
      <c r="J19" s="105"/>
      <c r="K19" s="105"/>
      <c r="U19" s="140"/>
      <c r="V19" s="2"/>
    </row>
    <row r="20" spans="1:22" ht="18.600000000000001" thickTop="1" thickBot="1">
      <c r="A20" s="138"/>
      <c r="B20" s="48">
        <f>Inputs!A52</f>
        <v>1</v>
      </c>
      <c r="C20" s="47">
        <f t="shared" ref="C20:C83" si="0">$B$8</f>
        <v>0</v>
      </c>
      <c r="D20" s="49" t="e">
        <f>IF(Inputs!AH52="",NA(),Inputs!AH52)</f>
        <v>#N/A</v>
      </c>
      <c r="E20" s="49" t="e">
        <f>IF(Inputs!AI52="",NA(),Inputs!AI52)</f>
        <v>#N/A</v>
      </c>
      <c r="F20" s="24" t="e">
        <f>IF(ISBLANK(D20*10/C20)," ",D20*10/C20)</f>
        <v>#N/A</v>
      </c>
      <c r="G20" s="24" t="e">
        <f>IF(ISBLANK(E20*10/C20)," ",E20*10/C20)</f>
        <v>#N/A</v>
      </c>
      <c r="H20" s="91">
        <f t="shared" ref="H20:H83" si="1">$B$7</f>
        <v>0</v>
      </c>
      <c r="I20" s="25">
        <f>$B$15</f>
        <v>0</v>
      </c>
      <c r="J20" s="106"/>
      <c r="K20" s="106"/>
      <c r="U20" s="140"/>
      <c r="V20" s="2"/>
    </row>
    <row r="21" spans="1:22" ht="18" thickBot="1">
      <c r="A21" s="138"/>
      <c r="B21" s="48">
        <f>Inputs!A53</f>
        <v>2</v>
      </c>
      <c r="C21" s="47">
        <f t="shared" si="0"/>
        <v>0</v>
      </c>
      <c r="D21" s="49" t="e">
        <f>IF(Inputs!AH53="",NA(),Inputs!AH53)</f>
        <v>#N/A</v>
      </c>
      <c r="E21" s="49" t="e">
        <f>IF(Inputs!AI53="",NA(),Inputs!AI53)</f>
        <v>#N/A</v>
      </c>
      <c r="F21" s="24" t="e">
        <f t="shared" ref="F21:F49" si="2">IF(ISBLANK(D21*10/C21)," ",D21*10/C21)</f>
        <v>#N/A</v>
      </c>
      <c r="G21" s="24" t="e">
        <f t="shared" ref="G21:G49" si="3">IF(ISBLANK(E21*10/C21)," ",E21*10/C21)</f>
        <v>#N/A</v>
      </c>
      <c r="H21" s="91">
        <f t="shared" si="1"/>
        <v>0</v>
      </c>
      <c r="I21" s="25">
        <f t="shared" ref="I21:I84" si="4">$B$15</f>
        <v>0</v>
      </c>
      <c r="J21" s="106"/>
      <c r="K21" s="106"/>
      <c r="U21" s="140"/>
      <c r="V21" s="2"/>
    </row>
    <row r="22" spans="1:22" ht="18" thickBot="1">
      <c r="A22" s="138"/>
      <c r="B22" s="48">
        <f>Inputs!A54</f>
        <v>3</v>
      </c>
      <c r="C22" s="47">
        <f>$B$8</f>
        <v>0</v>
      </c>
      <c r="D22" s="49" t="e">
        <f>IF(Inputs!AH54="",NA(),Inputs!AH54)</f>
        <v>#N/A</v>
      </c>
      <c r="E22" s="49" t="e">
        <f>IF(Inputs!AI54="",NA(),Inputs!AI54)</f>
        <v>#N/A</v>
      </c>
      <c r="F22" s="24" t="e">
        <f t="shared" si="2"/>
        <v>#N/A</v>
      </c>
      <c r="G22" s="24" t="e">
        <f t="shared" si="3"/>
        <v>#N/A</v>
      </c>
      <c r="H22" s="91">
        <f t="shared" si="1"/>
        <v>0</v>
      </c>
      <c r="I22" s="25">
        <f t="shared" si="4"/>
        <v>0</v>
      </c>
      <c r="J22" s="106"/>
      <c r="K22" s="106"/>
      <c r="U22" s="140"/>
      <c r="V22" s="2"/>
    </row>
    <row r="23" spans="1:22" ht="18" thickBot="1">
      <c r="A23" s="138"/>
      <c r="B23" s="48">
        <f>Inputs!A55</f>
        <v>4</v>
      </c>
      <c r="C23" s="47">
        <f t="shared" si="0"/>
        <v>0</v>
      </c>
      <c r="D23" s="49" t="e">
        <f>IF(Inputs!AH55="",NA(),Inputs!AH55)</f>
        <v>#N/A</v>
      </c>
      <c r="E23" s="49" t="e">
        <f>IF(Inputs!AI55="",NA(),Inputs!AI55)</f>
        <v>#N/A</v>
      </c>
      <c r="F23" s="24" t="e">
        <f t="shared" si="2"/>
        <v>#N/A</v>
      </c>
      <c r="G23" s="24" t="e">
        <f t="shared" si="3"/>
        <v>#N/A</v>
      </c>
      <c r="H23" s="91">
        <f t="shared" si="1"/>
        <v>0</v>
      </c>
      <c r="I23" s="25">
        <f t="shared" si="4"/>
        <v>0</v>
      </c>
      <c r="J23" s="106"/>
      <c r="K23" s="106"/>
      <c r="U23" s="140"/>
      <c r="V23" s="2"/>
    </row>
    <row r="24" spans="1:22" ht="18" thickBot="1">
      <c r="A24" s="138"/>
      <c r="B24" s="48">
        <f>Inputs!A56</f>
        <v>5</v>
      </c>
      <c r="C24" s="47">
        <f t="shared" si="0"/>
        <v>0</v>
      </c>
      <c r="D24" s="49" t="e">
        <f>IF(Inputs!AH56="",NA(),Inputs!AH56)</f>
        <v>#N/A</v>
      </c>
      <c r="E24" s="49" t="e">
        <f>IF(Inputs!AI56="",NA(),Inputs!AI56)</f>
        <v>#N/A</v>
      </c>
      <c r="F24" s="24" t="e">
        <f t="shared" si="2"/>
        <v>#N/A</v>
      </c>
      <c r="G24" s="24" t="e">
        <f t="shared" si="3"/>
        <v>#N/A</v>
      </c>
      <c r="H24" s="91">
        <f t="shared" si="1"/>
        <v>0</v>
      </c>
      <c r="I24" s="25">
        <f t="shared" si="4"/>
        <v>0</v>
      </c>
      <c r="J24" s="106"/>
      <c r="K24" s="106"/>
      <c r="U24" s="140"/>
      <c r="V24" s="2"/>
    </row>
    <row r="25" spans="1:22" ht="18" thickBot="1">
      <c r="A25" s="138"/>
      <c r="B25" s="48">
        <f>Inputs!A57</f>
        <v>6</v>
      </c>
      <c r="C25" s="47">
        <f t="shared" si="0"/>
        <v>0</v>
      </c>
      <c r="D25" s="49" t="e">
        <f>IF(Inputs!AH57="",NA(),Inputs!AH57)</f>
        <v>#N/A</v>
      </c>
      <c r="E25" s="49" t="e">
        <f>IF(Inputs!AI57="",NA(),Inputs!AI57)</f>
        <v>#N/A</v>
      </c>
      <c r="F25" s="24" t="e">
        <f t="shared" si="2"/>
        <v>#N/A</v>
      </c>
      <c r="G25" s="24" t="e">
        <f t="shared" si="3"/>
        <v>#N/A</v>
      </c>
      <c r="H25" s="91">
        <f t="shared" si="1"/>
        <v>0</v>
      </c>
      <c r="I25" s="25">
        <f t="shared" si="4"/>
        <v>0</v>
      </c>
      <c r="J25" s="106"/>
      <c r="K25" s="106"/>
      <c r="U25" s="140"/>
      <c r="V25" s="2"/>
    </row>
    <row r="26" spans="1:22" ht="18" thickBot="1">
      <c r="A26" s="138"/>
      <c r="B26" s="48">
        <f>Inputs!A58</f>
        <v>7</v>
      </c>
      <c r="C26" s="47">
        <f t="shared" si="0"/>
        <v>0</v>
      </c>
      <c r="D26" s="49" t="e">
        <f>IF(Inputs!AH58="",NA(),Inputs!AH58)</f>
        <v>#N/A</v>
      </c>
      <c r="E26" s="49" t="e">
        <f>IF(Inputs!AI58="",NA(),Inputs!AI58)</f>
        <v>#N/A</v>
      </c>
      <c r="F26" s="24" t="e">
        <f t="shared" si="2"/>
        <v>#N/A</v>
      </c>
      <c r="G26" s="24" t="e">
        <f t="shared" si="3"/>
        <v>#N/A</v>
      </c>
      <c r="H26" s="91">
        <f t="shared" si="1"/>
        <v>0</v>
      </c>
      <c r="I26" s="25">
        <f t="shared" si="4"/>
        <v>0</v>
      </c>
      <c r="J26" s="106"/>
      <c r="K26" s="106"/>
      <c r="U26" s="140"/>
      <c r="V26" s="2"/>
    </row>
    <row r="27" spans="1:22" ht="18" thickBot="1">
      <c r="A27" s="138"/>
      <c r="B27" s="48">
        <f>Inputs!A59</f>
        <v>8</v>
      </c>
      <c r="C27" s="47">
        <f t="shared" si="0"/>
        <v>0</v>
      </c>
      <c r="D27" s="49" t="e">
        <f>IF(Inputs!AH59="",NA(),Inputs!AH59)</f>
        <v>#N/A</v>
      </c>
      <c r="E27" s="49" t="e">
        <f>IF(Inputs!AI59="",NA(),Inputs!AI59)</f>
        <v>#N/A</v>
      </c>
      <c r="F27" s="24" t="e">
        <f t="shared" si="2"/>
        <v>#N/A</v>
      </c>
      <c r="G27" s="24" t="e">
        <f t="shared" si="3"/>
        <v>#N/A</v>
      </c>
      <c r="H27" s="91">
        <f t="shared" si="1"/>
        <v>0</v>
      </c>
      <c r="I27" s="25">
        <f t="shared" si="4"/>
        <v>0</v>
      </c>
      <c r="J27" s="106"/>
      <c r="K27" s="106"/>
      <c r="U27" s="140"/>
      <c r="V27" s="2"/>
    </row>
    <row r="28" spans="1:22" ht="18" thickBot="1">
      <c r="A28" s="138"/>
      <c r="B28" s="48">
        <f>Inputs!A60</f>
        <v>9</v>
      </c>
      <c r="C28" s="47">
        <f t="shared" si="0"/>
        <v>0</v>
      </c>
      <c r="D28" s="49" t="e">
        <f>IF(Inputs!AH60="",NA(),Inputs!AH60)</f>
        <v>#N/A</v>
      </c>
      <c r="E28" s="49" t="e">
        <f>IF(Inputs!AI60="",NA(),Inputs!AI60)</f>
        <v>#N/A</v>
      </c>
      <c r="F28" s="24" t="e">
        <f t="shared" si="2"/>
        <v>#N/A</v>
      </c>
      <c r="G28" s="24" t="e">
        <f t="shared" si="3"/>
        <v>#N/A</v>
      </c>
      <c r="H28" s="91">
        <f t="shared" si="1"/>
        <v>0</v>
      </c>
      <c r="I28" s="25">
        <f t="shared" si="4"/>
        <v>0</v>
      </c>
      <c r="J28" s="106"/>
      <c r="K28" s="106"/>
      <c r="U28" s="140"/>
      <c r="V28" s="2"/>
    </row>
    <row r="29" spans="1:22" ht="18" thickBot="1">
      <c r="A29" s="138"/>
      <c r="B29" s="48">
        <f>Inputs!A61</f>
        <v>10</v>
      </c>
      <c r="C29" s="47">
        <f t="shared" si="0"/>
        <v>0</v>
      </c>
      <c r="D29" s="49" t="e">
        <f>IF(Inputs!AH61="",NA(),Inputs!AH61)</f>
        <v>#N/A</v>
      </c>
      <c r="E29" s="49" t="e">
        <f>IF(Inputs!AI61="",NA(),Inputs!AI61)</f>
        <v>#N/A</v>
      </c>
      <c r="F29" s="24" t="e">
        <f t="shared" si="2"/>
        <v>#N/A</v>
      </c>
      <c r="G29" s="24" t="e">
        <f t="shared" si="3"/>
        <v>#N/A</v>
      </c>
      <c r="H29" s="91">
        <f t="shared" si="1"/>
        <v>0</v>
      </c>
      <c r="I29" s="25">
        <f t="shared" si="4"/>
        <v>0</v>
      </c>
      <c r="J29" s="106"/>
      <c r="K29" s="106"/>
      <c r="U29" s="140"/>
      <c r="V29" s="2"/>
    </row>
    <row r="30" spans="1:22" ht="18" thickBot="1">
      <c r="A30" s="138"/>
      <c r="B30" s="48">
        <f>Inputs!A62</f>
        <v>11</v>
      </c>
      <c r="C30" s="47">
        <f t="shared" si="0"/>
        <v>0</v>
      </c>
      <c r="D30" s="49" t="e">
        <f>IF(Inputs!AH62="",NA(),Inputs!AH62)</f>
        <v>#N/A</v>
      </c>
      <c r="E30" s="49" t="e">
        <f>IF(Inputs!AI62="",NA(),Inputs!AI62)</f>
        <v>#N/A</v>
      </c>
      <c r="F30" s="24" t="e">
        <f t="shared" si="2"/>
        <v>#N/A</v>
      </c>
      <c r="G30" s="24" t="e">
        <f t="shared" si="3"/>
        <v>#N/A</v>
      </c>
      <c r="H30" s="91">
        <f t="shared" si="1"/>
        <v>0</v>
      </c>
      <c r="I30" s="25">
        <f t="shared" si="4"/>
        <v>0</v>
      </c>
      <c r="J30" s="106"/>
      <c r="K30" s="106"/>
      <c r="U30" s="140"/>
      <c r="V30" s="2"/>
    </row>
    <row r="31" spans="1:22" ht="18" thickBot="1">
      <c r="A31" s="138"/>
      <c r="B31" s="48">
        <f>Inputs!A63</f>
        <v>12</v>
      </c>
      <c r="C31" s="47">
        <f t="shared" si="0"/>
        <v>0</v>
      </c>
      <c r="D31" s="49" t="e">
        <f>IF(Inputs!AH63="",NA(),Inputs!AH63)</f>
        <v>#N/A</v>
      </c>
      <c r="E31" s="49" t="e">
        <f>IF(Inputs!AI63="",NA(),Inputs!AI63)</f>
        <v>#N/A</v>
      </c>
      <c r="F31" s="24" t="e">
        <f t="shared" si="2"/>
        <v>#N/A</v>
      </c>
      <c r="G31" s="24" t="e">
        <f t="shared" si="3"/>
        <v>#N/A</v>
      </c>
      <c r="H31" s="91">
        <f t="shared" si="1"/>
        <v>0</v>
      </c>
      <c r="I31" s="25">
        <f t="shared" si="4"/>
        <v>0</v>
      </c>
      <c r="J31" s="106"/>
      <c r="K31" s="106"/>
      <c r="U31" s="140"/>
      <c r="V31" s="2"/>
    </row>
    <row r="32" spans="1:22" ht="18" thickBot="1">
      <c r="A32" s="138"/>
      <c r="B32" s="48">
        <f>Inputs!A64</f>
        <v>13</v>
      </c>
      <c r="C32" s="47">
        <f t="shared" si="0"/>
        <v>0</v>
      </c>
      <c r="D32" s="49" t="e">
        <f>IF(Inputs!AH64="",NA(),Inputs!AH64)</f>
        <v>#N/A</v>
      </c>
      <c r="E32" s="49" t="e">
        <f>IF(Inputs!AI64="",NA(),Inputs!AI64)</f>
        <v>#N/A</v>
      </c>
      <c r="F32" s="24" t="e">
        <f t="shared" si="2"/>
        <v>#N/A</v>
      </c>
      <c r="G32" s="24" t="e">
        <f t="shared" si="3"/>
        <v>#N/A</v>
      </c>
      <c r="H32" s="91">
        <f t="shared" si="1"/>
        <v>0</v>
      </c>
      <c r="I32" s="25">
        <f t="shared" si="4"/>
        <v>0</v>
      </c>
      <c r="J32" s="106"/>
      <c r="K32" s="106"/>
      <c r="U32" s="140"/>
      <c r="V32" s="2"/>
    </row>
    <row r="33" spans="1:22" ht="18" thickBot="1">
      <c r="A33" s="138"/>
      <c r="B33" s="48">
        <f>Inputs!A65</f>
        <v>14</v>
      </c>
      <c r="C33" s="47">
        <f t="shared" si="0"/>
        <v>0</v>
      </c>
      <c r="D33" s="49" t="e">
        <f>IF(Inputs!AH65="",NA(),Inputs!AH65)</f>
        <v>#N/A</v>
      </c>
      <c r="E33" s="49" t="e">
        <f>IF(Inputs!AI65="",NA(),Inputs!AI65)</f>
        <v>#N/A</v>
      </c>
      <c r="F33" s="24" t="e">
        <f t="shared" si="2"/>
        <v>#N/A</v>
      </c>
      <c r="G33" s="24" t="e">
        <f t="shared" si="3"/>
        <v>#N/A</v>
      </c>
      <c r="H33" s="91">
        <f t="shared" si="1"/>
        <v>0</v>
      </c>
      <c r="I33" s="25">
        <f t="shared" si="4"/>
        <v>0</v>
      </c>
      <c r="J33" s="106"/>
      <c r="K33" s="106"/>
      <c r="U33" s="140"/>
      <c r="V33" s="2"/>
    </row>
    <row r="34" spans="1:22" ht="18" thickBot="1">
      <c r="A34" s="138"/>
      <c r="B34" s="48">
        <f>Inputs!A66</f>
        <v>15</v>
      </c>
      <c r="C34" s="47">
        <f t="shared" si="0"/>
        <v>0</v>
      </c>
      <c r="D34" s="49" t="e">
        <f>IF(Inputs!AH66="",NA(),Inputs!AH66)</f>
        <v>#N/A</v>
      </c>
      <c r="E34" s="49" t="e">
        <f>IF(Inputs!AI66="",NA(),Inputs!AI66)</f>
        <v>#N/A</v>
      </c>
      <c r="F34" s="24" t="e">
        <f t="shared" si="2"/>
        <v>#N/A</v>
      </c>
      <c r="G34" s="24" t="e">
        <f t="shared" si="3"/>
        <v>#N/A</v>
      </c>
      <c r="H34" s="91">
        <f t="shared" si="1"/>
        <v>0</v>
      </c>
      <c r="I34" s="25">
        <f t="shared" si="4"/>
        <v>0</v>
      </c>
      <c r="J34" s="106"/>
      <c r="K34" s="106"/>
      <c r="U34" s="140"/>
      <c r="V34" s="2"/>
    </row>
    <row r="35" spans="1:22" ht="18" thickBot="1">
      <c r="A35" s="138"/>
      <c r="B35" s="48">
        <f>Inputs!A67</f>
        <v>16</v>
      </c>
      <c r="C35" s="47">
        <f t="shared" si="0"/>
        <v>0</v>
      </c>
      <c r="D35" s="49" t="e">
        <f>IF(Inputs!AH67="",NA(),Inputs!AH67)</f>
        <v>#N/A</v>
      </c>
      <c r="E35" s="49" t="e">
        <f>IF(Inputs!AI67="",NA(),Inputs!AI67)</f>
        <v>#N/A</v>
      </c>
      <c r="F35" s="24" t="e">
        <f t="shared" si="2"/>
        <v>#N/A</v>
      </c>
      <c r="G35" s="24" t="e">
        <f t="shared" si="3"/>
        <v>#N/A</v>
      </c>
      <c r="H35" s="91">
        <f t="shared" si="1"/>
        <v>0</v>
      </c>
      <c r="I35" s="25">
        <f t="shared" si="4"/>
        <v>0</v>
      </c>
      <c r="J35" s="106"/>
      <c r="K35" s="106"/>
      <c r="U35" s="140"/>
      <c r="V35" s="2"/>
    </row>
    <row r="36" spans="1:22" ht="18" thickBot="1">
      <c r="A36" s="138"/>
      <c r="B36" s="48">
        <f>Inputs!A68</f>
        <v>17</v>
      </c>
      <c r="C36" s="47">
        <f t="shared" si="0"/>
        <v>0</v>
      </c>
      <c r="D36" s="49" t="e">
        <f>IF(Inputs!AH68="",NA(),Inputs!AH68)</f>
        <v>#N/A</v>
      </c>
      <c r="E36" s="49" t="e">
        <f>IF(Inputs!AI68="",NA(),Inputs!AI68)</f>
        <v>#N/A</v>
      </c>
      <c r="F36" s="24" t="e">
        <f t="shared" si="2"/>
        <v>#N/A</v>
      </c>
      <c r="G36" s="24" t="e">
        <f t="shared" si="3"/>
        <v>#N/A</v>
      </c>
      <c r="H36" s="91">
        <f t="shared" si="1"/>
        <v>0</v>
      </c>
      <c r="I36" s="25">
        <f t="shared" si="4"/>
        <v>0</v>
      </c>
      <c r="J36" s="106"/>
      <c r="K36" s="106"/>
      <c r="U36" s="140"/>
      <c r="V36" s="2"/>
    </row>
    <row r="37" spans="1:22" ht="18" thickBot="1">
      <c r="A37" s="138"/>
      <c r="B37" s="48">
        <f>Inputs!A69</f>
        <v>18</v>
      </c>
      <c r="C37" s="47">
        <f t="shared" si="0"/>
        <v>0</v>
      </c>
      <c r="D37" s="49" t="e">
        <f>IF(Inputs!AH69="",NA(),Inputs!AH69)</f>
        <v>#N/A</v>
      </c>
      <c r="E37" s="49" t="e">
        <f>IF(Inputs!AI69="",NA(),Inputs!AI69)</f>
        <v>#N/A</v>
      </c>
      <c r="F37" s="24" t="e">
        <f t="shared" si="2"/>
        <v>#N/A</v>
      </c>
      <c r="G37" s="24" t="e">
        <f t="shared" si="3"/>
        <v>#N/A</v>
      </c>
      <c r="H37" s="91">
        <f t="shared" si="1"/>
        <v>0</v>
      </c>
      <c r="I37" s="25">
        <f t="shared" si="4"/>
        <v>0</v>
      </c>
      <c r="J37" s="106"/>
      <c r="K37" s="106"/>
      <c r="U37" s="140"/>
      <c r="V37" s="2"/>
    </row>
    <row r="38" spans="1:22" ht="18" thickBot="1">
      <c r="A38" s="138"/>
      <c r="B38" s="48">
        <f>Inputs!A70</f>
        <v>19</v>
      </c>
      <c r="C38" s="47">
        <f t="shared" si="0"/>
        <v>0</v>
      </c>
      <c r="D38" s="49" t="e">
        <f>IF(Inputs!AH70="",NA(),Inputs!AH70)</f>
        <v>#N/A</v>
      </c>
      <c r="E38" s="49" t="e">
        <f>IF(Inputs!AI70="",NA(),Inputs!AI70)</f>
        <v>#N/A</v>
      </c>
      <c r="F38" s="24" t="e">
        <f t="shared" si="2"/>
        <v>#N/A</v>
      </c>
      <c r="G38" s="24" t="e">
        <f t="shared" si="3"/>
        <v>#N/A</v>
      </c>
      <c r="H38" s="91">
        <f t="shared" si="1"/>
        <v>0</v>
      </c>
      <c r="I38" s="25">
        <f t="shared" si="4"/>
        <v>0</v>
      </c>
      <c r="J38" s="106"/>
      <c r="K38" s="106"/>
      <c r="U38" s="140"/>
      <c r="V38" s="2"/>
    </row>
    <row r="39" spans="1:22" ht="18" thickBot="1">
      <c r="A39" s="138"/>
      <c r="B39" s="48">
        <f>Inputs!A71</f>
        <v>20</v>
      </c>
      <c r="C39" s="47">
        <f t="shared" si="0"/>
        <v>0</v>
      </c>
      <c r="D39" s="49" t="e">
        <f>IF(Inputs!AH71="",NA(),Inputs!AH71)</f>
        <v>#N/A</v>
      </c>
      <c r="E39" s="49" t="e">
        <f>IF(Inputs!AI71="",NA(),Inputs!AI71)</f>
        <v>#N/A</v>
      </c>
      <c r="F39" s="24" t="e">
        <f t="shared" si="2"/>
        <v>#N/A</v>
      </c>
      <c r="G39" s="24" t="e">
        <f t="shared" si="3"/>
        <v>#N/A</v>
      </c>
      <c r="H39" s="91">
        <f t="shared" si="1"/>
        <v>0</v>
      </c>
      <c r="I39" s="25">
        <f t="shared" si="4"/>
        <v>0</v>
      </c>
      <c r="J39" s="106"/>
      <c r="K39" s="106"/>
      <c r="U39" s="140"/>
      <c r="V39" s="2"/>
    </row>
    <row r="40" spans="1:22" ht="18" thickBot="1">
      <c r="A40" s="138"/>
      <c r="B40" s="48">
        <f>Inputs!A72</f>
        <v>21</v>
      </c>
      <c r="C40" s="47">
        <f t="shared" si="0"/>
        <v>0</v>
      </c>
      <c r="D40" s="49" t="e">
        <f>IF(Inputs!AH72="",NA(),Inputs!AH72)</f>
        <v>#N/A</v>
      </c>
      <c r="E40" s="49" t="e">
        <f>IF(Inputs!AI72="",NA(),Inputs!AI72)</f>
        <v>#N/A</v>
      </c>
      <c r="F40" s="24" t="e">
        <f t="shared" si="2"/>
        <v>#N/A</v>
      </c>
      <c r="G40" s="24" t="e">
        <f t="shared" si="3"/>
        <v>#N/A</v>
      </c>
      <c r="H40" s="91">
        <f t="shared" si="1"/>
        <v>0</v>
      </c>
      <c r="I40" s="25">
        <f t="shared" si="4"/>
        <v>0</v>
      </c>
      <c r="J40" s="106"/>
      <c r="K40" s="106"/>
      <c r="U40" s="140"/>
      <c r="V40" s="2"/>
    </row>
    <row r="41" spans="1:22" ht="18" thickBot="1">
      <c r="A41" s="138"/>
      <c r="B41" s="48">
        <f>Inputs!A73</f>
        <v>22</v>
      </c>
      <c r="C41" s="47">
        <f t="shared" si="0"/>
        <v>0</v>
      </c>
      <c r="D41" s="49" t="e">
        <f>IF(Inputs!AH73="",NA(),Inputs!AH73)</f>
        <v>#N/A</v>
      </c>
      <c r="E41" s="49" t="e">
        <f>IF(Inputs!AI73="",NA(),Inputs!AI73)</f>
        <v>#N/A</v>
      </c>
      <c r="F41" s="24" t="e">
        <f t="shared" si="2"/>
        <v>#N/A</v>
      </c>
      <c r="G41" s="24" t="e">
        <f t="shared" si="3"/>
        <v>#N/A</v>
      </c>
      <c r="H41" s="91">
        <f t="shared" si="1"/>
        <v>0</v>
      </c>
      <c r="I41" s="25">
        <f t="shared" si="4"/>
        <v>0</v>
      </c>
      <c r="J41" s="106"/>
      <c r="K41" s="106"/>
      <c r="U41" s="140"/>
      <c r="V41" s="2"/>
    </row>
    <row r="42" spans="1:22" ht="18" thickBot="1">
      <c r="A42" s="138"/>
      <c r="B42" s="48">
        <f>Inputs!A74</f>
        <v>23</v>
      </c>
      <c r="C42" s="47">
        <f t="shared" si="0"/>
        <v>0</v>
      </c>
      <c r="D42" s="49" t="e">
        <f>IF(Inputs!AH74="",NA(),Inputs!AH74)</f>
        <v>#N/A</v>
      </c>
      <c r="E42" s="49" t="e">
        <f>IF(Inputs!AI74="",NA(),Inputs!AI74)</f>
        <v>#N/A</v>
      </c>
      <c r="F42" s="24" t="e">
        <f t="shared" si="2"/>
        <v>#N/A</v>
      </c>
      <c r="G42" s="24" t="e">
        <f t="shared" si="3"/>
        <v>#N/A</v>
      </c>
      <c r="H42" s="91">
        <f t="shared" si="1"/>
        <v>0</v>
      </c>
      <c r="I42" s="25">
        <f t="shared" si="4"/>
        <v>0</v>
      </c>
      <c r="J42" s="106"/>
      <c r="K42" s="106"/>
      <c r="U42" s="140"/>
      <c r="V42" s="2"/>
    </row>
    <row r="43" spans="1:22" ht="18" thickBot="1">
      <c r="A43" s="138"/>
      <c r="B43" s="48">
        <f>Inputs!A75</f>
        <v>24</v>
      </c>
      <c r="C43" s="47">
        <f t="shared" si="0"/>
        <v>0</v>
      </c>
      <c r="D43" s="49" t="e">
        <f>IF(Inputs!AH75="",NA(),Inputs!AH75)</f>
        <v>#N/A</v>
      </c>
      <c r="E43" s="49" t="e">
        <f>IF(Inputs!AI75="",NA(),Inputs!AI75)</f>
        <v>#N/A</v>
      </c>
      <c r="F43" s="24" t="e">
        <f t="shared" si="2"/>
        <v>#N/A</v>
      </c>
      <c r="G43" s="24" t="e">
        <f t="shared" si="3"/>
        <v>#N/A</v>
      </c>
      <c r="H43" s="91">
        <f t="shared" si="1"/>
        <v>0</v>
      </c>
      <c r="I43" s="25">
        <f t="shared" si="4"/>
        <v>0</v>
      </c>
      <c r="J43" s="106"/>
      <c r="K43" s="106"/>
      <c r="U43" s="140"/>
      <c r="V43" s="2"/>
    </row>
    <row r="44" spans="1:22" ht="18" thickBot="1">
      <c r="A44" s="138"/>
      <c r="B44" s="48">
        <f>Inputs!A76</f>
        <v>25</v>
      </c>
      <c r="C44" s="47">
        <f t="shared" si="0"/>
        <v>0</v>
      </c>
      <c r="D44" s="49" t="e">
        <f>IF(Inputs!AH76="",NA(),Inputs!AH76)</f>
        <v>#N/A</v>
      </c>
      <c r="E44" s="49" t="e">
        <f>IF(Inputs!AI76="",NA(),Inputs!AI76)</f>
        <v>#N/A</v>
      </c>
      <c r="F44" s="24" t="e">
        <f t="shared" si="2"/>
        <v>#N/A</v>
      </c>
      <c r="G44" s="24" t="e">
        <f t="shared" si="3"/>
        <v>#N/A</v>
      </c>
      <c r="H44" s="91">
        <f t="shared" si="1"/>
        <v>0</v>
      </c>
      <c r="I44" s="25">
        <f t="shared" si="4"/>
        <v>0</v>
      </c>
      <c r="J44" s="106"/>
      <c r="K44" s="106"/>
      <c r="U44" s="140"/>
      <c r="V44" s="2"/>
    </row>
    <row r="45" spans="1:22" ht="18" thickBot="1">
      <c r="A45" s="138"/>
      <c r="B45" s="48">
        <f>Inputs!A77</f>
        <v>26</v>
      </c>
      <c r="C45" s="47">
        <f t="shared" si="0"/>
        <v>0</v>
      </c>
      <c r="D45" s="49" t="e">
        <f>IF(Inputs!AH77="",NA(),Inputs!AH77)</f>
        <v>#N/A</v>
      </c>
      <c r="E45" s="49" t="e">
        <f>IF(Inputs!AI77="",NA(),Inputs!AI77)</f>
        <v>#N/A</v>
      </c>
      <c r="F45" s="24" t="e">
        <f t="shared" si="2"/>
        <v>#N/A</v>
      </c>
      <c r="G45" s="24" t="e">
        <f t="shared" si="3"/>
        <v>#N/A</v>
      </c>
      <c r="H45" s="91">
        <f t="shared" si="1"/>
        <v>0</v>
      </c>
      <c r="I45" s="25">
        <f t="shared" si="4"/>
        <v>0</v>
      </c>
      <c r="J45" s="106"/>
      <c r="K45" s="106"/>
      <c r="U45" s="140"/>
      <c r="V45" s="2"/>
    </row>
    <row r="46" spans="1:22" ht="18" thickBot="1">
      <c r="A46" s="138"/>
      <c r="B46" s="48">
        <f>Inputs!A78</f>
        <v>27</v>
      </c>
      <c r="C46" s="47">
        <f t="shared" si="0"/>
        <v>0</v>
      </c>
      <c r="D46" s="49" t="e">
        <f>IF(Inputs!AH78="",NA(),Inputs!AH78)</f>
        <v>#N/A</v>
      </c>
      <c r="E46" s="49" t="e">
        <f>IF(Inputs!AI78="",NA(),Inputs!AI78)</f>
        <v>#N/A</v>
      </c>
      <c r="F46" s="24" t="e">
        <f t="shared" si="2"/>
        <v>#N/A</v>
      </c>
      <c r="G46" s="24" t="e">
        <f t="shared" si="3"/>
        <v>#N/A</v>
      </c>
      <c r="H46" s="91">
        <f t="shared" si="1"/>
        <v>0</v>
      </c>
      <c r="I46" s="25">
        <f t="shared" si="4"/>
        <v>0</v>
      </c>
      <c r="J46" s="106"/>
      <c r="K46" s="106"/>
      <c r="U46" s="140"/>
      <c r="V46" s="2"/>
    </row>
    <row r="47" spans="1:22" ht="18" thickBot="1">
      <c r="A47" s="138"/>
      <c r="B47" s="48">
        <f>Inputs!A79</f>
        <v>28</v>
      </c>
      <c r="C47" s="47">
        <f t="shared" si="0"/>
        <v>0</v>
      </c>
      <c r="D47" s="49" t="e">
        <f>IF(Inputs!AH79="",NA(),Inputs!AH79)</f>
        <v>#N/A</v>
      </c>
      <c r="E47" s="49" t="e">
        <f>IF(Inputs!AI79="",NA(),Inputs!AI79)</f>
        <v>#N/A</v>
      </c>
      <c r="F47" s="24" t="e">
        <f t="shared" si="2"/>
        <v>#N/A</v>
      </c>
      <c r="G47" s="24" t="e">
        <f t="shared" si="3"/>
        <v>#N/A</v>
      </c>
      <c r="H47" s="91">
        <f t="shared" si="1"/>
        <v>0</v>
      </c>
      <c r="I47" s="25">
        <f t="shared" si="4"/>
        <v>0</v>
      </c>
      <c r="J47" s="106"/>
      <c r="K47" s="106"/>
      <c r="U47" s="140"/>
      <c r="V47" s="2"/>
    </row>
    <row r="48" spans="1:22" ht="18" thickBot="1">
      <c r="A48" s="138"/>
      <c r="B48" s="48">
        <f>Inputs!A80</f>
        <v>29</v>
      </c>
      <c r="C48" s="47">
        <f t="shared" si="0"/>
        <v>0</v>
      </c>
      <c r="D48" s="49" t="e">
        <f>IF(Inputs!AH80="",NA(),Inputs!AH80)</f>
        <v>#N/A</v>
      </c>
      <c r="E48" s="49" t="e">
        <f>IF(Inputs!AI80="",NA(),Inputs!AI80)</f>
        <v>#N/A</v>
      </c>
      <c r="F48" s="24" t="e">
        <f t="shared" si="2"/>
        <v>#N/A</v>
      </c>
      <c r="G48" s="24" t="e">
        <f t="shared" si="3"/>
        <v>#N/A</v>
      </c>
      <c r="H48" s="91">
        <f t="shared" si="1"/>
        <v>0</v>
      </c>
      <c r="I48" s="25">
        <f t="shared" si="4"/>
        <v>0</v>
      </c>
      <c r="J48" s="106"/>
      <c r="K48" s="106"/>
      <c r="U48" s="140"/>
      <c r="V48" s="2"/>
    </row>
    <row r="49" spans="1:22" ht="18" thickBot="1">
      <c r="A49" s="138"/>
      <c r="B49" s="48">
        <f>Inputs!A81</f>
        <v>30</v>
      </c>
      <c r="C49" s="47">
        <f t="shared" si="0"/>
        <v>0</v>
      </c>
      <c r="D49" s="49" t="e">
        <f>IF(Inputs!AH81="",NA(),Inputs!AH81)</f>
        <v>#N/A</v>
      </c>
      <c r="E49" s="49" t="e">
        <f>IF(Inputs!AI81="",NA(),Inputs!AI81)</f>
        <v>#N/A</v>
      </c>
      <c r="F49" s="24" t="e">
        <f t="shared" si="2"/>
        <v>#N/A</v>
      </c>
      <c r="G49" s="24" t="e">
        <f t="shared" si="3"/>
        <v>#N/A</v>
      </c>
      <c r="H49" s="91">
        <f t="shared" si="1"/>
        <v>0</v>
      </c>
      <c r="I49" s="25">
        <f t="shared" si="4"/>
        <v>0</v>
      </c>
      <c r="J49" s="106"/>
      <c r="K49" s="106"/>
      <c r="U49" s="140"/>
      <c r="V49" s="2"/>
    </row>
    <row r="50" spans="1:22" ht="18" thickBot="1">
      <c r="A50" s="257"/>
      <c r="B50" s="48">
        <f>Inputs!A82</f>
        <v>31</v>
      </c>
      <c r="C50" s="47">
        <f t="shared" si="0"/>
        <v>0</v>
      </c>
      <c r="D50" s="49" t="e">
        <f>IF(Inputs!AH82="",NA(),Inputs!AH82)</f>
        <v>#N/A</v>
      </c>
      <c r="E50" s="49" t="e">
        <f>IF(Inputs!AI82="",NA(),Inputs!AI82)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IF(Inputs!AH83="",NA(),Inputs!AH83)</f>
        <v>#N/A</v>
      </c>
      <c r="E51" s="49" t="e">
        <f>IF(Inputs!AI83="",NA(),Inputs!AI83)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IF(Inputs!AH84="",NA(),Inputs!AH84)</f>
        <v>#N/A</v>
      </c>
      <c r="E52" s="49" t="e">
        <f>IF(Inputs!AI84="",NA(),Inputs!AI84)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IF(Inputs!AH85="",NA(),Inputs!AH85)</f>
        <v>#N/A</v>
      </c>
      <c r="E53" s="49" t="e">
        <f>IF(Inputs!AI85="",NA(),Inputs!AI85)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IF(Inputs!AH86="",NA(),Inputs!AH86)</f>
        <v>#N/A</v>
      </c>
      <c r="E54" s="49" t="e">
        <f>IF(Inputs!AI86="",NA(),Inputs!AI86)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IF(Inputs!AH87="",NA(),Inputs!AH87)</f>
        <v>#N/A</v>
      </c>
      <c r="E55" s="49" t="e">
        <f>IF(Inputs!AI87="",NA(),Inputs!AI87)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IF(Inputs!AH88="",NA(),Inputs!AH88)</f>
        <v>#N/A</v>
      </c>
      <c r="E56" s="49" t="e">
        <f>IF(Inputs!AI88="",NA(),Inputs!AI88)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IF(Inputs!AH89="",NA(),Inputs!AH89)</f>
        <v>#N/A</v>
      </c>
      <c r="E57" s="49" t="e">
        <f>IF(Inputs!AI89="",NA(),Inputs!AI89)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IF(Inputs!AH90="",NA(),Inputs!AH90)</f>
        <v>#N/A</v>
      </c>
      <c r="E58" s="49" t="e">
        <f>IF(Inputs!AI90="",NA(),Inputs!AI90)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IF(Inputs!AH91="",NA(),Inputs!AH91)</f>
        <v>#N/A</v>
      </c>
      <c r="E59" s="49" t="e">
        <f>IF(Inputs!AI91="",NA(),Inputs!AI91)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IF(Inputs!AH92="",NA(),Inputs!AH92)</f>
        <v>#N/A</v>
      </c>
      <c r="E60" s="49" t="e">
        <f>IF(Inputs!AI92="",NA(),Inputs!AI92)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IF(Inputs!AH93="",NA(),Inputs!AH93)</f>
        <v>#N/A</v>
      </c>
      <c r="E61" s="49" t="e">
        <f>IF(Inputs!AI93="",NA(),Inputs!AI93)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IF(Inputs!AH94="",NA(),Inputs!AH94)</f>
        <v>#N/A</v>
      </c>
      <c r="E62" s="49" t="e">
        <f>IF(Inputs!AI94="",NA(),Inputs!AI94)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IF(Inputs!AH95="",NA(),Inputs!AH95)</f>
        <v>#N/A</v>
      </c>
      <c r="E63" s="49" t="e">
        <f>IF(Inputs!AI95="",NA(),Inputs!AI95)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IF(Inputs!AH96="",NA(),Inputs!AH96)</f>
        <v>#N/A</v>
      </c>
      <c r="E64" s="49" t="e">
        <f>IF(Inputs!AI96="",NA(),Inputs!AI96)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IF(Inputs!AH97="",NA(),Inputs!AH97)</f>
        <v>#N/A</v>
      </c>
      <c r="E65" s="49" t="e">
        <f>IF(Inputs!AI97="",NA(),Inputs!AI97)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IF(Inputs!AH98="",NA(),Inputs!AH98)</f>
        <v>#N/A</v>
      </c>
      <c r="E66" s="49" t="e">
        <f>IF(Inputs!AI98="",NA(),Inputs!AI98)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IF(Inputs!AH99="",NA(),Inputs!AH99)</f>
        <v>#N/A</v>
      </c>
      <c r="E67" s="49" t="e">
        <f>IF(Inputs!AI99="",NA(),Inputs!AI99)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IF(Inputs!AH100="",NA(),Inputs!AH100)</f>
        <v>#N/A</v>
      </c>
      <c r="E68" s="49" t="e">
        <f>IF(Inputs!AI100="",NA(),Inputs!AI100)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IF(Inputs!AH101="",NA(),Inputs!AH101)</f>
        <v>#N/A</v>
      </c>
      <c r="E69" s="49" t="e">
        <f>IF(Inputs!AI101="",NA(),Inputs!AI101)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IF(Inputs!AH102="",NA(),Inputs!AH102)</f>
        <v>#N/A</v>
      </c>
      <c r="E70" s="49" t="e">
        <f>IF(Inputs!AI102="",NA(),Inputs!AI102)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IF(Inputs!AH103="",NA(),Inputs!AH103)</f>
        <v>#N/A</v>
      </c>
      <c r="E71" s="49" t="e">
        <f>IF(Inputs!AI103="",NA(),Inputs!AI103)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IF(Inputs!AH104="",NA(),Inputs!AH104)</f>
        <v>#N/A</v>
      </c>
      <c r="E72" s="49" t="e">
        <f>IF(Inputs!AI104="",NA(),Inputs!AI104)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IF(Inputs!AH105="",NA(),Inputs!AH105)</f>
        <v>#N/A</v>
      </c>
      <c r="E73" s="49" t="e">
        <f>IF(Inputs!AI105="",NA(),Inputs!AI105)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IF(Inputs!AH106="",NA(),Inputs!AH106)</f>
        <v>#N/A</v>
      </c>
      <c r="E74" s="49" t="e">
        <f>IF(Inputs!AI106="",NA(),Inputs!AI106)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IF(Inputs!AH107="",NA(),Inputs!AH107)</f>
        <v>#N/A</v>
      </c>
      <c r="E75" s="49" t="e">
        <f>IF(Inputs!AI107="",NA(),Inputs!AI107)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IF(Inputs!AH108="",NA(),Inputs!AH108)</f>
        <v>#N/A</v>
      </c>
      <c r="E76" s="49" t="e">
        <f>IF(Inputs!AI108="",NA(),Inputs!AI108)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IF(Inputs!AH109="",NA(),Inputs!AH109)</f>
        <v>#N/A</v>
      </c>
      <c r="E77" s="49" t="e">
        <f>IF(Inputs!AI109="",NA(),Inputs!AI109)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IF(Inputs!AH110="",NA(),Inputs!AH110)</f>
        <v>#N/A</v>
      </c>
      <c r="E78" s="49" t="e">
        <f>IF(Inputs!AI110="",NA(),Inputs!AI110)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IF(Inputs!AH111="",NA(),Inputs!AH111)</f>
        <v>#N/A</v>
      </c>
      <c r="E79" s="49" t="e">
        <f>IF(Inputs!AI111="",NA(),Inputs!AI111)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IF(Inputs!AH112="",NA(),Inputs!AH112)</f>
        <v>#N/A</v>
      </c>
      <c r="E80" s="49" t="e">
        <f>IF(Inputs!AI112="",NA(),Inputs!AI112)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IF(Inputs!AH113="",NA(),Inputs!AH113)</f>
        <v>#N/A</v>
      </c>
      <c r="E81" s="49" t="e">
        <f>IF(Inputs!AI113="",NA(),Inputs!AI113)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IF(Inputs!AH114="",NA(),Inputs!AH114)</f>
        <v>#N/A</v>
      </c>
      <c r="E82" s="49" t="e">
        <f>IF(Inputs!AI114="",NA(),Inputs!AI114)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IF(Inputs!AH115="",NA(),Inputs!AH115)</f>
        <v>#N/A</v>
      </c>
      <c r="E83" s="49" t="e">
        <f>IF(Inputs!AI115="",NA(),Inputs!AI115)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IF(Inputs!AH116="",NA(),Inputs!AH116)</f>
        <v>#N/A</v>
      </c>
      <c r="E84" s="49" t="e">
        <f>IF(Inputs!AI116="",NA(),Inputs!AI116)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IF(Inputs!AH117="",NA(),Inputs!AH117)</f>
        <v>#N/A</v>
      </c>
      <c r="E85" s="49" t="e">
        <f>IF(Inputs!AI117="",NA(),Inputs!AI117)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IF(Inputs!AH118="",NA(),Inputs!AH118)</f>
        <v>#N/A</v>
      </c>
      <c r="E86" s="49" t="e">
        <f>IF(Inputs!AI118="",NA(),Inputs!AI118)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IF(Inputs!AH119="",NA(),Inputs!AH119)</f>
        <v>#N/A</v>
      </c>
      <c r="E87" s="49" t="e">
        <f>IF(Inputs!AI119="",NA(),Inputs!AI119)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IF(Inputs!AH120="",NA(),Inputs!AH120)</f>
        <v>#N/A</v>
      </c>
      <c r="E88" s="49" t="e">
        <f>IF(Inputs!AI120="",NA(),Inputs!AI120)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IF(Inputs!AH121="",NA(),Inputs!AH121)</f>
        <v>#N/A</v>
      </c>
      <c r="E89" s="49" t="e">
        <f>IF(Inputs!AI121="",NA(),Inputs!AI121)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IF(Inputs!AH122="",NA(),Inputs!AH122)</f>
        <v>#N/A</v>
      </c>
      <c r="E90" s="49" t="e">
        <f>IF(Inputs!AI122="",NA(),Inputs!AI122)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IF(Inputs!AH123="",NA(),Inputs!AH123)</f>
        <v>#N/A</v>
      </c>
      <c r="E91" s="49" t="e">
        <f>IF(Inputs!AI123="",NA(),Inputs!AI123)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IF(Inputs!AH124="",NA(),Inputs!AH124)</f>
        <v>#N/A</v>
      </c>
      <c r="E92" s="49" t="e">
        <f>IF(Inputs!AI124="",NA(),Inputs!AI124)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IF(Inputs!AH125="",NA(),Inputs!AH125)</f>
        <v>#N/A</v>
      </c>
      <c r="E93" s="49" t="e">
        <f>IF(Inputs!AI125="",NA(),Inputs!AI125)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IF(Inputs!AH126="",NA(),Inputs!AH126)</f>
        <v>#N/A</v>
      </c>
      <c r="E94" s="49" t="e">
        <f>IF(Inputs!AI126="",NA(),Inputs!AI126)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IF(Inputs!AH127="",NA(),Inputs!AH127)</f>
        <v>#N/A</v>
      </c>
      <c r="E95" s="49" t="e">
        <f>IF(Inputs!AI127="",NA(),Inputs!AI127)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IF(Inputs!AH128="",NA(),Inputs!AH128)</f>
        <v>#N/A</v>
      </c>
      <c r="E96" s="49" t="e">
        <f>IF(Inputs!AI128="",NA(),Inputs!AI128)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IF(Inputs!AH129="",NA(),Inputs!AH129)</f>
        <v>#N/A</v>
      </c>
      <c r="E97" s="49" t="e">
        <f>IF(Inputs!AI129="",NA(),Inputs!AI129)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IF(Inputs!AH130="",NA(),Inputs!AH130)</f>
        <v>#N/A</v>
      </c>
      <c r="E98" s="49" t="e">
        <f>IF(Inputs!AI130="",NA(),Inputs!AI130)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IF(Inputs!AH131="",NA(),Inputs!AH131)</f>
        <v>#N/A</v>
      </c>
      <c r="E99" s="49" t="e">
        <f>IF(Inputs!AI131="",NA(),Inputs!AI131)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IF(Inputs!AH132="",NA(),Inputs!AH132)</f>
        <v>#N/A</v>
      </c>
      <c r="E100" s="49" t="e">
        <f>IF(Inputs!AI132="",NA(),Inputs!AI132)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IF(Inputs!AH133="",NA(),Inputs!AH133)</f>
        <v>#N/A</v>
      </c>
      <c r="E101" s="49" t="e">
        <f>IF(Inputs!AI133="",NA(),Inputs!AI133)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IF(Inputs!AH134="",NA(),Inputs!AH134)</f>
        <v>#N/A</v>
      </c>
      <c r="E102" s="49" t="e">
        <f>IF(Inputs!AI134="",NA(),Inputs!AI134)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IF(Inputs!AH135="",NA(),Inputs!AH135)</f>
        <v>#N/A</v>
      </c>
      <c r="E103" s="49" t="e">
        <f>IF(Inputs!AI135="",NA(),Inputs!AI135)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IF(Inputs!AH136="",NA(),Inputs!AH136)</f>
        <v>#N/A</v>
      </c>
      <c r="E104" s="49" t="e">
        <f>IF(Inputs!AI136="",NA(),Inputs!AI136)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IF(Inputs!AH137="",NA(),Inputs!AH137)</f>
        <v>#N/A</v>
      </c>
      <c r="E105" s="49" t="e">
        <f>IF(Inputs!AI137="",NA(),Inputs!AI137)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IF(Inputs!AH138="",NA(),Inputs!AH138)</f>
        <v>#N/A</v>
      </c>
      <c r="E106" s="49" t="e">
        <f>IF(Inputs!AI138="",NA(),Inputs!AI138)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IF(Inputs!AH139="",NA(),Inputs!AH139)</f>
        <v>#N/A</v>
      </c>
      <c r="E107" s="49" t="e">
        <f>IF(Inputs!AI139="",NA(),Inputs!AI139)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IF(Inputs!AH140="",NA(),Inputs!AH140)</f>
        <v>#N/A</v>
      </c>
      <c r="E108" s="49" t="e">
        <f>IF(Inputs!AI140="",NA(),Inputs!AI140)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IF(Inputs!AH141="",NA(),Inputs!AH141)</f>
        <v>#N/A</v>
      </c>
      <c r="E109" s="49" t="e">
        <f>IF(Inputs!AI141="",NA(),Inputs!AI141)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IF(Inputs!AH142="",NA(),Inputs!AH142)</f>
        <v>#N/A</v>
      </c>
      <c r="E110" s="49" t="e">
        <f>IF(Inputs!AI142="",NA(),Inputs!AI142)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IF(Inputs!AH143="",NA(),Inputs!AH143)</f>
        <v>#N/A</v>
      </c>
      <c r="E111" s="49" t="e">
        <f>IF(Inputs!AI143="",NA(),Inputs!AI143)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IF(Inputs!AH144="",NA(),Inputs!AH144)</f>
        <v>#N/A</v>
      </c>
      <c r="E112" s="49" t="e">
        <f>IF(Inputs!AI144="",NA(),Inputs!AI144)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IF(Inputs!AH145="",NA(),Inputs!AH145)</f>
        <v>#N/A</v>
      </c>
      <c r="E113" s="49" t="e">
        <f>IF(Inputs!AI145="",NA(),Inputs!AI145)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IF(Inputs!AH146="",NA(),Inputs!AH146)</f>
        <v>#N/A</v>
      </c>
      <c r="E114" s="49" t="e">
        <f>IF(Inputs!AI146="",NA(),Inputs!AI146)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IF(Inputs!AH147="",NA(),Inputs!AH147)</f>
        <v>#N/A</v>
      </c>
      <c r="E115" s="49" t="e">
        <f>IF(Inputs!AI147="",NA(),Inputs!AI147)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IF(Inputs!AH148="",NA(),Inputs!AH148)</f>
        <v>#N/A</v>
      </c>
      <c r="E116" s="49" t="e">
        <f>IF(Inputs!AI148="",NA(),Inputs!AI148)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IF(Inputs!AH149="",NA(),Inputs!AH149)</f>
        <v>#N/A</v>
      </c>
      <c r="E117" s="49" t="e">
        <f>IF(Inputs!AI149="",NA(),Inputs!AI149)</f>
        <v>#N/A</v>
      </c>
      <c r="F117" s="24" t="e">
        <f t="shared" si="10"/>
        <v>#N/A</v>
      </c>
      <c r="G117" s="24" t="e">
        <f t="shared" si="11"/>
        <v>#N/A</v>
      </c>
      <c r="H117" s="91">
        <f t="shared" si="8"/>
        <v>0</v>
      </c>
      <c r="I117" s="25">
        <f t="shared" si="9"/>
        <v>0</v>
      </c>
      <c r="J117" s="106"/>
      <c r="K117" s="106"/>
      <c r="U117" s="280"/>
      <c r="V117" s="2"/>
    </row>
    <row r="118" spans="1:22" ht="18" thickBot="1">
      <c r="A118" s="279"/>
      <c r="B118" s="48">
        <f>Inputs!A150</f>
        <v>99</v>
      </c>
      <c r="C118" s="47">
        <f t="shared" si="7"/>
        <v>0</v>
      </c>
      <c r="D118" s="49" t="e">
        <f>IF(Inputs!AH150="",NA(),Inputs!AH150)</f>
        <v>#N/A</v>
      </c>
      <c r="E118" s="49" t="e">
        <f>IF(Inputs!AI150="",NA(),Inputs!AI150)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IF(Inputs!AH151="",NA(),Inputs!AH151)</f>
        <v>#N/A</v>
      </c>
      <c r="E119" s="49" t="e">
        <f>IF(Inputs!AI151="",NA(),Inputs!AI151)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Inputs!AH7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Inputs!AH8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Inputs!AH9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(B10/2)*100</f>
        <v>114.99999999999999</v>
      </c>
      <c r="I134" s="137">
        <f>(B11/2)*100</f>
        <v>114.99999999999999</v>
      </c>
      <c r="J134" s="40"/>
      <c r="K134" s="40"/>
      <c r="L134" s="43"/>
      <c r="M134" s="44">
        <f>M128</f>
        <v>0</v>
      </c>
      <c r="N134" s="44">
        <f>N129</f>
        <v>0</v>
      </c>
      <c r="V134" s="2"/>
    </row>
    <row r="135" spans="8:22">
      <c r="H135" s="137">
        <v>115</v>
      </c>
      <c r="I135" s="137">
        <f>(B11/2)*-100</f>
        <v>-114.99999999999999</v>
      </c>
      <c r="J135" s="40"/>
      <c r="K135" s="40"/>
      <c r="L135" s="43"/>
      <c r="M135" s="44">
        <f>M129</f>
        <v>0</v>
      </c>
      <c r="N135" s="44">
        <f>N129</f>
        <v>0</v>
      </c>
      <c r="V135" s="2"/>
    </row>
    <row r="136" spans="8:22">
      <c r="H136" s="137">
        <f>(B10/2)*-100</f>
        <v>-114.99999999999999</v>
      </c>
      <c r="I136" s="137">
        <f>(B11/2)*-100</f>
        <v>-114.99999999999999</v>
      </c>
      <c r="J136" s="40"/>
      <c r="K136" s="40"/>
      <c r="V136" s="2"/>
    </row>
    <row r="137" spans="8:22">
      <c r="H137" s="137">
        <f>(B10/2)*-100</f>
        <v>-114.99999999999999</v>
      </c>
      <c r="I137" s="137">
        <f>(B11/2)*100</f>
        <v>114.99999999999999</v>
      </c>
      <c r="J137" s="40"/>
      <c r="K137" s="40"/>
      <c r="V137" s="2"/>
    </row>
    <row r="138" spans="8:22">
      <c r="H138" s="137">
        <f>(B10/2)*100</f>
        <v>114.99999999999999</v>
      </c>
      <c r="I138" s="137">
        <f>(B11/2)*100</f>
        <v>114.99999999999999</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9" zoomScale="55" zoomScaleNormal="55" zoomScaleSheetLayoutView="75" workbookViewId="0">
      <selection activeCell="G37" sqref="G37"/>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40"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140"/>
      <c r="K1" s="140"/>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14" ht="18.75" customHeight="1" thickBot="1">
      <c r="B2" s="3" t="str">
        <f>Inputs!A2</f>
        <v>Commander:</v>
      </c>
      <c r="C2" s="64">
        <f>Inputs!AJ2</f>
        <v>0</v>
      </c>
      <c r="D2" s="3" t="str">
        <f>Inputs!A3</f>
        <v xml:space="preserve">Gunner: </v>
      </c>
      <c r="E2" s="64">
        <f>Inputs!AJ3</f>
        <v>0</v>
      </c>
      <c r="F2" s="3" t="str">
        <f>Inputs!A4</f>
        <v xml:space="preserve">Loader: </v>
      </c>
      <c r="G2" s="63">
        <f>Inputs!AJ4</f>
        <v>0</v>
      </c>
      <c r="H2" s="3" t="str">
        <f>Inputs!A5</f>
        <v>Driver:</v>
      </c>
      <c r="I2" s="64">
        <f>Inputs!AJ5</f>
        <v>0</v>
      </c>
      <c r="J2" s="103"/>
      <c r="K2" s="103"/>
    </row>
    <row r="3" spans="1:14">
      <c r="A3" s="2" t="str">
        <f>Inputs!A11</f>
        <v>Project:</v>
      </c>
      <c r="B3" s="72">
        <f>Inputs!AJ11</f>
        <v>0</v>
      </c>
      <c r="C3" s="71"/>
      <c r="D3" s="71"/>
      <c r="E3" s="71"/>
      <c r="F3" s="71"/>
      <c r="G3" s="71"/>
      <c r="H3" s="71"/>
      <c r="I3" s="71"/>
      <c r="J3" s="104"/>
      <c r="K3" s="104"/>
    </row>
    <row r="4" spans="1:14" ht="18.600000000000001" thickBot="1">
      <c r="A4" s="2" t="str">
        <f>Inputs!A46</f>
        <v xml:space="preserve">Remarks: </v>
      </c>
      <c r="B4" s="380">
        <f>Inputs!AJ46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f>Inputs!AJ12</f>
        <v>0</v>
      </c>
      <c r="D6" s="5" t="str">
        <f>Inputs!A23</f>
        <v>Turret Mode:</v>
      </c>
      <c r="E6" s="6"/>
      <c r="F6" s="395">
        <f>Inputs!AJ23</f>
        <v>0</v>
      </c>
      <c r="G6" s="396"/>
      <c r="I6" s="141" t="str">
        <f>Inputs!A35</f>
        <v>Item:</v>
      </c>
      <c r="J6" s="143" t="s">
        <v>10</v>
      </c>
      <c r="K6" s="142" t="s">
        <v>11</v>
      </c>
    </row>
    <row r="7" spans="1:14" ht="18.600000000000001" thickTop="1" thickBot="1">
      <c r="A7" s="4" t="str">
        <f>Inputs!A13</f>
        <v>Date:</v>
      </c>
      <c r="B7" s="66">
        <f>Inputs!AJ13</f>
        <v>0</v>
      </c>
      <c r="D7" s="5" t="str">
        <f>Inputs!A24</f>
        <v>Ammunition:</v>
      </c>
      <c r="E7" s="8"/>
      <c r="F7" s="395">
        <f>Inputs!AJ24</f>
        <v>0</v>
      </c>
      <c r="G7" s="396"/>
      <c r="I7" s="9" t="s">
        <v>14</v>
      </c>
      <c r="J7" s="67">
        <f>Inputs!AJ36</f>
        <v>0</v>
      </c>
      <c r="K7" s="68">
        <f>Inputs!AK36</f>
        <v>0</v>
      </c>
    </row>
    <row r="8" spans="1:14" ht="18.600000000000001" thickTop="1" thickBot="1">
      <c r="A8" s="4" t="str">
        <f>Inputs!A15</f>
        <v>Range [m]:</v>
      </c>
      <c r="B8" s="112">
        <f>Inputs!AJ15</f>
        <v>0</v>
      </c>
      <c r="D8" s="5" t="str">
        <f>Inputs!A25</f>
        <v>Aiming Through (Camera):</v>
      </c>
      <c r="E8" s="53"/>
      <c r="F8" s="395">
        <f>Inputs!AJ25</f>
        <v>0</v>
      </c>
      <c r="G8" s="396"/>
      <c r="I8" s="7" t="s">
        <v>16</v>
      </c>
      <c r="J8" s="67">
        <f>Inputs!AJ37</f>
        <v>0</v>
      </c>
      <c r="K8" s="68">
        <f>Inputs!AK37</f>
        <v>0</v>
      </c>
    </row>
    <row r="9" spans="1:14" ht="18.600000000000001" thickTop="1" thickBot="1">
      <c r="A9" s="392" t="str">
        <f>Inputs!A16</f>
        <v>Target Size:</v>
      </c>
      <c r="B9" s="393"/>
      <c r="D9" s="392" t="str">
        <f>Inputs!A26</f>
        <v>Environmental Conditions:</v>
      </c>
      <c r="E9" s="394"/>
      <c r="F9" s="394"/>
      <c r="G9" s="393"/>
      <c r="H9" s="10"/>
      <c r="I9" s="11" t="s">
        <v>19</v>
      </c>
      <c r="J9" s="67">
        <f>Inputs!AJ38</f>
        <v>0</v>
      </c>
      <c r="K9" s="68">
        <f>Inputs!AK38</f>
        <v>0</v>
      </c>
    </row>
    <row r="10" spans="1:14" ht="18.600000000000001" thickTop="1" thickBot="1">
      <c r="A10" s="4" t="str">
        <f>Inputs!AJ16</f>
        <v>Traverse Size [m]</v>
      </c>
      <c r="B10" s="38">
        <f>Inputs!AJ17</f>
        <v>2.2999999999999998</v>
      </c>
      <c r="D10" s="5" t="str">
        <f>Inputs!A27</f>
        <v>Air Temperature [°C]:</v>
      </c>
      <c r="E10" s="6"/>
      <c r="F10" s="388">
        <f>Inputs!AJ27</f>
        <v>0</v>
      </c>
      <c r="G10" s="389"/>
      <c r="I10" s="392" t="str">
        <f>Inputs!A39</f>
        <v>Rounds Information:</v>
      </c>
      <c r="J10" s="394"/>
      <c r="K10" s="393"/>
    </row>
    <row r="11" spans="1:14" ht="18.600000000000001" thickTop="1" thickBot="1">
      <c r="A11" s="4" t="str">
        <f>Inputs!AK16</f>
        <v>Elevation Size [m]</v>
      </c>
      <c r="B11" s="38">
        <f>Inputs!AK17</f>
        <v>2.2999999999999998</v>
      </c>
      <c r="D11" s="5" t="str">
        <f>Inputs!A28</f>
        <v>Altitude [m]:</v>
      </c>
      <c r="E11" s="8"/>
      <c r="F11" s="388">
        <f>Inputs!AJ28</f>
        <v>0</v>
      </c>
      <c r="G11" s="389"/>
      <c r="H11" s="140"/>
      <c r="I11" s="384" t="str">
        <f>Inputs!A40</f>
        <v>Rounds Type</v>
      </c>
      <c r="J11" s="385"/>
      <c r="K11" s="111" t="str">
        <f>Inputs!AJ40</f>
        <v>No. of Rounds</v>
      </c>
    </row>
    <row r="12" spans="1:14" ht="18.600000000000001" thickTop="1" thickBot="1">
      <c r="A12" s="4" t="str">
        <f>Inputs!AJ18</f>
        <v>Traverse Size [mills]</v>
      </c>
      <c r="B12" s="38" t="e">
        <f>Inputs!AJ19</f>
        <v>#DIV/0!</v>
      </c>
      <c r="D12" s="5" t="str">
        <f>Inputs!A29</f>
        <v>Ammu. Temp. [°C]:</v>
      </c>
      <c r="E12" s="8"/>
      <c r="F12" s="388">
        <f>Inputs!AJ29</f>
        <v>0</v>
      </c>
      <c r="G12" s="389"/>
      <c r="H12" s="140"/>
      <c r="I12" s="384" t="str">
        <f>Inputs!A41</f>
        <v>Warm-Up</v>
      </c>
      <c r="J12" s="385"/>
      <c r="K12" s="39">
        <f>Inputs!AJ41</f>
        <v>0</v>
      </c>
    </row>
    <row r="13" spans="1:14" ht="18.600000000000001" thickTop="1" thickBot="1">
      <c r="A13" s="4" t="str">
        <f>Inputs!AK18</f>
        <v>Elevation Size [mills]</v>
      </c>
      <c r="B13" s="38" t="e">
        <f>Inputs!AK19</f>
        <v>#DIV/0!</v>
      </c>
      <c r="D13" s="5" t="str">
        <f>Inputs!A30</f>
        <v>Crosswind [m/s]:</v>
      </c>
      <c r="E13" s="13"/>
      <c r="F13" s="388">
        <f>Inputs!AJ30</f>
        <v>0</v>
      </c>
      <c r="G13" s="389"/>
      <c r="H13" s="140"/>
      <c r="I13" s="384" t="str">
        <f>Inputs!A42</f>
        <v>Real Firing</v>
      </c>
      <c r="J13" s="385"/>
      <c r="K13" s="39">
        <f>Inputs!AJ42</f>
        <v>0</v>
      </c>
    </row>
    <row r="14" spans="1:14" ht="18.600000000000001" thickTop="1" thickBot="1">
      <c r="A14" s="4" t="str">
        <f>Inputs!A20</f>
        <v>Fire Type</v>
      </c>
      <c r="B14" s="38">
        <f>Inputs!AJ20</f>
        <v>0</v>
      </c>
      <c r="D14" s="390" t="str">
        <f>Inputs!A31</f>
        <v>Gun Jump:</v>
      </c>
      <c r="E14" s="391"/>
      <c r="F14" s="41" t="str">
        <f>Inputs!AK31</f>
        <v>Traverse</v>
      </c>
      <c r="G14" s="42" t="str">
        <f>Inputs!AJ31</f>
        <v>Elevation</v>
      </c>
      <c r="H14" s="140"/>
      <c r="I14" s="384" t="str">
        <f>Inputs!A43</f>
        <v xml:space="preserve">Total in Target: </v>
      </c>
      <c r="J14" s="385"/>
      <c r="K14" s="39">
        <f>Inputs!AJ43</f>
        <v>0</v>
      </c>
    </row>
    <row r="15" spans="1:14" ht="19.5" customHeight="1" thickTop="1" thickBot="1">
      <c r="A15" s="4" t="str">
        <f>Inputs!A14</f>
        <v>Time:</v>
      </c>
      <c r="B15" s="37">
        <f>Inputs!AJ14</f>
        <v>0</v>
      </c>
      <c r="C15" s="14"/>
      <c r="D15" s="383" t="str">
        <f>Inputs!A32</f>
        <v>Single</v>
      </c>
      <c r="E15" s="363"/>
      <c r="F15" s="36">
        <f>Inputs!AK32</f>
        <v>0</v>
      </c>
      <c r="G15" s="36">
        <f>Inputs!AJ32</f>
        <v>0</v>
      </c>
      <c r="H15" s="15"/>
      <c r="I15" s="384" t="str">
        <f>Inputs!A44</f>
        <v>Missing rounds</v>
      </c>
      <c r="J15" s="385"/>
      <c r="K15" s="39">
        <f>Inputs!AJ44</f>
        <v>0</v>
      </c>
    </row>
    <row r="16" spans="1:14" ht="19.5" customHeight="1" thickTop="1" thickBot="1">
      <c r="A16" s="4" t="str">
        <f>Inputs!A21</f>
        <v>A0- M.Velocity</v>
      </c>
      <c r="B16" s="38">
        <f>Inputs!AJ21</f>
        <v>0</v>
      </c>
      <c r="C16" s="14"/>
      <c r="D16" s="386" t="str">
        <f>Inputs!A33</f>
        <v>Burst</v>
      </c>
      <c r="E16" s="387"/>
      <c r="F16" s="36">
        <f>Inputs!AK33</f>
        <v>0</v>
      </c>
      <c r="G16" s="36">
        <f>Inputs!AJ33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40"/>
      <c r="V18" s="2"/>
    </row>
    <row r="19" spans="1:22" ht="18.600000000000001" thickTop="1" thickBot="1">
      <c r="A19" s="359"/>
      <c r="B19" s="360"/>
      <c r="C19" s="348"/>
      <c r="D19" s="139" t="s">
        <v>33</v>
      </c>
      <c r="E19" s="12" t="s">
        <v>34</v>
      </c>
      <c r="F19" s="12" t="s">
        <v>33</v>
      </c>
      <c r="G19" s="12" t="s">
        <v>34</v>
      </c>
      <c r="H19" s="348"/>
      <c r="I19" s="348"/>
      <c r="J19" s="105"/>
      <c r="K19" s="105"/>
      <c r="U19" s="140"/>
      <c r="V19" s="2"/>
    </row>
    <row r="20" spans="1:22" ht="18.600000000000001" thickTop="1" thickBot="1">
      <c r="A20" s="138"/>
      <c r="B20" s="48">
        <f>Inputs!A52</f>
        <v>1</v>
      </c>
      <c r="C20" s="47">
        <f t="shared" ref="C20:C83" si="0">$B$8</f>
        <v>0</v>
      </c>
      <c r="D20" s="49" t="e">
        <f>IF(Inputs!AJ52="",NA(),Inputs!AJ52)</f>
        <v>#N/A</v>
      </c>
      <c r="E20" s="49" t="e">
        <f>IF(Inputs!AK52="",NA(),Inputs!AK52)</f>
        <v>#N/A</v>
      </c>
      <c r="F20" s="24" t="e">
        <f>IF(ISBLANK(D20*10/C20)," ",D20*10/C20)</f>
        <v>#N/A</v>
      </c>
      <c r="G20" s="24" t="e">
        <f>IF(ISBLANK(E20*10/C20)," ",E20*10/C20)</f>
        <v>#N/A</v>
      </c>
      <c r="H20" s="91">
        <f t="shared" ref="H20:H83" si="1">$B$7</f>
        <v>0</v>
      </c>
      <c r="I20" s="25">
        <f>$B$15</f>
        <v>0</v>
      </c>
      <c r="J20" s="106"/>
      <c r="K20" s="106"/>
      <c r="U20" s="140"/>
      <c r="V20" s="2"/>
    </row>
    <row r="21" spans="1:22" ht="18" thickBot="1">
      <c r="A21" s="138"/>
      <c r="B21" s="48">
        <f>Inputs!A53</f>
        <v>2</v>
      </c>
      <c r="C21" s="47">
        <f t="shared" si="0"/>
        <v>0</v>
      </c>
      <c r="D21" s="49" t="e">
        <f>IF(Inputs!AJ53="",NA(),Inputs!AJ53)</f>
        <v>#N/A</v>
      </c>
      <c r="E21" s="49" t="e">
        <f>IF(Inputs!AK53="",NA(),Inputs!AK53)</f>
        <v>#N/A</v>
      </c>
      <c r="F21" s="24" t="e">
        <f t="shared" ref="F21:F49" si="2">IF(ISBLANK(D21*10/C21)," ",D21*10/C21)</f>
        <v>#N/A</v>
      </c>
      <c r="G21" s="24" t="e">
        <f t="shared" ref="G21:G49" si="3">IF(ISBLANK(E21*10/C21)," ",E21*10/C21)</f>
        <v>#N/A</v>
      </c>
      <c r="H21" s="91">
        <f t="shared" si="1"/>
        <v>0</v>
      </c>
      <c r="I21" s="25">
        <f t="shared" ref="I21:I84" si="4">$B$15</f>
        <v>0</v>
      </c>
      <c r="J21" s="106"/>
      <c r="K21" s="106"/>
      <c r="U21" s="140"/>
      <c r="V21" s="2"/>
    </row>
    <row r="22" spans="1:22" ht="18" thickBot="1">
      <c r="A22" s="138"/>
      <c r="B22" s="48">
        <f>Inputs!A54</f>
        <v>3</v>
      </c>
      <c r="C22" s="47">
        <f>$B$8</f>
        <v>0</v>
      </c>
      <c r="D22" s="49" t="e">
        <f>IF(Inputs!AJ54="",NA(),Inputs!AJ54)</f>
        <v>#N/A</v>
      </c>
      <c r="E22" s="49" t="e">
        <f>IF(Inputs!AK54="",NA(),Inputs!AK54)</f>
        <v>#N/A</v>
      </c>
      <c r="F22" s="24" t="e">
        <f t="shared" si="2"/>
        <v>#N/A</v>
      </c>
      <c r="G22" s="24" t="e">
        <f t="shared" si="3"/>
        <v>#N/A</v>
      </c>
      <c r="H22" s="91">
        <f t="shared" si="1"/>
        <v>0</v>
      </c>
      <c r="I22" s="25">
        <f t="shared" si="4"/>
        <v>0</v>
      </c>
      <c r="J22" s="106"/>
      <c r="K22" s="106"/>
      <c r="U22" s="140"/>
      <c r="V22" s="2"/>
    </row>
    <row r="23" spans="1:22" ht="18" thickBot="1">
      <c r="A23" s="138"/>
      <c r="B23" s="48">
        <f>Inputs!A55</f>
        <v>4</v>
      </c>
      <c r="C23" s="47">
        <f t="shared" si="0"/>
        <v>0</v>
      </c>
      <c r="D23" s="49" t="e">
        <f>IF(Inputs!AJ55="",NA(),Inputs!AJ55)</f>
        <v>#N/A</v>
      </c>
      <c r="E23" s="49" t="e">
        <f>IF(Inputs!AK55="",NA(),Inputs!AK55)</f>
        <v>#N/A</v>
      </c>
      <c r="F23" s="24" t="e">
        <f t="shared" si="2"/>
        <v>#N/A</v>
      </c>
      <c r="G23" s="24" t="e">
        <f t="shared" si="3"/>
        <v>#N/A</v>
      </c>
      <c r="H23" s="91">
        <f t="shared" si="1"/>
        <v>0</v>
      </c>
      <c r="I23" s="25">
        <f t="shared" si="4"/>
        <v>0</v>
      </c>
      <c r="J23" s="106"/>
      <c r="K23" s="106"/>
      <c r="U23" s="140"/>
      <c r="V23" s="2"/>
    </row>
    <row r="24" spans="1:22" ht="18" thickBot="1">
      <c r="A24" s="138"/>
      <c r="B24" s="48">
        <f>Inputs!A56</f>
        <v>5</v>
      </c>
      <c r="C24" s="47">
        <f t="shared" si="0"/>
        <v>0</v>
      </c>
      <c r="D24" s="49" t="e">
        <f>IF(Inputs!AJ56="",NA(),Inputs!AJ56)</f>
        <v>#N/A</v>
      </c>
      <c r="E24" s="49" t="e">
        <f>IF(Inputs!AK56="",NA(),Inputs!AK56)</f>
        <v>#N/A</v>
      </c>
      <c r="F24" s="24" t="e">
        <f t="shared" si="2"/>
        <v>#N/A</v>
      </c>
      <c r="G24" s="24" t="e">
        <f t="shared" si="3"/>
        <v>#N/A</v>
      </c>
      <c r="H24" s="91">
        <f t="shared" si="1"/>
        <v>0</v>
      </c>
      <c r="I24" s="25">
        <f t="shared" si="4"/>
        <v>0</v>
      </c>
      <c r="J24" s="106"/>
      <c r="K24" s="106"/>
      <c r="U24" s="140"/>
      <c r="V24" s="2"/>
    </row>
    <row r="25" spans="1:22" ht="18" thickBot="1">
      <c r="A25" s="138"/>
      <c r="B25" s="48">
        <f>Inputs!A57</f>
        <v>6</v>
      </c>
      <c r="C25" s="47">
        <f t="shared" si="0"/>
        <v>0</v>
      </c>
      <c r="D25" s="49" t="e">
        <f>IF(Inputs!AJ57="",NA(),Inputs!AJ57)</f>
        <v>#N/A</v>
      </c>
      <c r="E25" s="49" t="e">
        <f>IF(Inputs!AK57="",NA(),Inputs!AK57)</f>
        <v>#N/A</v>
      </c>
      <c r="F25" s="24" t="e">
        <f t="shared" si="2"/>
        <v>#N/A</v>
      </c>
      <c r="G25" s="24" t="e">
        <f t="shared" si="3"/>
        <v>#N/A</v>
      </c>
      <c r="H25" s="91">
        <f t="shared" si="1"/>
        <v>0</v>
      </c>
      <c r="I25" s="25">
        <f t="shared" si="4"/>
        <v>0</v>
      </c>
      <c r="J25" s="106"/>
      <c r="K25" s="106"/>
      <c r="U25" s="140"/>
      <c r="V25" s="2"/>
    </row>
    <row r="26" spans="1:22" ht="18" thickBot="1">
      <c r="A26" s="138"/>
      <c r="B26" s="48">
        <f>Inputs!A58</f>
        <v>7</v>
      </c>
      <c r="C26" s="47">
        <f t="shared" si="0"/>
        <v>0</v>
      </c>
      <c r="D26" s="49" t="e">
        <f>IF(Inputs!AJ58="",NA(),Inputs!AJ58)</f>
        <v>#N/A</v>
      </c>
      <c r="E26" s="49" t="e">
        <f>IF(Inputs!AK58="",NA(),Inputs!AK58)</f>
        <v>#N/A</v>
      </c>
      <c r="F26" s="24" t="e">
        <f t="shared" si="2"/>
        <v>#N/A</v>
      </c>
      <c r="G26" s="24" t="e">
        <f t="shared" si="3"/>
        <v>#N/A</v>
      </c>
      <c r="H26" s="91">
        <f t="shared" si="1"/>
        <v>0</v>
      </c>
      <c r="I26" s="25">
        <f t="shared" si="4"/>
        <v>0</v>
      </c>
      <c r="J26" s="106"/>
      <c r="K26" s="106"/>
      <c r="U26" s="140"/>
      <c r="V26" s="2"/>
    </row>
    <row r="27" spans="1:22" ht="18" thickBot="1">
      <c r="A27" s="138"/>
      <c r="B27" s="48">
        <f>Inputs!A59</f>
        <v>8</v>
      </c>
      <c r="C27" s="47">
        <f t="shared" si="0"/>
        <v>0</v>
      </c>
      <c r="D27" s="49" t="e">
        <f>IF(Inputs!AJ59="",NA(),Inputs!AJ59)</f>
        <v>#N/A</v>
      </c>
      <c r="E27" s="49" t="e">
        <f>IF(Inputs!AK59="",NA(),Inputs!AK59)</f>
        <v>#N/A</v>
      </c>
      <c r="F27" s="24" t="e">
        <f t="shared" si="2"/>
        <v>#N/A</v>
      </c>
      <c r="G27" s="24" t="e">
        <f t="shared" si="3"/>
        <v>#N/A</v>
      </c>
      <c r="H27" s="91">
        <f t="shared" si="1"/>
        <v>0</v>
      </c>
      <c r="I27" s="25">
        <f t="shared" si="4"/>
        <v>0</v>
      </c>
      <c r="J27" s="106"/>
      <c r="K27" s="106"/>
      <c r="U27" s="140"/>
      <c r="V27" s="2"/>
    </row>
    <row r="28" spans="1:22" ht="18" thickBot="1">
      <c r="A28" s="138"/>
      <c r="B28" s="48">
        <f>Inputs!A60</f>
        <v>9</v>
      </c>
      <c r="C28" s="47">
        <f t="shared" si="0"/>
        <v>0</v>
      </c>
      <c r="D28" s="49" t="e">
        <f>IF(Inputs!AJ60="",NA(),Inputs!AJ60)</f>
        <v>#N/A</v>
      </c>
      <c r="E28" s="49" t="e">
        <f>IF(Inputs!AK60="",NA(),Inputs!AK60)</f>
        <v>#N/A</v>
      </c>
      <c r="F28" s="24" t="e">
        <f t="shared" si="2"/>
        <v>#N/A</v>
      </c>
      <c r="G28" s="24" t="e">
        <f t="shared" si="3"/>
        <v>#N/A</v>
      </c>
      <c r="H28" s="91">
        <f t="shared" si="1"/>
        <v>0</v>
      </c>
      <c r="I28" s="25">
        <f t="shared" si="4"/>
        <v>0</v>
      </c>
      <c r="J28" s="106"/>
      <c r="K28" s="106"/>
      <c r="U28" s="140"/>
      <c r="V28" s="2"/>
    </row>
    <row r="29" spans="1:22" ht="18" thickBot="1">
      <c r="A29" s="138"/>
      <c r="B29" s="48">
        <f>Inputs!A61</f>
        <v>10</v>
      </c>
      <c r="C29" s="47">
        <f t="shared" si="0"/>
        <v>0</v>
      </c>
      <c r="D29" s="49" t="e">
        <f>IF(Inputs!AJ61="",NA(),Inputs!AJ61)</f>
        <v>#N/A</v>
      </c>
      <c r="E29" s="49" t="e">
        <f>IF(Inputs!AK61="",NA(),Inputs!AK61)</f>
        <v>#N/A</v>
      </c>
      <c r="F29" s="24" t="e">
        <f t="shared" si="2"/>
        <v>#N/A</v>
      </c>
      <c r="G29" s="24" t="e">
        <f t="shared" si="3"/>
        <v>#N/A</v>
      </c>
      <c r="H29" s="91">
        <f t="shared" si="1"/>
        <v>0</v>
      </c>
      <c r="I29" s="25">
        <f t="shared" si="4"/>
        <v>0</v>
      </c>
      <c r="J29" s="106"/>
      <c r="K29" s="106"/>
      <c r="U29" s="140"/>
      <c r="V29" s="2"/>
    </row>
    <row r="30" spans="1:22" ht="18" thickBot="1">
      <c r="A30" s="138"/>
      <c r="B30" s="48">
        <f>Inputs!A62</f>
        <v>11</v>
      </c>
      <c r="C30" s="47">
        <f t="shared" si="0"/>
        <v>0</v>
      </c>
      <c r="D30" s="49" t="e">
        <f>IF(Inputs!AJ62="",NA(),Inputs!AJ62)</f>
        <v>#N/A</v>
      </c>
      <c r="E30" s="49" t="e">
        <f>IF(Inputs!AK62="",NA(),Inputs!AK62)</f>
        <v>#N/A</v>
      </c>
      <c r="F30" s="24" t="e">
        <f t="shared" si="2"/>
        <v>#N/A</v>
      </c>
      <c r="G30" s="24" t="e">
        <f t="shared" si="3"/>
        <v>#N/A</v>
      </c>
      <c r="H30" s="91">
        <f t="shared" si="1"/>
        <v>0</v>
      </c>
      <c r="I30" s="25">
        <f t="shared" si="4"/>
        <v>0</v>
      </c>
      <c r="J30" s="106"/>
      <c r="K30" s="106"/>
      <c r="U30" s="140"/>
      <c r="V30" s="2"/>
    </row>
    <row r="31" spans="1:22" ht="18" thickBot="1">
      <c r="A31" s="138"/>
      <c r="B31" s="48">
        <f>Inputs!A63</f>
        <v>12</v>
      </c>
      <c r="C31" s="47">
        <f t="shared" si="0"/>
        <v>0</v>
      </c>
      <c r="D31" s="49" t="e">
        <f>IF(Inputs!AJ63="",NA(),Inputs!AJ63)</f>
        <v>#N/A</v>
      </c>
      <c r="E31" s="49" t="e">
        <f>IF(Inputs!AK63="",NA(),Inputs!AK63)</f>
        <v>#N/A</v>
      </c>
      <c r="F31" s="24" t="e">
        <f t="shared" si="2"/>
        <v>#N/A</v>
      </c>
      <c r="G31" s="24" t="e">
        <f t="shared" si="3"/>
        <v>#N/A</v>
      </c>
      <c r="H31" s="91">
        <f t="shared" si="1"/>
        <v>0</v>
      </c>
      <c r="I31" s="25">
        <f t="shared" si="4"/>
        <v>0</v>
      </c>
      <c r="J31" s="106"/>
      <c r="K31" s="106"/>
      <c r="U31" s="140"/>
      <c r="V31" s="2"/>
    </row>
    <row r="32" spans="1:22" ht="18" thickBot="1">
      <c r="A32" s="138"/>
      <c r="B32" s="48">
        <f>Inputs!A64</f>
        <v>13</v>
      </c>
      <c r="C32" s="47">
        <f t="shared" si="0"/>
        <v>0</v>
      </c>
      <c r="D32" s="49" t="e">
        <f>IF(Inputs!AJ64="",NA(),Inputs!AJ64)</f>
        <v>#N/A</v>
      </c>
      <c r="E32" s="49" t="e">
        <f>IF(Inputs!AK64="",NA(),Inputs!AK64)</f>
        <v>#N/A</v>
      </c>
      <c r="F32" s="24" t="e">
        <f t="shared" si="2"/>
        <v>#N/A</v>
      </c>
      <c r="G32" s="24" t="e">
        <f t="shared" si="3"/>
        <v>#N/A</v>
      </c>
      <c r="H32" s="91">
        <f t="shared" si="1"/>
        <v>0</v>
      </c>
      <c r="I32" s="25">
        <f t="shared" si="4"/>
        <v>0</v>
      </c>
      <c r="J32" s="106"/>
      <c r="K32" s="106"/>
      <c r="U32" s="140"/>
      <c r="V32" s="2"/>
    </row>
    <row r="33" spans="1:22" ht="18" thickBot="1">
      <c r="A33" s="138"/>
      <c r="B33" s="48">
        <f>Inputs!A65</f>
        <v>14</v>
      </c>
      <c r="C33" s="47">
        <f t="shared" si="0"/>
        <v>0</v>
      </c>
      <c r="D33" s="49" t="e">
        <f>IF(Inputs!AJ65="",NA(),Inputs!AJ65)</f>
        <v>#N/A</v>
      </c>
      <c r="E33" s="49" t="e">
        <f>IF(Inputs!AK65="",NA(),Inputs!AK65)</f>
        <v>#N/A</v>
      </c>
      <c r="F33" s="24" t="e">
        <f t="shared" si="2"/>
        <v>#N/A</v>
      </c>
      <c r="G33" s="24" t="e">
        <f t="shared" si="3"/>
        <v>#N/A</v>
      </c>
      <c r="H33" s="91">
        <f t="shared" si="1"/>
        <v>0</v>
      </c>
      <c r="I33" s="25">
        <f t="shared" si="4"/>
        <v>0</v>
      </c>
      <c r="J33" s="106"/>
      <c r="K33" s="106"/>
      <c r="U33" s="140"/>
      <c r="V33" s="2"/>
    </row>
    <row r="34" spans="1:22" ht="18" thickBot="1">
      <c r="A34" s="138"/>
      <c r="B34" s="48">
        <f>Inputs!A66</f>
        <v>15</v>
      </c>
      <c r="C34" s="47">
        <f t="shared" si="0"/>
        <v>0</v>
      </c>
      <c r="D34" s="49" t="e">
        <f>IF(Inputs!AJ66="",NA(),Inputs!AJ66)</f>
        <v>#N/A</v>
      </c>
      <c r="E34" s="49" t="e">
        <f>IF(Inputs!AK66="",NA(),Inputs!AK66)</f>
        <v>#N/A</v>
      </c>
      <c r="F34" s="24" t="e">
        <f t="shared" si="2"/>
        <v>#N/A</v>
      </c>
      <c r="G34" s="24" t="e">
        <f t="shared" si="3"/>
        <v>#N/A</v>
      </c>
      <c r="H34" s="91">
        <f t="shared" si="1"/>
        <v>0</v>
      </c>
      <c r="I34" s="25">
        <f t="shared" si="4"/>
        <v>0</v>
      </c>
      <c r="J34" s="106"/>
      <c r="K34" s="106"/>
      <c r="U34" s="140"/>
      <c r="V34" s="2"/>
    </row>
    <row r="35" spans="1:22" ht="18" thickBot="1">
      <c r="A35" s="138"/>
      <c r="B35" s="48">
        <f>Inputs!A67</f>
        <v>16</v>
      </c>
      <c r="C35" s="47">
        <f t="shared" si="0"/>
        <v>0</v>
      </c>
      <c r="D35" s="49" t="e">
        <f>IF(Inputs!AJ67="",NA(),Inputs!AJ67)</f>
        <v>#N/A</v>
      </c>
      <c r="E35" s="49" t="e">
        <f>IF(Inputs!AK67="",NA(),Inputs!AK67)</f>
        <v>#N/A</v>
      </c>
      <c r="F35" s="24" t="e">
        <f t="shared" si="2"/>
        <v>#N/A</v>
      </c>
      <c r="G35" s="24" t="e">
        <f t="shared" si="3"/>
        <v>#N/A</v>
      </c>
      <c r="H35" s="91">
        <f t="shared" si="1"/>
        <v>0</v>
      </c>
      <c r="I35" s="25">
        <f t="shared" si="4"/>
        <v>0</v>
      </c>
      <c r="J35" s="106"/>
      <c r="K35" s="106"/>
      <c r="U35" s="140"/>
      <c r="V35" s="2"/>
    </row>
    <row r="36" spans="1:22" ht="18" thickBot="1">
      <c r="A36" s="138"/>
      <c r="B36" s="48">
        <f>Inputs!A68</f>
        <v>17</v>
      </c>
      <c r="C36" s="47">
        <f t="shared" si="0"/>
        <v>0</v>
      </c>
      <c r="D36" s="49" t="e">
        <f>IF(Inputs!AJ68="",NA(),Inputs!AJ68)</f>
        <v>#N/A</v>
      </c>
      <c r="E36" s="49" t="e">
        <f>IF(Inputs!AK68="",NA(),Inputs!AK68)</f>
        <v>#N/A</v>
      </c>
      <c r="F36" s="24" t="e">
        <f t="shared" si="2"/>
        <v>#N/A</v>
      </c>
      <c r="G36" s="24" t="e">
        <f t="shared" si="3"/>
        <v>#N/A</v>
      </c>
      <c r="H36" s="91">
        <f t="shared" si="1"/>
        <v>0</v>
      </c>
      <c r="I36" s="25">
        <f t="shared" si="4"/>
        <v>0</v>
      </c>
      <c r="J36" s="106"/>
      <c r="K36" s="106"/>
      <c r="U36" s="140"/>
      <c r="V36" s="2"/>
    </row>
    <row r="37" spans="1:22" ht="18" thickBot="1">
      <c r="A37" s="138"/>
      <c r="B37" s="48">
        <f>Inputs!A69</f>
        <v>18</v>
      </c>
      <c r="C37" s="47">
        <f t="shared" si="0"/>
        <v>0</v>
      </c>
      <c r="D37" s="49" t="e">
        <f>IF(Inputs!AJ69="",NA(),Inputs!AJ69)</f>
        <v>#N/A</v>
      </c>
      <c r="E37" s="49" t="e">
        <f>IF(Inputs!AK69="",NA(),Inputs!AK69)</f>
        <v>#N/A</v>
      </c>
      <c r="F37" s="24" t="e">
        <f t="shared" si="2"/>
        <v>#N/A</v>
      </c>
      <c r="G37" s="24" t="e">
        <f t="shared" si="3"/>
        <v>#N/A</v>
      </c>
      <c r="H37" s="91">
        <f t="shared" si="1"/>
        <v>0</v>
      </c>
      <c r="I37" s="25">
        <f t="shared" si="4"/>
        <v>0</v>
      </c>
      <c r="J37" s="106"/>
      <c r="K37" s="106"/>
      <c r="U37" s="140"/>
      <c r="V37" s="2"/>
    </row>
    <row r="38" spans="1:22" ht="18" thickBot="1">
      <c r="A38" s="138"/>
      <c r="B38" s="48">
        <f>Inputs!A70</f>
        <v>19</v>
      </c>
      <c r="C38" s="47">
        <f t="shared" si="0"/>
        <v>0</v>
      </c>
      <c r="D38" s="49" t="e">
        <f>IF(Inputs!AJ70="",NA(),Inputs!AJ70)</f>
        <v>#N/A</v>
      </c>
      <c r="E38" s="49" t="e">
        <f>IF(Inputs!AK70="",NA(),Inputs!AK70)</f>
        <v>#N/A</v>
      </c>
      <c r="F38" s="24" t="e">
        <f t="shared" si="2"/>
        <v>#N/A</v>
      </c>
      <c r="G38" s="24" t="e">
        <f t="shared" si="3"/>
        <v>#N/A</v>
      </c>
      <c r="H38" s="91">
        <f t="shared" si="1"/>
        <v>0</v>
      </c>
      <c r="I38" s="25">
        <f t="shared" si="4"/>
        <v>0</v>
      </c>
      <c r="J38" s="106"/>
      <c r="K38" s="106"/>
      <c r="U38" s="140"/>
      <c r="V38" s="2"/>
    </row>
    <row r="39" spans="1:22" ht="18" thickBot="1">
      <c r="A39" s="138"/>
      <c r="B39" s="48">
        <f>Inputs!A71</f>
        <v>20</v>
      </c>
      <c r="C39" s="47">
        <f t="shared" si="0"/>
        <v>0</v>
      </c>
      <c r="D39" s="49" t="e">
        <f>IF(Inputs!AJ71="",NA(),Inputs!AJ71)</f>
        <v>#N/A</v>
      </c>
      <c r="E39" s="49" t="e">
        <f>IF(Inputs!AK71="",NA(),Inputs!AK71)</f>
        <v>#N/A</v>
      </c>
      <c r="F39" s="24" t="e">
        <f t="shared" si="2"/>
        <v>#N/A</v>
      </c>
      <c r="G39" s="24" t="e">
        <f t="shared" si="3"/>
        <v>#N/A</v>
      </c>
      <c r="H39" s="91">
        <f t="shared" si="1"/>
        <v>0</v>
      </c>
      <c r="I39" s="25">
        <f t="shared" si="4"/>
        <v>0</v>
      </c>
      <c r="J39" s="106"/>
      <c r="K39" s="106"/>
      <c r="U39" s="140"/>
      <c r="V39" s="2"/>
    </row>
    <row r="40" spans="1:22" ht="18" thickBot="1">
      <c r="A40" s="138"/>
      <c r="B40" s="48">
        <f>Inputs!A72</f>
        <v>21</v>
      </c>
      <c r="C40" s="47">
        <f t="shared" si="0"/>
        <v>0</v>
      </c>
      <c r="D40" s="49" t="e">
        <f>IF(Inputs!AJ72="",NA(),Inputs!AJ72)</f>
        <v>#N/A</v>
      </c>
      <c r="E40" s="49" t="e">
        <f>IF(Inputs!AK72="",NA(),Inputs!AK72)</f>
        <v>#N/A</v>
      </c>
      <c r="F40" s="24" t="e">
        <f t="shared" si="2"/>
        <v>#N/A</v>
      </c>
      <c r="G40" s="24" t="e">
        <f t="shared" si="3"/>
        <v>#N/A</v>
      </c>
      <c r="H40" s="91">
        <f t="shared" si="1"/>
        <v>0</v>
      </c>
      <c r="I40" s="25">
        <f t="shared" si="4"/>
        <v>0</v>
      </c>
      <c r="J40" s="106"/>
      <c r="K40" s="106"/>
      <c r="U40" s="140"/>
      <c r="V40" s="2"/>
    </row>
    <row r="41" spans="1:22" ht="18" thickBot="1">
      <c r="A41" s="138"/>
      <c r="B41" s="48">
        <f>Inputs!A73</f>
        <v>22</v>
      </c>
      <c r="C41" s="47">
        <f t="shared" si="0"/>
        <v>0</v>
      </c>
      <c r="D41" s="49" t="e">
        <f>IF(Inputs!AJ73="",NA(),Inputs!AJ73)</f>
        <v>#N/A</v>
      </c>
      <c r="E41" s="49" t="e">
        <f>IF(Inputs!AK73="",NA(),Inputs!AK73)</f>
        <v>#N/A</v>
      </c>
      <c r="F41" s="24" t="e">
        <f t="shared" si="2"/>
        <v>#N/A</v>
      </c>
      <c r="G41" s="24" t="e">
        <f t="shared" si="3"/>
        <v>#N/A</v>
      </c>
      <c r="H41" s="91">
        <f t="shared" si="1"/>
        <v>0</v>
      </c>
      <c r="I41" s="25">
        <f t="shared" si="4"/>
        <v>0</v>
      </c>
      <c r="J41" s="106"/>
      <c r="K41" s="106"/>
      <c r="U41" s="140"/>
      <c r="V41" s="2"/>
    </row>
    <row r="42" spans="1:22" ht="18" thickBot="1">
      <c r="A42" s="138"/>
      <c r="B42" s="48">
        <f>Inputs!A74</f>
        <v>23</v>
      </c>
      <c r="C42" s="47">
        <f t="shared" si="0"/>
        <v>0</v>
      </c>
      <c r="D42" s="49" t="e">
        <f>IF(Inputs!AJ74="",NA(),Inputs!AJ74)</f>
        <v>#N/A</v>
      </c>
      <c r="E42" s="49" t="e">
        <f>IF(Inputs!AK74="",NA(),Inputs!AK74)</f>
        <v>#N/A</v>
      </c>
      <c r="F42" s="24" t="e">
        <f t="shared" si="2"/>
        <v>#N/A</v>
      </c>
      <c r="G42" s="24" t="e">
        <f t="shared" si="3"/>
        <v>#N/A</v>
      </c>
      <c r="H42" s="91">
        <f t="shared" si="1"/>
        <v>0</v>
      </c>
      <c r="I42" s="25">
        <f t="shared" si="4"/>
        <v>0</v>
      </c>
      <c r="J42" s="106"/>
      <c r="K42" s="106"/>
      <c r="U42" s="140"/>
      <c r="V42" s="2"/>
    </row>
    <row r="43" spans="1:22" ht="18" thickBot="1">
      <c r="A43" s="138"/>
      <c r="B43" s="48">
        <f>Inputs!A75</f>
        <v>24</v>
      </c>
      <c r="C43" s="47">
        <f t="shared" si="0"/>
        <v>0</v>
      </c>
      <c r="D43" s="49" t="e">
        <f>IF(Inputs!AJ75="",NA(),Inputs!AJ75)</f>
        <v>#N/A</v>
      </c>
      <c r="E43" s="49" t="e">
        <f>IF(Inputs!AK75="",NA(),Inputs!AK75)</f>
        <v>#N/A</v>
      </c>
      <c r="F43" s="24" t="e">
        <f t="shared" si="2"/>
        <v>#N/A</v>
      </c>
      <c r="G43" s="24" t="e">
        <f t="shared" si="3"/>
        <v>#N/A</v>
      </c>
      <c r="H43" s="91">
        <f t="shared" si="1"/>
        <v>0</v>
      </c>
      <c r="I43" s="25">
        <f t="shared" si="4"/>
        <v>0</v>
      </c>
      <c r="J43" s="106"/>
      <c r="K43" s="106"/>
      <c r="U43" s="140"/>
      <c r="V43" s="2"/>
    </row>
    <row r="44" spans="1:22" ht="18" thickBot="1">
      <c r="A44" s="138"/>
      <c r="B44" s="48">
        <f>Inputs!A76</f>
        <v>25</v>
      </c>
      <c r="C44" s="47">
        <f t="shared" si="0"/>
        <v>0</v>
      </c>
      <c r="D44" s="49" t="e">
        <f>IF(Inputs!AJ76="",NA(),Inputs!AJ76)</f>
        <v>#N/A</v>
      </c>
      <c r="E44" s="49" t="e">
        <f>IF(Inputs!AK76="",NA(),Inputs!AK76)</f>
        <v>#N/A</v>
      </c>
      <c r="F44" s="24" t="e">
        <f t="shared" si="2"/>
        <v>#N/A</v>
      </c>
      <c r="G44" s="24" t="e">
        <f t="shared" si="3"/>
        <v>#N/A</v>
      </c>
      <c r="H44" s="91">
        <f t="shared" si="1"/>
        <v>0</v>
      </c>
      <c r="I44" s="25">
        <f t="shared" si="4"/>
        <v>0</v>
      </c>
      <c r="J44" s="106"/>
      <c r="K44" s="106"/>
      <c r="U44" s="140"/>
      <c r="V44" s="2"/>
    </row>
    <row r="45" spans="1:22" ht="18" thickBot="1">
      <c r="A45" s="138"/>
      <c r="B45" s="48">
        <f>Inputs!A77</f>
        <v>26</v>
      </c>
      <c r="C45" s="47">
        <f t="shared" si="0"/>
        <v>0</v>
      </c>
      <c r="D45" s="49" t="e">
        <f>IF(Inputs!AJ77="",NA(),Inputs!AJ77)</f>
        <v>#N/A</v>
      </c>
      <c r="E45" s="49" t="e">
        <f>IF(Inputs!AK77="",NA(),Inputs!AK77)</f>
        <v>#N/A</v>
      </c>
      <c r="F45" s="24" t="e">
        <f t="shared" si="2"/>
        <v>#N/A</v>
      </c>
      <c r="G45" s="24" t="e">
        <f t="shared" si="3"/>
        <v>#N/A</v>
      </c>
      <c r="H45" s="91">
        <f t="shared" si="1"/>
        <v>0</v>
      </c>
      <c r="I45" s="25">
        <f t="shared" si="4"/>
        <v>0</v>
      </c>
      <c r="J45" s="106"/>
      <c r="K45" s="106"/>
      <c r="U45" s="140"/>
      <c r="V45" s="2"/>
    </row>
    <row r="46" spans="1:22" ht="18" thickBot="1">
      <c r="A46" s="138"/>
      <c r="B46" s="48">
        <f>Inputs!A78</f>
        <v>27</v>
      </c>
      <c r="C46" s="47">
        <f t="shared" si="0"/>
        <v>0</v>
      </c>
      <c r="D46" s="49" t="e">
        <f>IF(Inputs!AJ78="",NA(),Inputs!AJ78)</f>
        <v>#N/A</v>
      </c>
      <c r="E46" s="49" t="e">
        <f>IF(Inputs!AK78="",NA(),Inputs!AK78)</f>
        <v>#N/A</v>
      </c>
      <c r="F46" s="24" t="e">
        <f t="shared" si="2"/>
        <v>#N/A</v>
      </c>
      <c r="G46" s="24" t="e">
        <f t="shared" si="3"/>
        <v>#N/A</v>
      </c>
      <c r="H46" s="91">
        <f t="shared" si="1"/>
        <v>0</v>
      </c>
      <c r="I46" s="25">
        <f t="shared" si="4"/>
        <v>0</v>
      </c>
      <c r="J46" s="106"/>
      <c r="K46" s="106"/>
      <c r="U46" s="140"/>
      <c r="V46" s="2"/>
    </row>
    <row r="47" spans="1:22" ht="18" thickBot="1">
      <c r="A47" s="138"/>
      <c r="B47" s="48">
        <f>Inputs!A79</f>
        <v>28</v>
      </c>
      <c r="C47" s="47">
        <f t="shared" si="0"/>
        <v>0</v>
      </c>
      <c r="D47" s="49" t="e">
        <f>IF(Inputs!AJ79="",NA(),Inputs!AJ79)</f>
        <v>#N/A</v>
      </c>
      <c r="E47" s="49" t="e">
        <f>IF(Inputs!AK79="",NA(),Inputs!AK79)</f>
        <v>#N/A</v>
      </c>
      <c r="F47" s="24" t="e">
        <f t="shared" si="2"/>
        <v>#N/A</v>
      </c>
      <c r="G47" s="24" t="e">
        <f t="shared" si="3"/>
        <v>#N/A</v>
      </c>
      <c r="H47" s="91">
        <f t="shared" si="1"/>
        <v>0</v>
      </c>
      <c r="I47" s="25">
        <f t="shared" si="4"/>
        <v>0</v>
      </c>
      <c r="J47" s="106"/>
      <c r="K47" s="106"/>
      <c r="U47" s="140"/>
      <c r="V47" s="2"/>
    </row>
    <row r="48" spans="1:22" ht="18" thickBot="1">
      <c r="A48" s="138"/>
      <c r="B48" s="48">
        <f>Inputs!A80</f>
        <v>29</v>
      </c>
      <c r="C48" s="47">
        <f t="shared" si="0"/>
        <v>0</v>
      </c>
      <c r="D48" s="49" t="e">
        <f>IF(Inputs!AJ80="",NA(),Inputs!AJ80)</f>
        <v>#N/A</v>
      </c>
      <c r="E48" s="49" t="e">
        <f>IF(Inputs!AK80="",NA(),Inputs!AK80)</f>
        <v>#N/A</v>
      </c>
      <c r="F48" s="24" t="e">
        <f t="shared" si="2"/>
        <v>#N/A</v>
      </c>
      <c r="G48" s="24" t="e">
        <f t="shared" si="3"/>
        <v>#N/A</v>
      </c>
      <c r="H48" s="91">
        <f t="shared" si="1"/>
        <v>0</v>
      </c>
      <c r="I48" s="25">
        <f t="shared" si="4"/>
        <v>0</v>
      </c>
      <c r="J48" s="106"/>
      <c r="K48" s="106"/>
      <c r="U48" s="140"/>
      <c r="V48" s="2"/>
    </row>
    <row r="49" spans="1:22" ht="18" thickBot="1">
      <c r="A49" s="138"/>
      <c r="B49" s="48">
        <f>Inputs!A81</f>
        <v>30</v>
      </c>
      <c r="C49" s="47">
        <f t="shared" si="0"/>
        <v>0</v>
      </c>
      <c r="D49" s="49" t="e">
        <f>IF(Inputs!AJ81="",NA(),Inputs!AJ81)</f>
        <v>#N/A</v>
      </c>
      <c r="E49" s="49" t="e">
        <f>IF(Inputs!AK81="",NA(),Inputs!AK81)</f>
        <v>#N/A</v>
      </c>
      <c r="F49" s="24" t="e">
        <f t="shared" si="2"/>
        <v>#N/A</v>
      </c>
      <c r="G49" s="24" t="e">
        <f t="shared" si="3"/>
        <v>#N/A</v>
      </c>
      <c r="H49" s="91">
        <f t="shared" si="1"/>
        <v>0</v>
      </c>
      <c r="I49" s="25">
        <f t="shared" si="4"/>
        <v>0</v>
      </c>
      <c r="J49" s="106"/>
      <c r="K49" s="106"/>
      <c r="U49" s="140"/>
      <c r="V49" s="2"/>
    </row>
    <row r="50" spans="1:22" ht="18" thickBot="1">
      <c r="A50" s="257"/>
      <c r="B50" s="48">
        <f>Inputs!A82</f>
        <v>31</v>
      </c>
      <c r="C50" s="47">
        <f t="shared" si="0"/>
        <v>0</v>
      </c>
      <c r="D50" s="49" t="e">
        <f>IF(Inputs!AJ82="",NA(),Inputs!AJ82)</f>
        <v>#N/A</v>
      </c>
      <c r="E50" s="49" t="e">
        <f>IF(Inputs!AK82="",NA(),Inputs!AK82)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IF(Inputs!AJ83="",NA(),Inputs!AJ83)</f>
        <v>#N/A</v>
      </c>
      <c r="E51" s="49" t="e">
        <f>IF(Inputs!AK83="",NA(),Inputs!AK83)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IF(Inputs!AJ84="",NA(),Inputs!AJ84)</f>
        <v>#N/A</v>
      </c>
      <c r="E52" s="49" t="e">
        <f>IF(Inputs!AK84="",NA(),Inputs!AK84)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IF(Inputs!AJ85="",NA(),Inputs!AJ85)</f>
        <v>#N/A</v>
      </c>
      <c r="E53" s="49" t="e">
        <f>IF(Inputs!AK85="",NA(),Inputs!AK85)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IF(Inputs!AJ86="",NA(),Inputs!AJ86)</f>
        <v>#N/A</v>
      </c>
      <c r="E54" s="49" t="e">
        <f>IF(Inputs!AK86="",NA(),Inputs!AK86)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IF(Inputs!AJ87="",NA(),Inputs!AJ87)</f>
        <v>#N/A</v>
      </c>
      <c r="E55" s="49" t="e">
        <f>IF(Inputs!AK87="",NA(),Inputs!AK87)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IF(Inputs!AJ88="",NA(),Inputs!AJ88)</f>
        <v>#N/A</v>
      </c>
      <c r="E56" s="49" t="e">
        <f>IF(Inputs!AK88="",NA(),Inputs!AK88)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IF(Inputs!AJ89="",NA(),Inputs!AJ89)</f>
        <v>#N/A</v>
      </c>
      <c r="E57" s="49" t="e">
        <f>IF(Inputs!AK89="",NA(),Inputs!AK89)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IF(Inputs!AJ90="",NA(),Inputs!AJ90)</f>
        <v>#N/A</v>
      </c>
      <c r="E58" s="49" t="e">
        <f>IF(Inputs!AK90="",NA(),Inputs!AK90)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IF(Inputs!AJ91="",NA(),Inputs!AJ91)</f>
        <v>#N/A</v>
      </c>
      <c r="E59" s="49" t="e">
        <f>IF(Inputs!AK91="",NA(),Inputs!AK91)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IF(Inputs!AJ92="",NA(),Inputs!AJ92)</f>
        <v>#N/A</v>
      </c>
      <c r="E60" s="49" t="e">
        <f>IF(Inputs!AK92="",NA(),Inputs!AK92)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IF(Inputs!AJ93="",NA(),Inputs!AJ93)</f>
        <v>#N/A</v>
      </c>
      <c r="E61" s="49" t="e">
        <f>IF(Inputs!AK93="",NA(),Inputs!AK93)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IF(Inputs!AJ94="",NA(),Inputs!AJ94)</f>
        <v>#N/A</v>
      </c>
      <c r="E62" s="49" t="e">
        <f>IF(Inputs!AK94="",NA(),Inputs!AK94)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IF(Inputs!AJ95="",NA(),Inputs!AJ95)</f>
        <v>#N/A</v>
      </c>
      <c r="E63" s="49" t="e">
        <f>IF(Inputs!AK95="",NA(),Inputs!AK95)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IF(Inputs!AJ96="",NA(),Inputs!AJ96)</f>
        <v>#N/A</v>
      </c>
      <c r="E64" s="49" t="e">
        <f>IF(Inputs!AK96="",NA(),Inputs!AK96)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IF(Inputs!AJ97="",NA(),Inputs!AJ97)</f>
        <v>#N/A</v>
      </c>
      <c r="E65" s="49" t="e">
        <f>IF(Inputs!AK97="",NA(),Inputs!AK97)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IF(Inputs!AJ98="",NA(),Inputs!AJ98)</f>
        <v>#N/A</v>
      </c>
      <c r="E66" s="49" t="e">
        <f>IF(Inputs!AK98="",NA(),Inputs!AK98)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IF(Inputs!AJ99="",NA(),Inputs!AJ99)</f>
        <v>#N/A</v>
      </c>
      <c r="E67" s="49" t="e">
        <f>IF(Inputs!AK99="",NA(),Inputs!AK99)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IF(Inputs!AJ100="",NA(),Inputs!AJ100)</f>
        <v>#N/A</v>
      </c>
      <c r="E68" s="49" t="e">
        <f>IF(Inputs!AK100="",NA(),Inputs!AK100)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IF(Inputs!AJ101="",NA(),Inputs!AJ101)</f>
        <v>#N/A</v>
      </c>
      <c r="E69" s="49" t="e">
        <f>IF(Inputs!AK101="",NA(),Inputs!AK101)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IF(Inputs!AJ102="",NA(),Inputs!AJ102)</f>
        <v>#N/A</v>
      </c>
      <c r="E70" s="49" t="e">
        <f>IF(Inputs!AK102="",NA(),Inputs!AK102)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IF(Inputs!AJ103="",NA(),Inputs!AJ103)</f>
        <v>#N/A</v>
      </c>
      <c r="E71" s="49" t="e">
        <f>IF(Inputs!AK103="",NA(),Inputs!AK103)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IF(Inputs!AJ104="",NA(),Inputs!AJ104)</f>
        <v>#N/A</v>
      </c>
      <c r="E72" s="49" t="e">
        <f>IF(Inputs!AK104="",NA(),Inputs!AK104)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IF(Inputs!AJ105="",NA(),Inputs!AJ105)</f>
        <v>#N/A</v>
      </c>
      <c r="E73" s="49" t="e">
        <f>IF(Inputs!AK105="",NA(),Inputs!AK105)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IF(Inputs!AJ106="",NA(),Inputs!AJ106)</f>
        <v>#N/A</v>
      </c>
      <c r="E74" s="49" t="e">
        <f>IF(Inputs!AK106="",NA(),Inputs!AK106)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IF(Inputs!AJ107="",NA(),Inputs!AJ107)</f>
        <v>#N/A</v>
      </c>
      <c r="E75" s="49" t="e">
        <f>IF(Inputs!AK107="",NA(),Inputs!AK107)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IF(Inputs!AJ108="",NA(),Inputs!AJ108)</f>
        <v>#N/A</v>
      </c>
      <c r="E76" s="49" t="e">
        <f>IF(Inputs!AK108="",NA(),Inputs!AK108)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IF(Inputs!AJ109="",NA(),Inputs!AJ109)</f>
        <v>#N/A</v>
      </c>
      <c r="E77" s="49" t="e">
        <f>IF(Inputs!AK109="",NA(),Inputs!AK109)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IF(Inputs!AJ110="",NA(),Inputs!AJ110)</f>
        <v>#N/A</v>
      </c>
      <c r="E78" s="49" t="e">
        <f>IF(Inputs!AK110="",NA(),Inputs!AK110)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IF(Inputs!AJ111="",NA(),Inputs!AJ111)</f>
        <v>#N/A</v>
      </c>
      <c r="E79" s="49" t="e">
        <f>IF(Inputs!AK111="",NA(),Inputs!AK111)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IF(Inputs!AJ112="",NA(),Inputs!AJ112)</f>
        <v>#N/A</v>
      </c>
      <c r="E80" s="49" t="e">
        <f>IF(Inputs!AK112="",NA(),Inputs!AK112)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IF(Inputs!AJ113="",NA(),Inputs!AJ113)</f>
        <v>#N/A</v>
      </c>
      <c r="E81" s="49" t="e">
        <f>IF(Inputs!AK113="",NA(),Inputs!AK113)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IF(Inputs!AJ114="",NA(),Inputs!AJ114)</f>
        <v>#N/A</v>
      </c>
      <c r="E82" s="49" t="e">
        <f>IF(Inputs!AK114="",NA(),Inputs!AK114)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IF(Inputs!AJ115="",NA(),Inputs!AJ115)</f>
        <v>#N/A</v>
      </c>
      <c r="E83" s="49" t="e">
        <f>IF(Inputs!AK115="",NA(),Inputs!AK115)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IF(Inputs!AJ116="",NA(),Inputs!AJ116)</f>
        <v>#N/A</v>
      </c>
      <c r="E84" s="49" t="e">
        <f>IF(Inputs!AK116="",NA(),Inputs!AK116)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IF(Inputs!AJ117="",NA(),Inputs!AJ117)</f>
        <v>#N/A</v>
      </c>
      <c r="E85" s="49" t="e">
        <f>IF(Inputs!AK117="",NA(),Inputs!AK117)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IF(Inputs!AJ118="",NA(),Inputs!AJ118)</f>
        <v>#N/A</v>
      </c>
      <c r="E86" s="49" t="e">
        <f>IF(Inputs!AK118="",NA(),Inputs!AK118)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IF(Inputs!AJ119="",NA(),Inputs!AJ119)</f>
        <v>#N/A</v>
      </c>
      <c r="E87" s="49" t="e">
        <f>IF(Inputs!AK119="",NA(),Inputs!AK119)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IF(Inputs!AJ120="",NA(),Inputs!AJ120)</f>
        <v>#N/A</v>
      </c>
      <c r="E88" s="49" t="e">
        <f>IF(Inputs!AK120="",NA(),Inputs!AK120)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IF(Inputs!AJ121="",NA(),Inputs!AJ121)</f>
        <v>#N/A</v>
      </c>
      <c r="E89" s="49" t="e">
        <f>IF(Inputs!AK121="",NA(),Inputs!AK121)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IF(Inputs!AJ122="",NA(),Inputs!AJ122)</f>
        <v>#N/A</v>
      </c>
      <c r="E90" s="49" t="e">
        <f>IF(Inputs!AK122="",NA(),Inputs!AK122)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IF(Inputs!AJ123="",NA(),Inputs!AJ123)</f>
        <v>#N/A</v>
      </c>
      <c r="E91" s="49" t="e">
        <f>IF(Inputs!AK123="",NA(),Inputs!AK123)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IF(Inputs!AJ124="",NA(),Inputs!AJ124)</f>
        <v>#N/A</v>
      </c>
      <c r="E92" s="49" t="e">
        <f>IF(Inputs!AK124="",NA(),Inputs!AK124)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IF(Inputs!AJ125="",NA(),Inputs!AJ125)</f>
        <v>#N/A</v>
      </c>
      <c r="E93" s="49" t="e">
        <f>IF(Inputs!AK125="",NA(),Inputs!AK125)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IF(Inputs!AJ126="",NA(),Inputs!AJ126)</f>
        <v>#N/A</v>
      </c>
      <c r="E94" s="49" t="e">
        <f>IF(Inputs!AK126="",NA(),Inputs!AK126)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IF(Inputs!AJ127="",NA(),Inputs!AJ127)</f>
        <v>#N/A</v>
      </c>
      <c r="E95" s="49" t="e">
        <f>IF(Inputs!AK127="",NA(),Inputs!AK127)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IF(Inputs!AJ128="",NA(),Inputs!AJ128)</f>
        <v>#N/A</v>
      </c>
      <c r="E96" s="49" t="e">
        <f>IF(Inputs!AK128="",NA(),Inputs!AK128)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IF(Inputs!AJ129="",NA(),Inputs!AJ129)</f>
        <v>#N/A</v>
      </c>
      <c r="E97" s="49" t="e">
        <f>IF(Inputs!AK129="",NA(),Inputs!AK129)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IF(Inputs!AJ130="",NA(),Inputs!AJ130)</f>
        <v>#N/A</v>
      </c>
      <c r="E98" s="49" t="e">
        <f>IF(Inputs!AK130="",NA(),Inputs!AK130)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IF(Inputs!AJ131="",NA(),Inputs!AJ131)</f>
        <v>#N/A</v>
      </c>
      <c r="E99" s="49" t="e">
        <f>IF(Inputs!AK131="",NA(),Inputs!AK131)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IF(Inputs!AJ132="",NA(),Inputs!AJ132)</f>
        <v>#N/A</v>
      </c>
      <c r="E100" s="49" t="e">
        <f>IF(Inputs!AK132="",NA(),Inputs!AK132)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IF(Inputs!AJ133="",NA(),Inputs!AJ133)</f>
        <v>#N/A</v>
      </c>
      <c r="E101" s="49" t="e">
        <f>IF(Inputs!AK133="",NA(),Inputs!AK133)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IF(Inputs!AJ134="",NA(),Inputs!AJ134)</f>
        <v>#N/A</v>
      </c>
      <c r="E102" s="49" t="e">
        <f>IF(Inputs!AK134="",NA(),Inputs!AK134)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IF(Inputs!AJ135="",NA(),Inputs!AJ135)</f>
        <v>#N/A</v>
      </c>
      <c r="E103" s="49" t="e">
        <f>IF(Inputs!AK135="",NA(),Inputs!AK135)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IF(Inputs!AJ136="",NA(),Inputs!AJ136)</f>
        <v>#N/A</v>
      </c>
      <c r="E104" s="49" t="e">
        <f>IF(Inputs!AK136="",NA(),Inputs!AK136)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IF(Inputs!AJ137="",NA(),Inputs!AJ137)</f>
        <v>#N/A</v>
      </c>
      <c r="E105" s="49" t="e">
        <f>IF(Inputs!AK137="",NA(),Inputs!AK137)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IF(Inputs!AJ138="",NA(),Inputs!AJ138)</f>
        <v>#N/A</v>
      </c>
      <c r="E106" s="49" t="e">
        <f>IF(Inputs!AK138="",NA(),Inputs!AK138)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IF(Inputs!AJ139="",NA(),Inputs!AJ139)</f>
        <v>#N/A</v>
      </c>
      <c r="E107" s="49" t="e">
        <f>IF(Inputs!AK139="",NA(),Inputs!AK139)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IF(Inputs!AJ140="",NA(),Inputs!AJ140)</f>
        <v>#N/A</v>
      </c>
      <c r="E108" s="49" t="e">
        <f>IF(Inputs!AK140="",NA(),Inputs!AK140)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IF(Inputs!AJ141="",NA(),Inputs!AJ141)</f>
        <v>#N/A</v>
      </c>
      <c r="E109" s="49" t="e">
        <f>IF(Inputs!AK141="",NA(),Inputs!AK141)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IF(Inputs!AJ142="",NA(),Inputs!AJ142)</f>
        <v>#N/A</v>
      </c>
      <c r="E110" s="49" t="e">
        <f>IF(Inputs!AK142="",NA(),Inputs!AK142)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IF(Inputs!AJ143="",NA(),Inputs!AJ143)</f>
        <v>#N/A</v>
      </c>
      <c r="E111" s="49" t="e">
        <f>IF(Inputs!AK143="",NA(),Inputs!AK143)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IF(Inputs!AJ144="",NA(),Inputs!AJ144)</f>
        <v>#N/A</v>
      </c>
      <c r="E112" s="49" t="e">
        <f>IF(Inputs!AK144="",NA(),Inputs!AK144)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IF(Inputs!AJ145="",NA(),Inputs!AJ145)</f>
        <v>#N/A</v>
      </c>
      <c r="E113" s="49" t="e">
        <f>IF(Inputs!AK145="",NA(),Inputs!AK145)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IF(Inputs!AJ146="",NA(),Inputs!AJ146)</f>
        <v>#N/A</v>
      </c>
      <c r="E114" s="49" t="e">
        <f>IF(Inputs!AK146="",NA(),Inputs!AK146)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IF(Inputs!AJ147="",NA(),Inputs!AJ147)</f>
        <v>#N/A</v>
      </c>
      <c r="E115" s="49" t="e">
        <f>IF(Inputs!AK147="",NA(),Inputs!AK147)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IF(Inputs!AJ148="",NA(),Inputs!AJ148)</f>
        <v>#N/A</v>
      </c>
      <c r="E116" s="49" t="e">
        <f>IF(Inputs!AK148="",NA(),Inputs!AK148)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IF(Inputs!AJ149="",NA(),Inputs!AJ149)</f>
        <v>#N/A</v>
      </c>
      <c r="E117" s="49" t="e">
        <f>IF(Inputs!AK149="",NA(),Inputs!AK149)</f>
        <v>#N/A</v>
      </c>
      <c r="F117" s="24" t="e">
        <f t="shared" si="10"/>
        <v>#N/A</v>
      </c>
      <c r="G117" s="24" t="e">
        <f t="shared" si="11"/>
        <v>#N/A</v>
      </c>
      <c r="H117" s="91">
        <f t="shared" si="8"/>
        <v>0</v>
      </c>
      <c r="I117" s="25">
        <f t="shared" si="9"/>
        <v>0</v>
      </c>
      <c r="J117" s="106"/>
      <c r="K117" s="106"/>
      <c r="U117" s="280"/>
      <c r="V117" s="2"/>
    </row>
    <row r="118" spans="1:22" ht="21.75" customHeight="1" thickBot="1">
      <c r="A118" s="279"/>
      <c r="B118" s="48">
        <f>Inputs!A150</f>
        <v>99</v>
      </c>
      <c r="C118" s="47">
        <f t="shared" si="7"/>
        <v>0</v>
      </c>
      <c r="D118" s="49" t="e">
        <f>IF(Inputs!AJ150="",NA(),Inputs!AJ150)</f>
        <v>#N/A</v>
      </c>
      <c r="E118" s="49" t="e">
        <f>IF(Inputs!AK150="",NA(),Inputs!AK150)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IF(Inputs!AJ151="",NA(),Inputs!AJ151)</f>
        <v>#N/A</v>
      </c>
      <c r="E119" s="49" t="e">
        <f>IF(Inputs!AK151="",NA(),Inputs!AK151)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Inputs!AJ7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Inputs!AJ8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Inputs!AJ9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(B10/2)*100</f>
        <v>114.99999999999999</v>
      </c>
      <c r="I134" s="137">
        <f>(B11/2)*100</f>
        <v>114.99999999999999</v>
      </c>
      <c r="J134" s="40"/>
      <c r="K134" s="40"/>
      <c r="L134" s="43"/>
      <c r="M134" s="44">
        <f>M128</f>
        <v>0</v>
      </c>
      <c r="N134" s="44">
        <f>N129</f>
        <v>0</v>
      </c>
      <c r="V134" s="2"/>
    </row>
    <row r="135" spans="8:22">
      <c r="H135" s="137">
        <v>115</v>
      </c>
      <c r="I135" s="137">
        <f>(B11/2)*-100</f>
        <v>-114.99999999999999</v>
      </c>
      <c r="J135" s="40"/>
      <c r="K135" s="40"/>
      <c r="L135" s="43"/>
      <c r="M135" s="44">
        <f>M129</f>
        <v>0</v>
      </c>
      <c r="N135" s="44">
        <f>N129</f>
        <v>0</v>
      </c>
      <c r="V135" s="2"/>
    </row>
    <row r="136" spans="8:22">
      <c r="H136" s="137">
        <f>(B10/2)*-100</f>
        <v>-114.99999999999999</v>
      </c>
      <c r="I136" s="137">
        <f>(B11/2)*-100</f>
        <v>-114.99999999999999</v>
      </c>
      <c r="J136" s="40"/>
      <c r="K136" s="40"/>
      <c r="V136" s="2"/>
    </row>
    <row r="137" spans="8:22">
      <c r="H137" s="137">
        <f>(B10/2)*-100</f>
        <v>-114.99999999999999</v>
      </c>
      <c r="I137" s="137">
        <f>(B11/2)*100</f>
        <v>114.99999999999999</v>
      </c>
      <c r="J137" s="40"/>
      <c r="K137" s="40"/>
      <c r="V137" s="2"/>
    </row>
    <row r="138" spans="8:22">
      <c r="H138" s="137">
        <f>(B10/2)*100</f>
        <v>114.99999999999999</v>
      </c>
      <c r="I138" s="137">
        <f>(B11/2)*100</f>
        <v>114.99999999999999</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0" zoomScale="55" zoomScaleNormal="55" zoomScaleSheetLayoutView="75" workbookViewId="0">
      <selection activeCell="L91" sqref="L91"/>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40"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140"/>
      <c r="K1" s="140"/>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14" ht="18.75" customHeight="1" thickBot="1">
      <c r="B2" s="3" t="str">
        <f>Inputs!A2</f>
        <v>Commander:</v>
      </c>
      <c r="C2" s="64">
        <f>Inputs!AL2</f>
        <v>0</v>
      </c>
      <c r="D2" s="3" t="str">
        <f>Inputs!A3</f>
        <v xml:space="preserve">Gunner: </v>
      </c>
      <c r="E2" s="64">
        <f>Inputs!AL3</f>
        <v>0</v>
      </c>
      <c r="F2" s="3" t="str">
        <f>Inputs!A4</f>
        <v xml:space="preserve">Loader: </v>
      </c>
      <c r="G2" s="63">
        <f>Inputs!AL4</f>
        <v>0</v>
      </c>
      <c r="H2" s="3" t="str">
        <f>Inputs!A5</f>
        <v>Driver:</v>
      </c>
      <c r="I2" s="64">
        <f>Inputs!AL5</f>
        <v>0</v>
      </c>
      <c r="J2" s="103"/>
      <c r="K2" s="103"/>
    </row>
    <row r="3" spans="1:14">
      <c r="A3" s="2" t="str">
        <f>Inputs!A11</f>
        <v>Project:</v>
      </c>
      <c r="B3" s="72">
        <f>Inputs!AL11</f>
        <v>0</v>
      </c>
      <c r="C3" s="71"/>
      <c r="D3" s="71"/>
      <c r="E3" s="71"/>
      <c r="F3" s="71"/>
      <c r="G3" s="71"/>
      <c r="H3" s="71"/>
      <c r="I3" s="71"/>
      <c r="J3" s="104"/>
      <c r="K3" s="104"/>
    </row>
    <row r="4" spans="1:14" ht="18.600000000000001" thickBot="1">
      <c r="A4" s="2" t="str">
        <f>Inputs!A46</f>
        <v xml:space="preserve">Remarks: </v>
      </c>
      <c r="B4" s="380">
        <f>Inputs!AL46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f>Inputs!AL12</f>
        <v>0</v>
      </c>
      <c r="D6" s="5" t="str">
        <f>Inputs!A23</f>
        <v>Turret Mode:</v>
      </c>
      <c r="E6" s="6"/>
      <c r="F6" s="395">
        <f>Inputs!AL23</f>
        <v>0</v>
      </c>
      <c r="G6" s="396"/>
      <c r="I6" s="141" t="str">
        <f>Inputs!A35</f>
        <v>Item:</v>
      </c>
      <c r="J6" s="143" t="s">
        <v>10</v>
      </c>
      <c r="K6" s="142" t="s">
        <v>11</v>
      </c>
    </row>
    <row r="7" spans="1:14" ht="18.600000000000001" thickTop="1" thickBot="1">
      <c r="A7" s="4" t="str">
        <f>Inputs!A13</f>
        <v>Date:</v>
      </c>
      <c r="B7" s="66">
        <f>Inputs!AL13</f>
        <v>0</v>
      </c>
      <c r="D7" s="5" t="str">
        <f>Inputs!A24</f>
        <v>Ammunition:</v>
      </c>
      <c r="E7" s="8"/>
      <c r="F7" s="395">
        <f>Inputs!AL24</f>
        <v>0</v>
      </c>
      <c r="G7" s="396"/>
      <c r="I7" s="9" t="s">
        <v>14</v>
      </c>
      <c r="J7" s="67">
        <f>Inputs!AL36</f>
        <v>0</v>
      </c>
      <c r="K7" s="68">
        <f>Inputs!AL36</f>
        <v>0</v>
      </c>
    </row>
    <row r="8" spans="1:14" ht="18.600000000000001" thickTop="1" thickBot="1">
      <c r="A8" s="4" t="str">
        <f>Inputs!A15</f>
        <v>Range [m]:</v>
      </c>
      <c r="B8" s="112">
        <f>Inputs!AL15</f>
        <v>0</v>
      </c>
      <c r="D8" s="5" t="str">
        <f>Inputs!A25</f>
        <v>Aiming Through (Camera):</v>
      </c>
      <c r="E8" s="53"/>
      <c r="F8" s="395">
        <f>Inputs!AL25</f>
        <v>0</v>
      </c>
      <c r="G8" s="396"/>
      <c r="I8" s="7" t="s">
        <v>16</v>
      </c>
      <c r="J8" s="67">
        <f>Inputs!AL37</f>
        <v>0</v>
      </c>
      <c r="K8" s="68">
        <f>Inputs!AL37</f>
        <v>0</v>
      </c>
    </row>
    <row r="9" spans="1:14" ht="18.600000000000001" thickTop="1" thickBot="1">
      <c r="A9" s="392" t="str">
        <f>Inputs!A16</f>
        <v>Target Size:</v>
      </c>
      <c r="B9" s="393"/>
      <c r="D9" s="392" t="str">
        <f>Inputs!A26</f>
        <v>Environmental Conditions:</v>
      </c>
      <c r="E9" s="394"/>
      <c r="F9" s="394"/>
      <c r="G9" s="393"/>
      <c r="H9" s="10"/>
      <c r="I9" s="11" t="s">
        <v>19</v>
      </c>
      <c r="J9" s="67">
        <f>Inputs!AL38</f>
        <v>0</v>
      </c>
      <c r="K9" s="68">
        <f>Inputs!AL38</f>
        <v>0</v>
      </c>
    </row>
    <row r="10" spans="1:14" ht="18.600000000000001" thickTop="1" thickBot="1">
      <c r="A10" s="4" t="str">
        <f>Inputs!AL16</f>
        <v>Traverse Size [m]</v>
      </c>
      <c r="B10" s="38">
        <f>Inputs!AL17</f>
        <v>2.2999999999999998</v>
      </c>
      <c r="D10" s="5" t="str">
        <f>Inputs!A27</f>
        <v>Air Temperature [°C]:</v>
      </c>
      <c r="E10" s="6"/>
      <c r="F10" s="388">
        <f>Inputs!AL27</f>
        <v>0</v>
      </c>
      <c r="G10" s="389"/>
      <c r="I10" s="392" t="str">
        <f>Inputs!A39</f>
        <v>Rounds Information:</v>
      </c>
      <c r="J10" s="394"/>
      <c r="K10" s="393"/>
    </row>
    <row r="11" spans="1:14" ht="18.600000000000001" thickTop="1" thickBot="1">
      <c r="A11" s="4" t="str">
        <f>Inputs!AL16</f>
        <v>Traverse Size [m]</v>
      </c>
      <c r="B11" s="38">
        <f>Inputs!AL17</f>
        <v>2.2999999999999998</v>
      </c>
      <c r="D11" s="5" t="str">
        <f>Inputs!A28</f>
        <v>Altitude [m]:</v>
      </c>
      <c r="E11" s="8"/>
      <c r="F11" s="388">
        <f>Inputs!AL28</f>
        <v>0</v>
      </c>
      <c r="G11" s="389"/>
      <c r="H11" s="140"/>
      <c r="I11" s="384" t="str">
        <f>Inputs!A40</f>
        <v>Rounds Type</v>
      </c>
      <c r="J11" s="385"/>
      <c r="K11" s="111" t="str">
        <f>Inputs!AL40</f>
        <v>No. of Rounds</v>
      </c>
    </row>
    <row r="12" spans="1:14" ht="18.600000000000001" thickTop="1" thickBot="1">
      <c r="A12" s="4" t="str">
        <f>Inputs!AL18</f>
        <v>Traverse Size [mills]</v>
      </c>
      <c r="B12" s="38" t="e">
        <f>Inputs!AL19</f>
        <v>#DIV/0!</v>
      </c>
      <c r="D12" s="5" t="str">
        <f>Inputs!A29</f>
        <v>Ammu. Temp. [°C]:</v>
      </c>
      <c r="E12" s="8"/>
      <c r="F12" s="388">
        <f>Inputs!AL29</f>
        <v>0</v>
      </c>
      <c r="G12" s="389"/>
      <c r="H12" s="140"/>
      <c r="I12" s="384" t="str">
        <f>Inputs!A41</f>
        <v>Warm-Up</v>
      </c>
      <c r="J12" s="385"/>
      <c r="K12" s="39">
        <f>Inputs!AL41</f>
        <v>0</v>
      </c>
    </row>
    <row r="13" spans="1:14" ht="18.600000000000001" thickTop="1" thickBot="1">
      <c r="A13" s="4" t="str">
        <f>Inputs!AL18</f>
        <v>Traverse Size [mills]</v>
      </c>
      <c r="B13" s="38" t="e">
        <f>Inputs!AL19</f>
        <v>#DIV/0!</v>
      </c>
      <c r="D13" s="5" t="str">
        <f>Inputs!A30</f>
        <v>Crosswind [m/s]:</v>
      </c>
      <c r="E13" s="13"/>
      <c r="F13" s="388">
        <f>Inputs!AL30</f>
        <v>0</v>
      </c>
      <c r="G13" s="389"/>
      <c r="H13" s="140"/>
      <c r="I13" s="384" t="str">
        <f>Inputs!A42</f>
        <v>Real Firing</v>
      </c>
      <c r="J13" s="385"/>
      <c r="K13" s="39">
        <f>Inputs!AL42</f>
        <v>0</v>
      </c>
    </row>
    <row r="14" spans="1:14" ht="18.600000000000001" thickTop="1" thickBot="1">
      <c r="A14" s="4" t="str">
        <f>Inputs!A20</f>
        <v>Fire Type</v>
      </c>
      <c r="B14" s="38">
        <f>Inputs!AL20</f>
        <v>0</v>
      </c>
      <c r="D14" s="390" t="str">
        <f>Inputs!A31</f>
        <v>Gun Jump:</v>
      </c>
      <c r="E14" s="391"/>
      <c r="F14" s="41" t="str">
        <f>Inputs!AL31</f>
        <v>Elevation</v>
      </c>
      <c r="G14" s="42" t="str">
        <f>Inputs!AL31</f>
        <v>Elevation</v>
      </c>
      <c r="H14" s="140"/>
      <c r="I14" s="384" t="str">
        <f>Inputs!A43</f>
        <v xml:space="preserve">Total in Target: </v>
      </c>
      <c r="J14" s="385"/>
      <c r="K14" s="39">
        <f>Inputs!AL43</f>
        <v>0</v>
      </c>
    </row>
    <row r="15" spans="1:14" ht="19.5" customHeight="1" thickTop="1" thickBot="1">
      <c r="A15" s="4" t="str">
        <f>Inputs!A14</f>
        <v>Time:</v>
      </c>
      <c r="B15" s="37">
        <f>Inputs!AL14</f>
        <v>0</v>
      </c>
      <c r="C15" s="14"/>
      <c r="D15" s="383" t="str">
        <f>Inputs!A32</f>
        <v>Single</v>
      </c>
      <c r="E15" s="363"/>
      <c r="F15" s="36">
        <f>Inputs!AL32</f>
        <v>0</v>
      </c>
      <c r="G15" s="36">
        <f>Inputs!AL32</f>
        <v>0</v>
      </c>
      <c r="H15" s="15"/>
      <c r="I15" s="384" t="str">
        <f>Inputs!A44</f>
        <v>Missing rounds</v>
      </c>
      <c r="J15" s="385"/>
      <c r="K15" s="39">
        <f>Inputs!AL44</f>
        <v>0</v>
      </c>
    </row>
    <row r="16" spans="1:14" ht="19.5" customHeight="1" thickTop="1" thickBot="1">
      <c r="A16" s="4" t="str">
        <f>Inputs!A21</f>
        <v>A0- M.Velocity</v>
      </c>
      <c r="B16" s="38">
        <f>Inputs!AL21</f>
        <v>0</v>
      </c>
      <c r="C16" s="14"/>
      <c r="D16" s="386" t="str">
        <f>Inputs!A33</f>
        <v>Burst</v>
      </c>
      <c r="E16" s="387"/>
      <c r="F16" s="36">
        <f>Inputs!AL33</f>
        <v>0</v>
      </c>
      <c r="G16" s="36">
        <f>Inputs!AL33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40"/>
      <c r="V18" s="2"/>
    </row>
    <row r="19" spans="1:22" ht="18.600000000000001" thickTop="1" thickBot="1">
      <c r="A19" s="359"/>
      <c r="B19" s="360"/>
      <c r="C19" s="348"/>
      <c r="D19" s="139" t="s">
        <v>33</v>
      </c>
      <c r="E19" s="12" t="s">
        <v>34</v>
      </c>
      <c r="F19" s="12" t="s">
        <v>33</v>
      </c>
      <c r="G19" s="12" t="s">
        <v>34</v>
      </c>
      <c r="H19" s="348"/>
      <c r="I19" s="348"/>
      <c r="J19" s="105"/>
      <c r="K19" s="105"/>
      <c r="U19" s="140"/>
      <c r="V19" s="2"/>
    </row>
    <row r="20" spans="1:22" ht="18.600000000000001" thickTop="1" thickBot="1">
      <c r="A20" s="138"/>
      <c r="B20" s="48">
        <f>Inputs!A52</f>
        <v>1</v>
      </c>
      <c r="C20" s="47">
        <f t="shared" ref="C20:C83" si="0">$B$8</f>
        <v>0</v>
      </c>
      <c r="D20" s="49" t="e">
        <f>IF(Inputs!AL52="",NA(),Inputs!AL52)</f>
        <v>#N/A</v>
      </c>
      <c r="E20" s="49" t="e">
        <f>IF(Inputs!AM52="",NA(),Inputs!AM52)</f>
        <v>#N/A</v>
      </c>
      <c r="F20" s="24" t="e">
        <f>IF(ISBLANK(D20*10/C20)," ",D20*10/C20)</f>
        <v>#N/A</v>
      </c>
      <c r="G20" s="24" t="e">
        <f>IF(ISBLANK(E20*10/C20)," ",E20*10/C20)</f>
        <v>#N/A</v>
      </c>
      <c r="H20" s="91">
        <f t="shared" ref="H20:H83" si="1">$B$7</f>
        <v>0</v>
      </c>
      <c r="I20" s="25">
        <f>$B$15</f>
        <v>0</v>
      </c>
      <c r="J20" s="106"/>
      <c r="K20" s="106"/>
      <c r="U20" s="140"/>
      <c r="V20" s="2"/>
    </row>
    <row r="21" spans="1:22" ht="18" thickBot="1">
      <c r="A21" s="138"/>
      <c r="B21" s="48">
        <f>Inputs!A53</f>
        <v>2</v>
      </c>
      <c r="C21" s="47">
        <f t="shared" si="0"/>
        <v>0</v>
      </c>
      <c r="D21" s="49" t="e">
        <f>IF(Inputs!AL53="",NA(),Inputs!AL53)</f>
        <v>#N/A</v>
      </c>
      <c r="E21" s="49" t="e">
        <f>IF(Inputs!AM53="",NA(),Inputs!AM53)</f>
        <v>#N/A</v>
      </c>
      <c r="F21" s="24" t="e">
        <f t="shared" ref="F21:F49" si="2">IF(ISBLANK(D21*10/C21)," ",D21*10/C21)</f>
        <v>#N/A</v>
      </c>
      <c r="G21" s="24" t="e">
        <f t="shared" ref="G21:G49" si="3">IF(ISBLANK(E21*10/C21)," ",E21*10/C21)</f>
        <v>#N/A</v>
      </c>
      <c r="H21" s="91">
        <f t="shared" si="1"/>
        <v>0</v>
      </c>
      <c r="I21" s="25">
        <f t="shared" ref="I21:I84" si="4">$B$15</f>
        <v>0</v>
      </c>
      <c r="J21" s="106"/>
      <c r="K21" s="106"/>
      <c r="U21" s="140"/>
      <c r="V21" s="2"/>
    </row>
    <row r="22" spans="1:22" ht="18" thickBot="1">
      <c r="A22" s="138"/>
      <c r="B22" s="48">
        <f>Inputs!A54</f>
        <v>3</v>
      </c>
      <c r="C22" s="47">
        <f>$B$8</f>
        <v>0</v>
      </c>
      <c r="D22" s="49" t="e">
        <f>IF(Inputs!AL54="",NA(),Inputs!AL54)</f>
        <v>#N/A</v>
      </c>
      <c r="E22" s="49" t="e">
        <f>IF(Inputs!AM54="",NA(),Inputs!AM54)</f>
        <v>#N/A</v>
      </c>
      <c r="F22" s="24" t="e">
        <f t="shared" si="2"/>
        <v>#N/A</v>
      </c>
      <c r="G22" s="24" t="e">
        <f t="shared" si="3"/>
        <v>#N/A</v>
      </c>
      <c r="H22" s="91">
        <f t="shared" si="1"/>
        <v>0</v>
      </c>
      <c r="I22" s="25">
        <f t="shared" si="4"/>
        <v>0</v>
      </c>
      <c r="J22" s="106"/>
      <c r="K22" s="106"/>
      <c r="U22" s="140"/>
      <c r="V22" s="2"/>
    </row>
    <row r="23" spans="1:22" ht="18" thickBot="1">
      <c r="A23" s="138"/>
      <c r="B23" s="48">
        <f>Inputs!A55</f>
        <v>4</v>
      </c>
      <c r="C23" s="47">
        <f t="shared" si="0"/>
        <v>0</v>
      </c>
      <c r="D23" s="49" t="e">
        <f>IF(Inputs!AL55="",NA(),Inputs!AL55)</f>
        <v>#N/A</v>
      </c>
      <c r="E23" s="49" t="e">
        <f>IF(Inputs!AM55="",NA(),Inputs!AM55)</f>
        <v>#N/A</v>
      </c>
      <c r="F23" s="24" t="e">
        <f t="shared" si="2"/>
        <v>#N/A</v>
      </c>
      <c r="G23" s="24" t="e">
        <f t="shared" si="3"/>
        <v>#N/A</v>
      </c>
      <c r="H23" s="91">
        <f t="shared" si="1"/>
        <v>0</v>
      </c>
      <c r="I23" s="25">
        <f t="shared" si="4"/>
        <v>0</v>
      </c>
      <c r="J23" s="106"/>
      <c r="K23" s="106"/>
      <c r="U23" s="140"/>
      <c r="V23" s="2"/>
    </row>
    <row r="24" spans="1:22" ht="18" thickBot="1">
      <c r="A24" s="138"/>
      <c r="B24" s="48">
        <f>Inputs!A56</f>
        <v>5</v>
      </c>
      <c r="C24" s="47">
        <f t="shared" si="0"/>
        <v>0</v>
      </c>
      <c r="D24" s="49" t="e">
        <f>IF(Inputs!AL56="",NA(),Inputs!AL56)</f>
        <v>#N/A</v>
      </c>
      <c r="E24" s="49" t="e">
        <f>IF(Inputs!AM56="",NA(),Inputs!AM56)</f>
        <v>#N/A</v>
      </c>
      <c r="F24" s="24" t="e">
        <f t="shared" si="2"/>
        <v>#N/A</v>
      </c>
      <c r="G24" s="24" t="e">
        <f t="shared" si="3"/>
        <v>#N/A</v>
      </c>
      <c r="H24" s="91">
        <f t="shared" si="1"/>
        <v>0</v>
      </c>
      <c r="I24" s="25">
        <f t="shared" si="4"/>
        <v>0</v>
      </c>
      <c r="J24" s="106"/>
      <c r="K24" s="106"/>
      <c r="U24" s="140"/>
      <c r="V24" s="2"/>
    </row>
    <row r="25" spans="1:22" ht="18" thickBot="1">
      <c r="A25" s="138"/>
      <c r="B25" s="48">
        <f>Inputs!A57</f>
        <v>6</v>
      </c>
      <c r="C25" s="47">
        <f t="shared" si="0"/>
        <v>0</v>
      </c>
      <c r="D25" s="49" t="e">
        <f>IF(Inputs!AL57="",NA(),Inputs!AL57)</f>
        <v>#N/A</v>
      </c>
      <c r="E25" s="49" t="e">
        <f>IF(Inputs!AM57="",NA(),Inputs!AM57)</f>
        <v>#N/A</v>
      </c>
      <c r="F25" s="24" t="e">
        <f t="shared" si="2"/>
        <v>#N/A</v>
      </c>
      <c r="G25" s="24" t="e">
        <f t="shared" si="3"/>
        <v>#N/A</v>
      </c>
      <c r="H25" s="91">
        <f t="shared" si="1"/>
        <v>0</v>
      </c>
      <c r="I25" s="25">
        <f t="shared" si="4"/>
        <v>0</v>
      </c>
      <c r="J25" s="106"/>
      <c r="K25" s="106"/>
      <c r="U25" s="140"/>
      <c r="V25" s="2"/>
    </row>
    <row r="26" spans="1:22" ht="18" thickBot="1">
      <c r="A26" s="138"/>
      <c r="B26" s="48">
        <f>Inputs!A58</f>
        <v>7</v>
      </c>
      <c r="C26" s="47">
        <f t="shared" si="0"/>
        <v>0</v>
      </c>
      <c r="D26" s="49" t="e">
        <f>IF(Inputs!AL58="",NA(),Inputs!AL58)</f>
        <v>#N/A</v>
      </c>
      <c r="E26" s="49" t="e">
        <f>IF(Inputs!AM58="",NA(),Inputs!AM58)</f>
        <v>#N/A</v>
      </c>
      <c r="F26" s="24" t="e">
        <f t="shared" si="2"/>
        <v>#N/A</v>
      </c>
      <c r="G26" s="24" t="e">
        <f t="shared" si="3"/>
        <v>#N/A</v>
      </c>
      <c r="H26" s="91">
        <f t="shared" si="1"/>
        <v>0</v>
      </c>
      <c r="I26" s="25">
        <f t="shared" si="4"/>
        <v>0</v>
      </c>
      <c r="J26" s="106"/>
      <c r="K26" s="106"/>
      <c r="U26" s="140"/>
      <c r="V26" s="2"/>
    </row>
    <row r="27" spans="1:22" ht="18" thickBot="1">
      <c r="A27" s="138"/>
      <c r="B27" s="48">
        <f>Inputs!A59</f>
        <v>8</v>
      </c>
      <c r="C27" s="47">
        <f t="shared" si="0"/>
        <v>0</v>
      </c>
      <c r="D27" s="49" t="e">
        <f>IF(Inputs!AL59="",NA(),Inputs!AL59)</f>
        <v>#N/A</v>
      </c>
      <c r="E27" s="49" t="e">
        <f>IF(Inputs!AM59="",NA(),Inputs!AM59)</f>
        <v>#N/A</v>
      </c>
      <c r="F27" s="24" t="e">
        <f t="shared" si="2"/>
        <v>#N/A</v>
      </c>
      <c r="G27" s="24" t="e">
        <f t="shared" si="3"/>
        <v>#N/A</v>
      </c>
      <c r="H27" s="91">
        <f t="shared" si="1"/>
        <v>0</v>
      </c>
      <c r="I27" s="25">
        <f t="shared" si="4"/>
        <v>0</v>
      </c>
      <c r="J27" s="106"/>
      <c r="K27" s="106"/>
      <c r="U27" s="140"/>
      <c r="V27" s="2"/>
    </row>
    <row r="28" spans="1:22" ht="18" thickBot="1">
      <c r="A28" s="138"/>
      <c r="B28" s="48">
        <f>Inputs!A60</f>
        <v>9</v>
      </c>
      <c r="C28" s="47">
        <f t="shared" si="0"/>
        <v>0</v>
      </c>
      <c r="D28" s="49" t="e">
        <f>IF(Inputs!AL60="",NA(),Inputs!AL60)</f>
        <v>#N/A</v>
      </c>
      <c r="E28" s="49" t="e">
        <f>IF(Inputs!AM60="",NA(),Inputs!AM60)</f>
        <v>#N/A</v>
      </c>
      <c r="F28" s="24" t="e">
        <f t="shared" si="2"/>
        <v>#N/A</v>
      </c>
      <c r="G28" s="24" t="e">
        <f t="shared" si="3"/>
        <v>#N/A</v>
      </c>
      <c r="H28" s="91">
        <f t="shared" si="1"/>
        <v>0</v>
      </c>
      <c r="I28" s="25">
        <f t="shared" si="4"/>
        <v>0</v>
      </c>
      <c r="J28" s="106"/>
      <c r="K28" s="106"/>
      <c r="U28" s="140"/>
      <c r="V28" s="2"/>
    </row>
    <row r="29" spans="1:22" ht="18" thickBot="1">
      <c r="A29" s="138"/>
      <c r="B29" s="48">
        <f>Inputs!A61</f>
        <v>10</v>
      </c>
      <c r="C29" s="47">
        <f t="shared" si="0"/>
        <v>0</v>
      </c>
      <c r="D29" s="49" t="e">
        <f>IF(Inputs!AL61="",NA(),Inputs!AL61)</f>
        <v>#N/A</v>
      </c>
      <c r="E29" s="49" t="e">
        <f>IF(Inputs!AM61="",NA(),Inputs!AM61)</f>
        <v>#N/A</v>
      </c>
      <c r="F29" s="24" t="e">
        <f t="shared" si="2"/>
        <v>#N/A</v>
      </c>
      <c r="G29" s="24" t="e">
        <f t="shared" si="3"/>
        <v>#N/A</v>
      </c>
      <c r="H29" s="91">
        <f t="shared" si="1"/>
        <v>0</v>
      </c>
      <c r="I29" s="25">
        <f t="shared" si="4"/>
        <v>0</v>
      </c>
      <c r="J29" s="106"/>
      <c r="K29" s="106"/>
      <c r="U29" s="140"/>
      <c r="V29" s="2"/>
    </row>
    <row r="30" spans="1:22" ht="18" thickBot="1">
      <c r="A30" s="138"/>
      <c r="B30" s="48">
        <f>Inputs!A62</f>
        <v>11</v>
      </c>
      <c r="C30" s="47">
        <f t="shared" si="0"/>
        <v>0</v>
      </c>
      <c r="D30" s="49" t="e">
        <f>IF(Inputs!AL62="",NA(),Inputs!AL62)</f>
        <v>#N/A</v>
      </c>
      <c r="E30" s="49" t="e">
        <f>IF(Inputs!AM62="",NA(),Inputs!AM62)</f>
        <v>#N/A</v>
      </c>
      <c r="F30" s="24" t="e">
        <f t="shared" si="2"/>
        <v>#N/A</v>
      </c>
      <c r="G30" s="24" t="e">
        <f t="shared" si="3"/>
        <v>#N/A</v>
      </c>
      <c r="H30" s="91">
        <f t="shared" si="1"/>
        <v>0</v>
      </c>
      <c r="I30" s="25">
        <f t="shared" si="4"/>
        <v>0</v>
      </c>
      <c r="J30" s="106"/>
      <c r="K30" s="106"/>
      <c r="U30" s="140"/>
      <c r="V30" s="2"/>
    </row>
    <row r="31" spans="1:22" ht="18" thickBot="1">
      <c r="A31" s="138"/>
      <c r="B31" s="48">
        <f>Inputs!A63</f>
        <v>12</v>
      </c>
      <c r="C31" s="47">
        <f t="shared" si="0"/>
        <v>0</v>
      </c>
      <c r="D31" s="49" t="e">
        <f>IF(Inputs!AL63="",NA(),Inputs!AL63)</f>
        <v>#N/A</v>
      </c>
      <c r="E31" s="49" t="e">
        <f>IF(Inputs!AM63="",NA(),Inputs!AM63)</f>
        <v>#N/A</v>
      </c>
      <c r="F31" s="24" t="e">
        <f t="shared" si="2"/>
        <v>#N/A</v>
      </c>
      <c r="G31" s="24" t="e">
        <f t="shared" si="3"/>
        <v>#N/A</v>
      </c>
      <c r="H31" s="91">
        <f t="shared" si="1"/>
        <v>0</v>
      </c>
      <c r="I31" s="25">
        <f t="shared" si="4"/>
        <v>0</v>
      </c>
      <c r="J31" s="106"/>
      <c r="K31" s="106"/>
      <c r="U31" s="140"/>
      <c r="V31" s="2"/>
    </row>
    <row r="32" spans="1:22" ht="18" thickBot="1">
      <c r="A32" s="138"/>
      <c r="B32" s="48">
        <f>Inputs!A64</f>
        <v>13</v>
      </c>
      <c r="C32" s="47">
        <f t="shared" si="0"/>
        <v>0</v>
      </c>
      <c r="D32" s="49" t="e">
        <f>IF(Inputs!AL64="",NA(),Inputs!AL64)</f>
        <v>#N/A</v>
      </c>
      <c r="E32" s="49" t="e">
        <f>IF(Inputs!AM64="",NA(),Inputs!AM64)</f>
        <v>#N/A</v>
      </c>
      <c r="F32" s="24" t="e">
        <f t="shared" si="2"/>
        <v>#N/A</v>
      </c>
      <c r="G32" s="24" t="e">
        <f t="shared" si="3"/>
        <v>#N/A</v>
      </c>
      <c r="H32" s="91">
        <f t="shared" si="1"/>
        <v>0</v>
      </c>
      <c r="I32" s="25">
        <f t="shared" si="4"/>
        <v>0</v>
      </c>
      <c r="J32" s="106"/>
      <c r="K32" s="106"/>
      <c r="U32" s="140"/>
      <c r="V32" s="2"/>
    </row>
    <row r="33" spans="1:22" ht="18" thickBot="1">
      <c r="A33" s="138"/>
      <c r="B33" s="48">
        <f>Inputs!A65</f>
        <v>14</v>
      </c>
      <c r="C33" s="47">
        <f t="shared" si="0"/>
        <v>0</v>
      </c>
      <c r="D33" s="49" t="e">
        <f>IF(Inputs!AL65="",NA(),Inputs!AL65)</f>
        <v>#N/A</v>
      </c>
      <c r="E33" s="49" t="e">
        <f>IF(Inputs!AM65="",NA(),Inputs!AM65)</f>
        <v>#N/A</v>
      </c>
      <c r="F33" s="24" t="e">
        <f t="shared" si="2"/>
        <v>#N/A</v>
      </c>
      <c r="G33" s="24" t="e">
        <f t="shared" si="3"/>
        <v>#N/A</v>
      </c>
      <c r="H33" s="91">
        <f t="shared" si="1"/>
        <v>0</v>
      </c>
      <c r="I33" s="25">
        <f t="shared" si="4"/>
        <v>0</v>
      </c>
      <c r="J33" s="106"/>
      <c r="K33" s="106"/>
      <c r="U33" s="140"/>
      <c r="V33" s="2"/>
    </row>
    <row r="34" spans="1:22" ht="18" thickBot="1">
      <c r="A34" s="138"/>
      <c r="B34" s="48">
        <f>Inputs!A66</f>
        <v>15</v>
      </c>
      <c r="C34" s="47">
        <f t="shared" si="0"/>
        <v>0</v>
      </c>
      <c r="D34" s="49" t="e">
        <f>IF(Inputs!AL66="",NA(),Inputs!AL66)</f>
        <v>#N/A</v>
      </c>
      <c r="E34" s="49" t="e">
        <f>IF(Inputs!AM66="",NA(),Inputs!AM66)</f>
        <v>#N/A</v>
      </c>
      <c r="F34" s="24" t="e">
        <f t="shared" si="2"/>
        <v>#N/A</v>
      </c>
      <c r="G34" s="24" t="e">
        <f t="shared" si="3"/>
        <v>#N/A</v>
      </c>
      <c r="H34" s="91">
        <f t="shared" si="1"/>
        <v>0</v>
      </c>
      <c r="I34" s="25">
        <f t="shared" si="4"/>
        <v>0</v>
      </c>
      <c r="J34" s="106"/>
      <c r="K34" s="106"/>
      <c r="U34" s="140"/>
      <c r="V34" s="2"/>
    </row>
    <row r="35" spans="1:22" ht="18" thickBot="1">
      <c r="A35" s="138"/>
      <c r="B35" s="48">
        <f>Inputs!A67</f>
        <v>16</v>
      </c>
      <c r="C35" s="47">
        <f t="shared" si="0"/>
        <v>0</v>
      </c>
      <c r="D35" s="49" t="e">
        <f>IF(Inputs!AL67="",NA(),Inputs!AL67)</f>
        <v>#N/A</v>
      </c>
      <c r="E35" s="49" t="e">
        <f>IF(Inputs!AM67="",NA(),Inputs!AM67)</f>
        <v>#N/A</v>
      </c>
      <c r="F35" s="24" t="e">
        <f t="shared" si="2"/>
        <v>#N/A</v>
      </c>
      <c r="G35" s="24" t="e">
        <f t="shared" si="3"/>
        <v>#N/A</v>
      </c>
      <c r="H35" s="91">
        <f t="shared" si="1"/>
        <v>0</v>
      </c>
      <c r="I35" s="25">
        <f t="shared" si="4"/>
        <v>0</v>
      </c>
      <c r="J35" s="106"/>
      <c r="K35" s="106"/>
      <c r="U35" s="140"/>
      <c r="V35" s="2"/>
    </row>
    <row r="36" spans="1:22" ht="18" thickBot="1">
      <c r="A36" s="138"/>
      <c r="B36" s="48">
        <f>Inputs!A68</f>
        <v>17</v>
      </c>
      <c r="C36" s="47">
        <f t="shared" si="0"/>
        <v>0</v>
      </c>
      <c r="D36" s="49" t="e">
        <f>IF(Inputs!AL68="",NA(),Inputs!AL68)</f>
        <v>#N/A</v>
      </c>
      <c r="E36" s="49" t="e">
        <f>IF(Inputs!AM68="",NA(),Inputs!AM68)</f>
        <v>#N/A</v>
      </c>
      <c r="F36" s="24" t="e">
        <f t="shared" si="2"/>
        <v>#N/A</v>
      </c>
      <c r="G36" s="24" t="e">
        <f t="shared" si="3"/>
        <v>#N/A</v>
      </c>
      <c r="H36" s="91">
        <f t="shared" si="1"/>
        <v>0</v>
      </c>
      <c r="I36" s="25">
        <f t="shared" si="4"/>
        <v>0</v>
      </c>
      <c r="J36" s="106"/>
      <c r="K36" s="106"/>
      <c r="U36" s="140"/>
      <c r="V36" s="2"/>
    </row>
    <row r="37" spans="1:22" ht="18" thickBot="1">
      <c r="A37" s="138"/>
      <c r="B37" s="48">
        <f>Inputs!A69</f>
        <v>18</v>
      </c>
      <c r="C37" s="47">
        <f t="shared" si="0"/>
        <v>0</v>
      </c>
      <c r="D37" s="49" t="e">
        <f>IF(Inputs!AL69="",NA(),Inputs!AL69)</f>
        <v>#N/A</v>
      </c>
      <c r="E37" s="49" t="e">
        <f>IF(Inputs!AM69="",NA(),Inputs!AM69)</f>
        <v>#N/A</v>
      </c>
      <c r="F37" s="24" t="e">
        <f t="shared" si="2"/>
        <v>#N/A</v>
      </c>
      <c r="G37" s="24" t="e">
        <f t="shared" si="3"/>
        <v>#N/A</v>
      </c>
      <c r="H37" s="91">
        <f t="shared" si="1"/>
        <v>0</v>
      </c>
      <c r="I37" s="25">
        <f t="shared" si="4"/>
        <v>0</v>
      </c>
      <c r="J37" s="106"/>
      <c r="K37" s="106"/>
      <c r="U37" s="140"/>
      <c r="V37" s="2"/>
    </row>
    <row r="38" spans="1:22" ht="18" thickBot="1">
      <c r="A38" s="138"/>
      <c r="B38" s="48">
        <f>Inputs!A70</f>
        <v>19</v>
      </c>
      <c r="C38" s="47">
        <f t="shared" si="0"/>
        <v>0</v>
      </c>
      <c r="D38" s="49" t="e">
        <f>IF(Inputs!AL70="",NA(),Inputs!AL70)</f>
        <v>#N/A</v>
      </c>
      <c r="E38" s="49" t="e">
        <f>IF(Inputs!AM70="",NA(),Inputs!AM70)</f>
        <v>#N/A</v>
      </c>
      <c r="F38" s="24" t="e">
        <f t="shared" si="2"/>
        <v>#N/A</v>
      </c>
      <c r="G38" s="24" t="e">
        <f t="shared" si="3"/>
        <v>#N/A</v>
      </c>
      <c r="H38" s="91">
        <f t="shared" si="1"/>
        <v>0</v>
      </c>
      <c r="I38" s="25">
        <f t="shared" si="4"/>
        <v>0</v>
      </c>
      <c r="J38" s="106"/>
      <c r="K38" s="106"/>
      <c r="U38" s="140"/>
      <c r="V38" s="2"/>
    </row>
    <row r="39" spans="1:22" ht="18" thickBot="1">
      <c r="A39" s="138"/>
      <c r="B39" s="48">
        <f>Inputs!A71</f>
        <v>20</v>
      </c>
      <c r="C39" s="47">
        <f t="shared" si="0"/>
        <v>0</v>
      </c>
      <c r="D39" s="49" t="e">
        <f>IF(Inputs!AL71="",NA(),Inputs!AL71)</f>
        <v>#N/A</v>
      </c>
      <c r="E39" s="49" t="e">
        <f>IF(Inputs!AM71="",NA(),Inputs!AM71)</f>
        <v>#N/A</v>
      </c>
      <c r="F39" s="24" t="e">
        <f t="shared" si="2"/>
        <v>#N/A</v>
      </c>
      <c r="G39" s="24" t="e">
        <f t="shared" si="3"/>
        <v>#N/A</v>
      </c>
      <c r="H39" s="91">
        <f t="shared" si="1"/>
        <v>0</v>
      </c>
      <c r="I39" s="25">
        <f t="shared" si="4"/>
        <v>0</v>
      </c>
      <c r="J39" s="106"/>
      <c r="K39" s="106"/>
      <c r="U39" s="140"/>
      <c r="V39" s="2"/>
    </row>
    <row r="40" spans="1:22" ht="18" thickBot="1">
      <c r="A40" s="138"/>
      <c r="B40" s="48">
        <f>Inputs!A72</f>
        <v>21</v>
      </c>
      <c r="C40" s="47">
        <f t="shared" si="0"/>
        <v>0</v>
      </c>
      <c r="D40" s="49" t="e">
        <f>IF(Inputs!AL72="",NA(),Inputs!AL72)</f>
        <v>#N/A</v>
      </c>
      <c r="E40" s="49" t="e">
        <f>IF(Inputs!AM72="",NA(),Inputs!AM72)</f>
        <v>#N/A</v>
      </c>
      <c r="F40" s="24" t="e">
        <f t="shared" si="2"/>
        <v>#N/A</v>
      </c>
      <c r="G40" s="24" t="e">
        <f t="shared" si="3"/>
        <v>#N/A</v>
      </c>
      <c r="H40" s="91">
        <f t="shared" si="1"/>
        <v>0</v>
      </c>
      <c r="I40" s="25">
        <f t="shared" si="4"/>
        <v>0</v>
      </c>
      <c r="J40" s="106"/>
      <c r="K40" s="106"/>
      <c r="U40" s="140"/>
      <c r="V40" s="2"/>
    </row>
    <row r="41" spans="1:22" ht="18" thickBot="1">
      <c r="A41" s="138"/>
      <c r="B41" s="48">
        <f>Inputs!A73</f>
        <v>22</v>
      </c>
      <c r="C41" s="47">
        <f t="shared" si="0"/>
        <v>0</v>
      </c>
      <c r="D41" s="49" t="e">
        <f>IF(Inputs!AL73="",NA(),Inputs!AL73)</f>
        <v>#N/A</v>
      </c>
      <c r="E41" s="49" t="e">
        <f>IF(Inputs!AM73="",NA(),Inputs!AM73)</f>
        <v>#N/A</v>
      </c>
      <c r="F41" s="24" t="e">
        <f t="shared" si="2"/>
        <v>#N/A</v>
      </c>
      <c r="G41" s="24" t="e">
        <f t="shared" si="3"/>
        <v>#N/A</v>
      </c>
      <c r="H41" s="91">
        <f t="shared" si="1"/>
        <v>0</v>
      </c>
      <c r="I41" s="25">
        <f t="shared" si="4"/>
        <v>0</v>
      </c>
      <c r="J41" s="106"/>
      <c r="K41" s="106"/>
      <c r="U41" s="140"/>
      <c r="V41" s="2"/>
    </row>
    <row r="42" spans="1:22" ht="18" thickBot="1">
      <c r="A42" s="138"/>
      <c r="B42" s="48">
        <f>Inputs!A74</f>
        <v>23</v>
      </c>
      <c r="C42" s="47">
        <f t="shared" si="0"/>
        <v>0</v>
      </c>
      <c r="D42" s="49" t="e">
        <f>IF(Inputs!AL74="",NA(),Inputs!AL74)</f>
        <v>#N/A</v>
      </c>
      <c r="E42" s="49" t="e">
        <f>IF(Inputs!AM74="",NA(),Inputs!AM74)</f>
        <v>#N/A</v>
      </c>
      <c r="F42" s="24" t="e">
        <f t="shared" si="2"/>
        <v>#N/A</v>
      </c>
      <c r="G42" s="24" t="e">
        <f t="shared" si="3"/>
        <v>#N/A</v>
      </c>
      <c r="H42" s="91">
        <f t="shared" si="1"/>
        <v>0</v>
      </c>
      <c r="I42" s="25">
        <f t="shared" si="4"/>
        <v>0</v>
      </c>
      <c r="J42" s="106"/>
      <c r="K42" s="106"/>
      <c r="U42" s="140"/>
      <c r="V42" s="2"/>
    </row>
    <row r="43" spans="1:22" ht="18" thickBot="1">
      <c r="A43" s="138"/>
      <c r="B43" s="48">
        <f>Inputs!A75</f>
        <v>24</v>
      </c>
      <c r="C43" s="47">
        <f t="shared" si="0"/>
        <v>0</v>
      </c>
      <c r="D43" s="49" t="e">
        <f>IF(Inputs!AL75="",NA(),Inputs!AL75)</f>
        <v>#N/A</v>
      </c>
      <c r="E43" s="49" t="e">
        <f>IF(Inputs!AM75="",NA(),Inputs!AM75)</f>
        <v>#N/A</v>
      </c>
      <c r="F43" s="24" t="e">
        <f t="shared" si="2"/>
        <v>#N/A</v>
      </c>
      <c r="G43" s="24" t="e">
        <f t="shared" si="3"/>
        <v>#N/A</v>
      </c>
      <c r="H43" s="91">
        <f t="shared" si="1"/>
        <v>0</v>
      </c>
      <c r="I43" s="25">
        <f t="shared" si="4"/>
        <v>0</v>
      </c>
      <c r="J43" s="106"/>
      <c r="K43" s="106"/>
      <c r="U43" s="140"/>
      <c r="V43" s="2"/>
    </row>
    <row r="44" spans="1:22" ht="18" thickBot="1">
      <c r="A44" s="138"/>
      <c r="B44" s="48">
        <f>Inputs!A76</f>
        <v>25</v>
      </c>
      <c r="C44" s="47">
        <f t="shared" si="0"/>
        <v>0</v>
      </c>
      <c r="D44" s="49" t="e">
        <f>IF(Inputs!AL76="",NA(),Inputs!AL76)</f>
        <v>#N/A</v>
      </c>
      <c r="E44" s="49" t="e">
        <f>IF(Inputs!AM76="",NA(),Inputs!AM76)</f>
        <v>#N/A</v>
      </c>
      <c r="F44" s="24" t="e">
        <f t="shared" si="2"/>
        <v>#N/A</v>
      </c>
      <c r="G44" s="24" t="e">
        <f t="shared" si="3"/>
        <v>#N/A</v>
      </c>
      <c r="H44" s="91">
        <f t="shared" si="1"/>
        <v>0</v>
      </c>
      <c r="I44" s="25">
        <f t="shared" si="4"/>
        <v>0</v>
      </c>
      <c r="J44" s="106"/>
      <c r="K44" s="106"/>
      <c r="U44" s="140"/>
      <c r="V44" s="2"/>
    </row>
    <row r="45" spans="1:22" ht="18" thickBot="1">
      <c r="A45" s="138"/>
      <c r="B45" s="48">
        <f>Inputs!A77</f>
        <v>26</v>
      </c>
      <c r="C45" s="47">
        <f t="shared" si="0"/>
        <v>0</v>
      </c>
      <c r="D45" s="49" t="e">
        <f>IF(Inputs!AL77="",NA(),Inputs!AL77)</f>
        <v>#N/A</v>
      </c>
      <c r="E45" s="49" t="e">
        <f>IF(Inputs!AM77="",NA(),Inputs!AM77)</f>
        <v>#N/A</v>
      </c>
      <c r="F45" s="24" t="e">
        <f t="shared" si="2"/>
        <v>#N/A</v>
      </c>
      <c r="G45" s="24" t="e">
        <f t="shared" si="3"/>
        <v>#N/A</v>
      </c>
      <c r="H45" s="91">
        <f t="shared" si="1"/>
        <v>0</v>
      </c>
      <c r="I45" s="25">
        <f t="shared" si="4"/>
        <v>0</v>
      </c>
      <c r="J45" s="106"/>
      <c r="K45" s="106"/>
      <c r="U45" s="140"/>
      <c r="V45" s="2"/>
    </row>
    <row r="46" spans="1:22" ht="18" thickBot="1">
      <c r="A46" s="138"/>
      <c r="B46" s="48">
        <f>Inputs!A78</f>
        <v>27</v>
      </c>
      <c r="C46" s="47">
        <f t="shared" si="0"/>
        <v>0</v>
      </c>
      <c r="D46" s="49" t="e">
        <f>IF(Inputs!AL78="",NA(),Inputs!AL78)</f>
        <v>#N/A</v>
      </c>
      <c r="E46" s="49" t="e">
        <f>IF(Inputs!AM78="",NA(),Inputs!AM78)</f>
        <v>#N/A</v>
      </c>
      <c r="F46" s="24" t="e">
        <f t="shared" si="2"/>
        <v>#N/A</v>
      </c>
      <c r="G46" s="24" t="e">
        <f t="shared" si="3"/>
        <v>#N/A</v>
      </c>
      <c r="H46" s="91">
        <f t="shared" si="1"/>
        <v>0</v>
      </c>
      <c r="I46" s="25">
        <f t="shared" si="4"/>
        <v>0</v>
      </c>
      <c r="J46" s="106"/>
      <c r="K46" s="106"/>
      <c r="U46" s="140"/>
      <c r="V46" s="2"/>
    </row>
    <row r="47" spans="1:22" ht="18" thickBot="1">
      <c r="A47" s="138"/>
      <c r="B47" s="48">
        <f>Inputs!A79</f>
        <v>28</v>
      </c>
      <c r="C47" s="47">
        <f t="shared" si="0"/>
        <v>0</v>
      </c>
      <c r="D47" s="49" t="e">
        <f>IF(Inputs!AL79="",NA(),Inputs!AL79)</f>
        <v>#N/A</v>
      </c>
      <c r="E47" s="49" t="e">
        <f>IF(Inputs!AM79="",NA(),Inputs!AM79)</f>
        <v>#N/A</v>
      </c>
      <c r="F47" s="24" t="e">
        <f t="shared" si="2"/>
        <v>#N/A</v>
      </c>
      <c r="G47" s="24" t="e">
        <f t="shared" si="3"/>
        <v>#N/A</v>
      </c>
      <c r="H47" s="91">
        <f t="shared" si="1"/>
        <v>0</v>
      </c>
      <c r="I47" s="25">
        <f t="shared" si="4"/>
        <v>0</v>
      </c>
      <c r="J47" s="106"/>
      <c r="K47" s="106"/>
      <c r="U47" s="140"/>
      <c r="V47" s="2"/>
    </row>
    <row r="48" spans="1:22" ht="18" thickBot="1">
      <c r="A48" s="138"/>
      <c r="B48" s="48">
        <f>Inputs!A80</f>
        <v>29</v>
      </c>
      <c r="C48" s="47">
        <f t="shared" si="0"/>
        <v>0</v>
      </c>
      <c r="D48" s="49" t="e">
        <f>IF(Inputs!AL80="",NA(),Inputs!AL80)</f>
        <v>#N/A</v>
      </c>
      <c r="E48" s="49" t="e">
        <f>IF(Inputs!AM80="",NA(),Inputs!AM80)</f>
        <v>#N/A</v>
      </c>
      <c r="F48" s="24" t="e">
        <f t="shared" si="2"/>
        <v>#N/A</v>
      </c>
      <c r="G48" s="24" t="e">
        <f t="shared" si="3"/>
        <v>#N/A</v>
      </c>
      <c r="H48" s="91">
        <f t="shared" si="1"/>
        <v>0</v>
      </c>
      <c r="I48" s="25">
        <f t="shared" si="4"/>
        <v>0</v>
      </c>
      <c r="J48" s="106"/>
      <c r="K48" s="106"/>
      <c r="U48" s="140"/>
      <c r="V48" s="2"/>
    </row>
    <row r="49" spans="1:22" ht="18" thickBot="1">
      <c r="A49" s="138"/>
      <c r="B49" s="48">
        <f>Inputs!A81</f>
        <v>30</v>
      </c>
      <c r="C49" s="47">
        <f t="shared" si="0"/>
        <v>0</v>
      </c>
      <c r="D49" s="49" t="e">
        <f>IF(Inputs!AL81="",NA(),Inputs!AL81)</f>
        <v>#N/A</v>
      </c>
      <c r="E49" s="49" t="e">
        <f>IF(Inputs!AM81="",NA(),Inputs!AM81)</f>
        <v>#N/A</v>
      </c>
      <c r="F49" s="24" t="e">
        <f t="shared" si="2"/>
        <v>#N/A</v>
      </c>
      <c r="G49" s="24" t="e">
        <f t="shared" si="3"/>
        <v>#N/A</v>
      </c>
      <c r="H49" s="91">
        <f t="shared" si="1"/>
        <v>0</v>
      </c>
      <c r="I49" s="25">
        <f t="shared" si="4"/>
        <v>0</v>
      </c>
      <c r="J49" s="106"/>
      <c r="K49" s="106"/>
      <c r="U49" s="140"/>
      <c r="V49" s="2"/>
    </row>
    <row r="50" spans="1:22" ht="18" thickBot="1">
      <c r="A50" s="257"/>
      <c r="B50" s="48">
        <f>Inputs!A82</f>
        <v>31</v>
      </c>
      <c r="C50" s="47">
        <f t="shared" si="0"/>
        <v>0</v>
      </c>
      <c r="D50" s="49" t="e">
        <f>IF(Inputs!AL82="",NA(),Inputs!AL82)</f>
        <v>#N/A</v>
      </c>
      <c r="E50" s="49" t="e">
        <f>IF(Inputs!AM82="",NA(),Inputs!AM82)</f>
        <v>#N/A</v>
      </c>
      <c r="F50" s="24" t="e">
        <f t="shared" ref="F50:F113" si="5">IF(ISBLANK(D50*10/C50)," ",D50*10/C50)</f>
        <v>#N/A</v>
      </c>
      <c r="G50" s="24" t="e">
        <f t="shared" ref="G50:G113" si="6">IF(ISBLANK(E50*10/C50)," ",E50*10/C50)</f>
        <v>#N/A</v>
      </c>
      <c r="H50" s="91">
        <f t="shared" si="1"/>
        <v>0</v>
      </c>
      <c r="I50" s="25">
        <f t="shared" si="4"/>
        <v>0</v>
      </c>
      <c r="J50" s="106"/>
      <c r="K50" s="106"/>
      <c r="U50" s="258"/>
      <c r="V50" s="2"/>
    </row>
    <row r="51" spans="1:22" ht="18" thickBot="1">
      <c r="A51" s="257"/>
      <c r="B51" s="48">
        <f>Inputs!A83</f>
        <v>32</v>
      </c>
      <c r="C51" s="47">
        <f t="shared" si="0"/>
        <v>0</v>
      </c>
      <c r="D51" s="49" t="e">
        <f>IF(Inputs!AL83="",NA(),Inputs!AL83)</f>
        <v>#N/A</v>
      </c>
      <c r="E51" s="49" t="e">
        <f>IF(Inputs!AM83="",NA(),Inputs!AM83)</f>
        <v>#N/A</v>
      </c>
      <c r="F51" s="24" t="e">
        <f t="shared" si="5"/>
        <v>#N/A</v>
      </c>
      <c r="G51" s="24" t="e">
        <f t="shared" si="6"/>
        <v>#N/A</v>
      </c>
      <c r="H51" s="91">
        <f t="shared" si="1"/>
        <v>0</v>
      </c>
      <c r="I51" s="25">
        <f t="shared" si="4"/>
        <v>0</v>
      </c>
      <c r="J51" s="106"/>
      <c r="K51" s="106"/>
      <c r="U51" s="258"/>
      <c r="V51" s="2"/>
    </row>
    <row r="52" spans="1:22" ht="18" thickBot="1">
      <c r="A52" s="257"/>
      <c r="B52" s="48">
        <f>Inputs!A84</f>
        <v>33</v>
      </c>
      <c r="C52" s="47">
        <f t="shared" si="0"/>
        <v>0</v>
      </c>
      <c r="D52" s="49" t="e">
        <f>IF(Inputs!AL84="",NA(),Inputs!AL84)</f>
        <v>#N/A</v>
      </c>
      <c r="E52" s="49" t="e">
        <f>IF(Inputs!AM84="",NA(),Inputs!AM84)</f>
        <v>#N/A</v>
      </c>
      <c r="F52" s="24" t="e">
        <f t="shared" si="5"/>
        <v>#N/A</v>
      </c>
      <c r="G52" s="24" t="e">
        <f t="shared" si="6"/>
        <v>#N/A</v>
      </c>
      <c r="H52" s="91">
        <f t="shared" si="1"/>
        <v>0</v>
      </c>
      <c r="I52" s="25">
        <f t="shared" si="4"/>
        <v>0</v>
      </c>
      <c r="J52" s="106"/>
      <c r="K52" s="106"/>
      <c r="U52" s="258"/>
      <c r="V52" s="2"/>
    </row>
    <row r="53" spans="1:22" ht="18" thickBot="1">
      <c r="A53" s="257"/>
      <c r="B53" s="48">
        <f>Inputs!A85</f>
        <v>34</v>
      </c>
      <c r="C53" s="47">
        <f t="shared" si="0"/>
        <v>0</v>
      </c>
      <c r="D53" s="49" t="e">
        <f>IF(Inputs!AL85="",NA(),Inputs!AL85)</f>
        <v>#N/A</v>
      </c>
      <c r="E53" s="49" t="e">
        <f>IF(Inputs!AM85="",NA(),Inputs!AM85)</f>
        <v>#N/A</v>
      </c>
      <c r="F53" s="24" t="e">
        <f t="shared" si="5"/>
        <v>#N/A</v>
      </c>
      <c r="G53" s="24" t="e">
        <f t="shared" si="6"/>
        <v>#N/A</v>
      </c>
      <c r="H53" s="91">
        <f t="shared" si="1"/>
        <v>0</v>
      </c>
      <c r="I53" s="25">
        <f t="shared" si="4"/>
        <v>0</v>
      </c>
      <c r="J53" s="106"/>
      <c r="K53" s="106"/>
      <c r="U53" s="258"/>
      <c r="V53" s="2"/>
    </row>
    <row r="54" spans="1:22" ht="18" thickBot="1">
      <c r="A54" s="257"/>
      <c r="B54" s="48">
        <f>Inputs!A86</f>
        <v>35</v>
      </c>
      <c r="C54" s="47">
        <f t="shared" si="0"/>
        <v>0</v>
      </c>
      <c r="D54" s="49" t="e">
        <f>IF(Inputs!AL86="",NA(),Inputs!AL86)</f>
        <v>#N/A</v>
      </c>
      <c r="E54" s="49" t="e">
        <f>IF(Inputs!AM86="",NA(),Inputs!AM86)</f>
        <v>#N/A</v>
      </c>
      <c r="F54" s="24" t="e">
        <f t="shared" si="5"/>
        <v>#N/A</v>
      </c>
      <c r="G54" s="24" t="e">
        <f t="shared" si="6"/>
        <v>#N/A</v>
      </c>
      <c r="H54" s="91">
        <f t="shared" si="1"/>
        <v>0</v>
      </c>
      <c r="I54" s="25">
        <f t="shared" si="4"/>
        <v>0</v>
      </c>
      <c r="J54" s="106"/>
      <c r="K54" s="106"/>
      <c r="U54" s="258"/>
      <c r="V54" s="2"/>
    </row>
    <row r="55" spans="1:22" ht="18" thickBot="1">
      <c r="A55" s="257"/>
      <c r="B55" s="48">
        <f>Inputs!A87</f>
        <v>36</v>
      </c>
      <c r="C55" s="47">
        <f t="shared" si="0"/>
        <v>0</v>
      </c>
      <c r="D55" s="49" t="e">
        <f>IF(Inputs!AL87="",NA(),Inputs!AL87)</f>
        <v>#N/A</v>
      </c>
      <c r="E55" s="49" t="e">
        <f>IF(Inputs!AM87="",NA(),Inputs!AM87)</f>
        <v>#N/A</v>
      </c>
      <c r="F55" s="24" t="e">
        <f t="shared" si="5"/>
        <v>#N/A</v>
      </c>
      <c r="G55" s="24" t="e">
        <f t="shared" si="6"/>
        <v>#N/A</v>
      </c>
      <c r="H55" s="91">
        <f t="shared" si="1"/>
        <v>0</v>
      </c>
      <c r="I55" s="25">
        <f t="shared" si="4"/>
        <v>0</v>
      </c>
      <c r="J55" s="106"/>
      <c r="K55" s="106"/>
      <c r="U55" s="258"/>
      <c r="V55" s="2"/>
    </row>
    <row r="56" spans="1:22" ht="18" thickBot="1">
      <c r="A56" s="257"/>
      <c r="B56" s="48">
        <f>Inputs!A88</f>
        <v>37</v>
      </c>
      <c r="C56" s="47">
        <f t="shared" si="0"/>
        <v>0</v>
      </c>
      <c r="D56" s="49" t="e">
        <f>IF(Inputs!AL88="",NA(),Inputs!AL88)</f>
        <v>#N/A</v>
      </c>
      <c r="E56" s="49" t="e">
        <f>IF(Inputs!AM88="",NA(),Inputs!AM88)</f>
        <v>#N/A</v>
      </c>
      <c r="F56" s="24" t="e">
        <f t="shared" si="5"/>
        <v>#N/A</v>
      </c>
      <c r="G56" s="24" t="e">
        <f t="shared" si="6"/>
        <v>#N/A</v>
      </c>
      <c r="H56" s="91">
        <f t="shared" si="1"/>
        <v>0</v>
      </c>
      <c r="I56" s="25">
        <f t="shared" si="4"/>
        <v>0</v>
      </c>
      <c r="J56" s="106"/>
      <c r="K56" s="106"/>
      <c r="U56" s="258"/>
      <c r="V56" s="2"/>
    </row>
    <row r="57" spans="1:22" ht="18" thickBot="1">
      <c r="A57" s="257"/>
      <c r="B57" s="48">
        <f>Inputs!A89</f>
        <v>38</v>
      </c>
      <c r="C57" s="47">
        <f t="shared" si="0"/>
        <v>0</v>
      </c>
      <c r="D57" s="49" t="e">
        <f>IF(Inputs!AL89="",NA(),Inputs!AL89)</f>
        <v>#N/A</v>
      </c>
      <c r="E57" s="49" t="e">
        <f>IF(Inputs!AM89="",NA(),Inputs!AM89)</f>
        <v>#N/A</v>
      </c>
      <c r="F57" s="24" t="e">
        <f t="shared" si="5"/>
        <v>#N/A</v>
      </c>
      <c r="G57" s="24" t="e">
        <f t="shared" si="6"/>
        <v>#N/A</v>
      </c>
      <c r="H57" s="91">
        <f t="shared" si="1"/>
        <v>0</v>
      </c>
      <c r="I57" s="25">
        <f t="shared" si="4"/>
        <v>0</v>
      </c>
      <c r="J57" s="106"/>
      <c r="K57" s="106"/>
      <c r="U57" s="258"/>
      <c r="V57" s="2"/>
    </row>
    <row r="58" spans="1:22" ht="18" thickBot="1">
      <c r="A58" s="257"/>
      <c r="B58" s="48">
        <f>Inputs!A90</f>
        <v>39</v>
      </c>
      <c r="C58" s="47">
        <f t="shared" si="0"/>
        <v>0</v>
      </c>
      <c r="D58" s="49" t="e">
        <f>IF(Inputs!AL90="",NA(),Inputs!AL90)</f>
        <v>#N/A</v>
      </c>
      <c r="E58" s="49" t="e">
        <f>IF(Inputs!AM90="",NA(),Inputs!AM90)</f>
        <v>#N/A</v>
      </c>
      <c r="F58" s="24" t="e">
        <f t="shared" si="5"/>
        <v>#N/A</v>
      </c>
      <c r="G58" s="24" t="e">
        <f t="shared" si="6"/>
        <v>#N/A</v>
      </c>
      <c r="H58" s="91">
        <f t="shared" si="1"/>
        <v>0</v>
      </c>
      <c r="I58" s="25">
        <f t="shared" si="4"/>
        <v>0</v>
      </c>
      <c r="J58" s="106"/>
      <c r="K58" s="106"/>
      <c r="U58" s="258"/>
      <c r="V58" s="2"/>
    </row>
    <row r="59" spans="1:22" ht="18" thickBot="1">
      <c r="A59" s="257"/>
      <c r="B59" s="48">
        <f>Inputs!A91</f>
        <v>40</v>
      </c>
      <c r="C59" s="47">
        <f t="shared" si="0"/>
        <v>0</v>
      </c>
      <c r="D59" s="49" t="e">
        <f>IF(Inputs!AL91="",NA(),Inputs!AL91)</f>
        <v>#N/A</v>
      </c>
      <c r="E59" s="49" t="e">
        <f>IF(Inputs!AM91="",NA(),Inputs!AM91)</f>
        <v>#N/A</v>
      </c>
      <c r="F59" s="24" t="e">
        <f t="shared" si="5"/>
        <v>#N/A</v>
      </c>
      <c r="G59" s="24" t="e">
        <f t="shared" si="6"/>
        <v>#N/A</v>
      </c>
      <c r="H59" s="91">
        <f t="shared" si="1"/>
        <v>0</v>
      </c>
      <c r="I59" s="25">
        <f t="shared" si="4"/>
        <v>0</v>
      </c>
      <c r="J59" s="106"/>
      <c r="K59" s="106"/>
      <c r="U59" s="258"/>
      <c r="V59" s="2"/>
    </row>
    <row r="60" spans="1:22" ht="18" thickBot="1">
      <c r="A60" s="257"/>
      <c r="B60" s="48">
        <f>Inputs!A92</f>
        <v>41</v>
      </c>
      <c r="C60" s="47">
        <f t="shared" si="0"/>
        <v>0</v>
      </c>
      <c r="D60" s="49" t="e">
        <f>IF(Inputs!AL92="",NA(),Inputs!AL92)</f>
        <v>#N/A</v>
      </c>
      <c r="E60" s="49" t="e">
        <f>IF(Inputs!AM92="",NA(),Inputs!AM92)</f>
        <v>#N/A</v>
      </c>
      <c r="F60" s="24" t="e">
        <f t="shared" si="5"/>
        <v>#N/A</v>
      </c>
      <c r="G60" s="24" t="e">
        <f t="shared" si="6"/>
        <v>#N/A</v>
      </c>
      <c r="H60" s="91">
        <f t="shared" si="1"/>
        <v>0</v>
      </c>
      <c r="I60" s="25">
        <f t="shared" si="4"/>
        <v>0</v>
      </c>
      <c r="J60" s="106"/>
      <c r="K60" s="106"/>
      <c r="U60" s="258"/>
      <c r="V60" s="2"/>
    </row>
    <row r="61" spans="1:22" ht="18" thickBot="1">
      <c r="A61" s="257"/>
      <c r="B61" s="48">
        <f>Inputs!A93</f>
        <v>42</v>
      </c>
      <c r="C61" s="47">
        <f t="shared" si="0"/>
        <v>0</v>
      </c>
      <c r="D61" s="49" t="e">
        <f>IF(Inputs!AL93="",NA(),Inputs!AL93)</f>
        <v>#N/A</v>
      </c>
      <c r="E61" s="49" t="e">
        <f>IF(Inputs!AM93="",NA(),Inputs!AM93)</f>
        <v>#N/A</v>
      </c>
      <c r="F61" s="24" t="e">
        <f t="shared" si="5"/>
        <v>#N/A</v>
      </c>
      <c r="G61" s="24" t="e">
        <f t="shared" si="6"/>
        <v>#N/A</v>
      </c>
      <c r="H61" s="91">
        <f t="shared" si="1"/>
        <v>0</v>
      </c>
      <c r="I61" s="25">
        <f t="shared" si="4"/>
        <v>0</v>
      </c>
      <c r="J61" s="106"/>
      <c r="K61" s="106"/>
      <c r="U61" s="258"/>
      <c r="V61" s="2"/>
    </row>
    <row r="62" spans="1:22" ht="18" thickBot="1">
      <c r="A62" s="257"/>
      <c r="B62" s="48">
        <f>Inputs!A94</f>
        <v>43</v>
      </c>
      <c r="C62" s="47">
        <f t="shared" si="0"/>
        <v>0</v>
      </c>
      <c r="D62" s="49" t="e">
        <f>IF(Inputs!AL94="",NA(),Inputs!AL94)</f>
        <v>#N/A</v>
      </c>
      <c r="E62" s="49" t="e">
        <f>IF(Inputs!AM94="",NA(),Inputs!AM94)</f>
        <v>#N/A</v>
      </c>
      <c r="F62" s="24" t="e">
        <f t="shared" si="5"/>
        <v>#N/A</v>
      </c>
      <c r="G62" s="24" t="e">
        <f t="shared" si="6"/>
        <v>#N/A</v>
      </c>
      <c r="H62" s="91">
        <f t="shared" si="1"/>
        <v>0</v>
      </c>
      <c r="I62" s="25">
        <f t="shared" si="4"/>
        <v>0</v>
      </c>
      <c r="J62" s="106"/>
      <c r="K62" s="106"/>
      <c r="U62" s="258"/>
      <c r="V62" s="2"/>
    </row>
    <row r="63" spans="1:22" ht="18" thickBot="1">
      <c r="A63" s="257"/>
      <c r="B63" s="48">
        <f>Inputs!A95</f>
        <v>44</v>
      </c>
      <c r="C63" s="47">
        <f t="shared" si="0"/>
        <v>0</v>
      </c>
      <c r="D63" s="49" t="e">
        <f>IF(Inputs!AL95="",NA(),Inputs!AL95)</f>
        <v>#N/A</v>
      </c>
      <c r="E63" s="49" t="e">
        <f>IF(Inputs!AM95="",NA(),Inputs!AM95)</f>
        <v>#N/A</v>
      </c>
      <c r="F63" s="24" t="e">
        <f t="shared" si="5"/>
        <v>#N/A</v>
      </c>
      <c r="G63" s="24" t="e">
        <f t="shared" si="6"/>
        <v>#N/A</v>
      </c>
      <c r="H63" s="91">
        <f t="shared" si="1"/>
        <v>0</v>
      </c>
      <c r="I63" s="25">
        <f t="shared" si="4"/>
        <v>0</v>
      </c>
      <c r="J63" s="106"/>
      <c r="K63" s="106"/>
      <c r="U63" s="258"/>
      <c r="V63" s="2"/>
    </row>
    <row r="64" spans="1:22" ht="18" thickBot="1">
      <c r="A64" s="257"/>
      <c r="B64" s="48">
        <f>Inputs!A96</f>
        <v>45</v>
      </c>
      <c r="C64" s="47">
        <f t="shared" si="0"/>
        <v>0</v>
      </c>
      <c r="D64" s="49" t="e">
        <f>IF(Inputs!AL96="",NA(),Inputs!AL96)</f>
        <v>#N/A</v>
      </c>
      <c r="E64" s="49" t="e">
        <f>IF(Inputs!AM96="",NA(),Inputs!AM96)</f>
        <v>#N/A</v>
      </c>
      <c r="F64" s="24" t="e">
        <f t="shared" si="5"/>
        <v>#N/A</v>
      </c>
      <c r="G64" s="24" t="e">
        <f t="shared" si="6"/>
        <v>#N/A</v>
      </c>
      <c r="H64" s="91">
        <f t="shared" si="1"/>
        <v>0</v>
      </c>
      <c r="I64" s="25">
        <f t="shared" si="4"/>
        <v>0</v>
      </c>
      <c r="J64" s="106"/>
      <c r="K64" s="106"/>
      <c r="U64" s="258"/>
      <c r="V64" s="2"/>
    </row>
    <row r="65" spans="1:22" ht="18" thickBot="1">
      <c r="A65" s="257"/>
      <c r="B65" s="48">
        <f>Inputs!A97</f>
        <v>46</v>
      </c>
      <c r="C65" s="47">
        <f t="shared" si="0"/>
        <v>0</v>
      </c>
      <c r="D65" s="49" t="e">
        <f>IF(Inputs!AL97="",NA(),Inputs!AL97)</f>
        <v>#N/A</v>
      </c>
      <c r="E65" s="49" t="e">
        <f>IF(Inputs!AM97="",NA(),Inputs!AM97)</f>
        <v>#N/A</v>
      </c>
      <c r="F65" s="24" t="e">
        <f t="shared" si="5"/>
        <v>#N/A</v>
      </c>
      <c r="G65" s="24" t="e">
        <f t="shared" si="6"/>
        <v>#N/A</v>
      </c>
      <c r="H65" s="91">
        <f t="shared" si="1"/>
        <v>0</v>
      </c>
      <c r="I65" s="25">
        <f t="shared" si="4"/>
        <v>0</v>
      </c>
      <c r="J65" s="106"/>
      <c r="K65" s="106"/>
      <c r="U65" s="258"/>
      <c r="V65" s="2"/>
    </row>
    <row r="66" spans="1:22" ht="18" thickBot="1">
      <c r="A66" s="257"/>
      <c r="B66" s="48">
        <f>Inputs!A98</f>
        <v>47</v>
      </c>
      <c r="C66" s="47">
        <f t="shared" si="0"/>
        <v>0</v>
      </c>
      <c r="D66" s="49" t="e">
        <f>IF(Inputs!AL98="",NA(),Inputs!AL98)</f>
        <v>#N/A</v>
      </c>
      <c r="E66" s="49" t="e">
        <f>IF(Inputs!AM98="",NA(),Inputs!AM98)</f>
        <v>#N/A</v>
      </c>
      <c r="F66" s="24" t="e">
        <f t="shared" si="5"/>
        <v>#N/A</v>
      </c>
      <c r="G66" s="24" t="e">
        <f t="shared" si="6"/>
        <v>#N/A</v>
      </c>
      <c r="H66" s="91">
        <f t="shared" si="1"/>
        <v>0</v>
      </c>
      <c r="I66" s="25">
        <f t="shared" si="4"/>
        <v>0</v>
      </c>
      <c r="J66" s="106"/>
      <c r="K66" s="106"/>
      <c r="U66" s="258"/>
      <c r="V66" s="2"/>
    </row>
    <row r="67" spans="1:22" ht="18" thickBot="1">
      <c r="A67" s="257"/>
      <c r="B67" s="48">
        <f>Inputs!A99</f>
        <v>48</v>
      </c>
      <c r="C67" s="47">
        <f t="shared" si="0"/>
        <v>0</v>
      </c>
      <c r="D67" s="49" t="e">
        <f>IF(Inputs!AL99="",NA(),Inputs!AL99)</f>
        <v>#N/A</v>
      </c>
      <c r="E67" s="49" t="e">
        <f>IF(Inputs!AM99="",NA(),Inputs!AM99)</f>
        <v>#N/A</v>
      </c>
      <c r="F67" s="24" t="e">
        <f t="shared" si="5"/>
        <v>#N/A</v>
      </c>
      <c r="G67" s="24" t="e">
        <f t="shared" si="6"/>
        <v>#N/A</v>
      </c>
      <c r="H67" s="91">
        <f t="shared" si="1"/>
        <v>0</v>
      </c>
      <c r="I67" s="25">
        <f t="shared" si="4"/>
        <v>0</v>
      </c>
      <c r="J67" s="106"/>
      <c r="K67" s="106"/>
      <c r="U67" s="258"/>
      <c r="V67" s="2"/>
    </row>
    <row r="68" spans="1:22" ht="18" thickBot="1">
      <c r="A68" s="257"/>
      <c r="B68" s="48">
        <f>Inputs!A100</f>
        <v>49</v>
      </c>
      <c r="C68" s="47">
        <f t="shared" si="0"/>
        <v>0</v>
      </c>
      <c r="D68" s="49" t="e">
        <f>IF(Inputs!AL100="",NA(),Inputs!AL100)</f>
        <v>#N/A</v>
      </c>
      <c r="E68" s="49" t="e">
        <f>IF(Inputs!AM100="",NA(),Inputs!AM100)</f>
        <v>#N/A</v>
      </c>
      <c r="F68" s="24" t="e">
        <f t="shared" si="5"/>
        <v>#N/A</v>
      </c>
      <c r="G68" s="24" t="e">
        <f t="shared" si="6"/>
        <v>#N/A</v>
      </c>
      <c r="H68" s="91">
        <f t="shared" si="1"/>
        <v>0</v>
      </c>
      <c r="I68" s="25">
        <f t="shared" si="4"/>
        <v>0</v>
      </c>
      <c r="J68" s="106"/>
      <c r="K68" s="106"/>
      <c r="U68" s="258"/>
      <c r="V68" s="2"/>
    </row>
    <row r="69" spans="1:22" ht="18" thickBot="1">
      <c r="A69" s="257"/>
      <c r="B69" s="48">
        <f>Inputs!A101</f>
        <v>50</v>
      </c>
      <c r="C69" s="47">
        <f t="shared" si="0"/>
        <v>0</v>
      </c>
      <c r="D69" s="49" t="e">
        <f>IF(Inputs!AL101="",NA(),Inputs!AL101)</f>
        <v>#N/A</v>
      </c>
      <c r="E69" s="49" t="e">
        <f>IF(Inputs!AM101="",NA(),Inputs!AM101)</f>
        <v>#N/A</v>
      </c>
      <c r="F69" s="24" t="e">
        <f>IF(ISBLANK(D119*10/C119)," ",D119*10/C119)</f>
        <v>#N/A</v>
      </c>
      <c r="G69" s="24" t="e">
        <f>IF(ISBLANK(E119*10/C119)," ",E119*10/C119)</f>
        <v>#N/A</v>
      </c>
      <c r="H69" s="91">
        <f t="shared" si="1"/>
        <v>0</v>
      </c>
      <c r="I69" s="25">
        <f t="shared" si="4"/>
        <v>0</v>
      </c>
      <c r="J69" s="106"/>
      <c r="K69" s="106"/>
      <c r="U69" s="258"/>
      <c r="V69" s="2"/>
    </row>
    <row r="70" spans="1:22" ht="18" thickBot="1">
      <c r="A70" s="279"/>
      <c r="B70" s="48">
        <f>Inputs!A102</f>
        <v>51</v>
      </c>
      <c r="C70" s="47">
        <f t="shared" si="0"/>
        <v>0</v>
      </c>
      <c r="D70" s="49" t="e">
        <f>IF(Inputs!AL102="",NA(),Inputs!AL102)</f>
        <v>#N/A</v>
      </c>
      <c r="E70" s="49" t="e">
        <f>IF(Inputs!AM102="",NA(),Inputs!AM102)</f>
        <v>#N/A</v>
      </c>
      <c r="F70" s="24" t="e">
        <f t="shared" si="5"/>
        <v>#N/A</v>
      </c>
      <c r="G70" s="24" t="e">
        <f t="shared" si="6"/>
        <v>#N/A</v>
      </c>
      <c r="H70" s="91">
        <f t="shared" si="1"/>
        <v>0</v>
      </c>
      <c r="I70" s="25">
        <f t="shared" si="4"/>
        <v>0</v>
      </c>
      <c r="J70" s="106"/>
      <c r="K70" s="106"/>
      <c r="U70" s="280"/>
      <c r="V70" s="2"/>
    </row>
    <row r="71" spans="1:22" ht="18" thickBot="1">
      <c r="A71" s="279"/>
      <c r="B71" s="48">
        <f>Inputs!A103</f>
        <v>52</v>
      </c>
      <c r="C71" s="47">
        <f t="shared" si="0"/>
        <v>0</v>
      </c>
      <c r="D71" s="49" t="e">
        <f>IF(Inputs!AL103="",NA(),Inputs!AL103)</f>
        <v>#N/A</v>
      </c>
      <c r="E71" s="49" t="e">
        <f>IF(Inputs!AM103="",NA(),Inputs!AM103)</f>
        <v>#N/A</v>
      </c>
      <c r="F71" s="24" t="e">
        <f t="shared" si="5"/>
        <v>#N/A</v>
      </c>
      <c r="G71" s="24" t="e">
        <f t="shared" si="6"/>
        <v>#N/A</v>
      </c>
      <c r="H71" s="91">
        <f t="shared" si="1"/>
        <v>0</v>
      </c>
      <c r="I71" s="25">
        <f t="shared" si="4"/>
        <v>0</v>
      </c>
      <c r="J71" s="106"/>
      <c r="K71" s="106"/>
      <c r="U71" s="280"/>
      <c r="V71" s="2"/>
    </row>
    <row r="72" spans="1:22" ht="18" thickBot="1">
      <c r="A72" s="279"/>
      <c r="B72" s="48">
        <f>Inputs!A104</f>
        <v>53</v>
      </c>
      <c r="C72" s="47">
        <f t="shared" si="0"/>
        <v>0</v>
      </c>
      <c r="D72" s="49" t="e">
        <f>IF(Inputs!AL104="",NA(),Inputs!AL104)</f>
        <v>#N/A</v>
      </c>
      <c r="E72" s="49" t="e">
        <f>IF(Inputs!AM104="",NA(),Inputs!AM104)</f>
        <v>#N/A</v>
      </c>
      <c r="F72" s="24" t="e">
        <f t="shared" si="5"/>
        <v>#N/A</v>
      </c>
      <c r="G72" s="24" t="e">
        <f t="shared" si="6"/>
        <v>#N/A</v>
      </c>
      <c r="H72" s="91">
        <f t="shared" si="1"/>
        <v>0</v>
      </c>
      <c r="I72" s="25">
        <f t="shared" si="4"/>
        <v>0</v>
      </c>
      <c r="J72" s="106"/>
      <c r="K72" s="106"/>
      <c r="U72" s="280"/>
      <c r="V72" s="2"/>
    </row>
    <row r="73" spans="1:22" ht="18" thickBot="1">
      <c r="A73" s="279"/>
      <c r="B73" s="48">
        <f>Inputs!A105</f>
        <v>54</v>
      </c>
      <c r="C73" s="47">
        <f t="shared" si="0"/>
        <v>0</v>
      </c>
      <c r="D73" s="49" t="e">
        <f>IF(Inputs!AL105="",NA(),Inputs!AL105)</f>
        <v>#N/A</v>
      </c>
      <c r="E73" s="49" t="e">
        <f>IF(Inputs!AM105="",NA(),Inputs!AM105)</f>
        <v>#N/A</v>
      </c>
      <c r="F73" s="24" t="e">
        <f t="shared" si="5"/>
        <v>#N/A</v>
      </c>
      <c r="G73" s="24" t="e">
        <f t="shared" si="6"/>
        <v>#N/A</v>
      </c>
      <c r="H73" s="91">
        <f t="shared" si="1"/>
        <v>0</v>
      </c>
      <c r="I73" s="25">
        <f t="shared" si="4"/>
        <v>0</v>
      </c>
      <c r="J73" s="106"/>
      <c r="K73" s="106"/>
      <c r="U73" s="280"/>
      <c r="V73" s="2"/>
    </row>
    <row r="74" spans="1:22" ht="18" thickBot="1">
      <c r="A74" s="279"/>
      <c r="B74" s="48">
        <f>Inputs!A106</f>
        <v>55</v>
      </c>
      <c r="C74" s="47">
        <f t="shared" si="0"/>
        <v>0</v>
      </c>
      <c r="D74" s="49" t="e">
        <f>IF(Inputs!AL106="",NA(),Inputs!AL106)</f>
        <v>#N/A</v>
      </c>
      <c r="E74" s="49" t="e">
        <f>IF(Inputs!AM106="",NA(),Inputs!AM106)</f>
        <v>#N/A</v>
      </c>
      <c r="F74" s="24" t="e">
        <f t="shared" si="5"/>
        <v>#N/A</v>
      </c>
      <c r="G74" s="24" t="e">
        <f t="shared" si="6"/>
        <v>#N/A</v>
      </c>
      <c r="H74" s="91">
        <f t="shared" si="1"/>
        <v>0</v>
      </c>
      <c r="I74" s="25">
        <f t="shared" si="4"/>
        <v>0</v>
      </c>
      <c r="J74" s="106"/>
      <c r="K74" s="106"/>
      <c r="U74" s="280"/>
      <c r="V74" s="2"/>
    </row>
    <row r="75" spans="1:22" ht="18" thickBot="1">
      <c r="A75" s="279"/>
      <c r="B75" s="48">
        <f>Inputs!A107</f>
        <v>56</v>
      </c>
      <c r="C75" s="47">
        <f t="shared" si="0"/>
        <v>0</v>
      </c>
      <c r="D75" s="49" t="e">
        <f>IF(Inputs!AL107="",NA(),Inputs!AL107)</f>
        <v>#N/A</v>
      </c>
      <c r="E75" s="49" t="e">
        <f>IF(Inputs!AM107="",NA(),Inputs!AM107)</f>
        <v>#N/A</v>
      </c>
      <c r="F75" s="24" t="e">
        <f t="shared" si="5"/>
        <v>#N/A</v>
      </c>
      <c r="G75" s="24" t="e">
        <f t="shared" si="6"/>
        <v>#N/A</v>
      </c>
      <c r="H75" s="91">
        <f t="shared" si="1"/>
        <v>0</v>
      </c>
      <c r="I75" s="25">
        <f t="shared" si="4"/>
        <v>0</v>
      </c>
      <c r="J75" s="106"/>
      <c r="K75" s="106"/>
      <c r="U75" s="280"/>
      <c r="V75" s="2"/>
    </row>
    <row r="76" spans="1:22" ht="18" thickBot="1">
      <c r="A76" s="279"/>
      <c r="B76" s="48">
        <f>Inputs!A108</f>
        <v>57</v>
      </c>
      <c r="C76" s="47">
        <f t="shared" si="0"/>
        <v>0</v>
      </c>
      <c r="D76" s="49" t="e">
        <f>IF(Inputs!AL108="",NA(),Inputs!AL108)</f>
        <v>#N/A</v>
      </c>
      <c r="E76" s="49" t="e">
        <f>IF(Inputs!AM108="",NA(),Inputs!AM108)</f>
        <v>#N/A</v>
      </c>
      <c r="F76" s="24" t="e">
        <f t="shared" si="5"/>
        <v>#N/A</v>
      </c>
      <c r="G76" s="24" t="e">
        <f t="shared" si="6"/>
        <v>#N/A</v>
      </c>
      <c r="H76" s="91">
        <f t="shared" si="1"/>
        <v>0</v>
      </c>
      <c r="I76" s="25">
        <f t="shared" si="4"/>
        <v>0</v>
      </c>
      <c r="J76" s="106"/>
      <c r="K76" s="106"/>
      <c r="U76" s="280"/>
      <c r="V76" s="2"/>
    </row>
    <row r="77" spans="1:22" ht="18" thickBot="1">
      <c r="A77" s="279"/>
      <c r="B77" s="48">
        <f>Inputs!A109</f>
        <v>58</v>
      </c>
      <c r="C77" s="47">
        <f t="shared" si="0"/>
        <v>0</v>
      </c>
      <c r="D77" s="49" t="e">
        <f>IF(Inputs!AL109="",NA(),Inputs!AL109)</f>
        <v>#N/A</v>
      </c>
      <c r="E77" s="49" t="e">
        <f>IF(Inputs!AM109="",NA(),Inputs!AM109)</f>
        <v>#N/A</v>
      </c>
      <c r="F77" s="24" t="e">
        <f t="shared" si="5"/>
        <v>#N/A</v>
      </c>
      <c r="G77" s="24" t="e">
        <f t="shared" si="6"/>
        <v>#N/A</v>
      </c>
      <c r="H77" s="91">
        <f t="shared" si="1"/>
        <v>0</v>
      </c>
      <c r="I77" s="25">
        <f t="shared" si="4"/>
        <v>0</v>
      </c>
      <c r="J77" s="106"/>
      <c r="K77" s="106"/>
      <c r="U77" s="280"/>
      <c r="V77" s="2"/>
    </row>
    <row r="78" spans="1:22" ht="18" thickBot="1">
      <c r="A78" s="279"/>
      <c r="B78" s="48">
        <f>Inputs!A110</f>
        <v>59</v>
      </c>
      <c r="C78" s="47">
        <f t="shared" si="0"/>
        <v>0</v>
      </c>
      <c r="D78" s="49" t="e">
        <f>IF(Inputs!AL110="",NA(),Inputs!AL110)</f>
        <v>#N/A</v>
      </c>
      <c r="E78" s="49" t="e">
        <f>IF(Inputs!AM110="",NA(),Inputs!AM110)</f>
        <v>#N/A</v>
      </c>
      <c r="F78" s="24" t="e">
        <f t="shared" si="5"/>
        <v>#N/A</v>
      </c>
      <c r="G78" s="24" t="e">
        <f t="shared" si="6"/>
        <v>#N/A</v>
      </c>
      <c r="H78" s="91">
        <f t="shared" si="1"/>
        <v>0</v>
      </c>
      <c r="I78" s="25">
        <f t="shared" si="4"/>
        <v>0</v>
      </c>
      <c r="J78" s="106"/>
      <c r="K78" s="106"/>
      <c r="U78" s="280"/>
      <c r="V78" s="2"/>
    </row>
    <row r="79" spans="1:22" ht="18" thickBot="1">
      <c r="A79" s="279"/>
      <c r="B79" s="48">
        <f>Inputs!A111</f>
        <v>60</v>
      </c>
      <c r="C79" s="47">
        <f t="shared" si="0"/>
        <v>0</v>
      </c>
      <c r="D79" s="49" t="e">
        <f>IF(Inputs!AL111="",NA(),Inputs!AL111)</f>
        <v>#N/A</v>
      </c>
      <c r="E79" s="49" t="e">
        <f>IF(Inputs!AM111="",NA(),Inputs!AM111)</f>
        <v>#N/A</v>
      </c>
      <c r="F79" s="24" t="e">
        <f t="shared" si="5"/>
        <v>#N/A</v>
      </c>
      <c r="G79" s="24" t="e">
        <f t="shared" si="6"/>
        <v>#N/A</v>
      </c>
      <c r="H79" s="91">
        <f t="shared" si="1"/>
        <v>0</v>
      </c>
      <c r="I79" s="25">
        <f t="shared" si="4"/>
        <v>0</v>
      </c>
      <c r="J79" s="106"/>
      <c r="K79" s="106"/>
      <c r="U79" s="280"/>
      <c r="V79" s="2"/>
    </row>
    <row r="80" spans="1:22" ht="18" thickBot="1">
      <c r="A80" s="279"/>
      <c r="B80" s="48">
        <f>Inputs!A112</f>
        <v>61</v>
      </c>
      <c r="C80" s="47">
        <f t="shared" si="0"/>
        <v>0</v>
      </c>
      <c r="D80" s="49" t="e">
        <f>IF(Inputs!AL112="",NA(),Inputs!AL112)</f>
        <v>#N/A</v>
      </c>
      <c r="E80" s="49" t="e">
        <f>IF(Inputs!AM112="",NA(),Inputs!AM112)</f>
        <v>#N/A</v>
      </c>
      <c r="F80" s="24" t="e">
        <f t="shared" si="5"/>
        <v>#N/A</v>
      </c>
      <c r="G80" s="24" t="e">
        <f t="shared" si="6"/>
        <v>#N/A</v>
      </c>
      <c r="H80" s="91">
        <f t="shared" si="1"/>
        <v>0</v>
      </c>
      <c r="I80" s="25">
        <f t="shared" si="4"/>
        <v>0</v>
      </c>
      <c r="J80" s="106"/>
      <c r="K80" s="106"/>
      <c r="U80" s="280"/>
      <c r="V80" s="2"/>
    </row>
    <row r="81" spans="1:22" ht="18" thickBot="1">
      <c r="A81" s="279"/>
      <c r="B81" s="48">
        <f>Inputs!A113</f>
        <v>62</v>
      </c>
      <c r="C81" s="47">
        <f t="shared" si="0"/>
        <v>0</v>
      </c>
      <c r="D81" s="49" t="e">
        <f>IF(Inputs!AL113="",NA(),Inputs!AL113)</f>
        <v>#N/A</v>
      </c>
      <c r="E81" s="49" t="e">
        <f>IF(Inputs!AM113="",NA(),Inputs!AM113)</f>
        <v>#N/A</v>
      </c>
      <c r="F81" s="24" t="e">
        <f t="shared" si="5"/>
        <v>#N/A</v>
      </c>
      <c r="G81" s="24" t="e">
        <f t="shared" si="6"/>
        <v>#N/A</v>
      </c>
      <c r="H81" s="91">
        <f t="shared" si="1"/>
        <v>0</v>
      </c>
      <c r="I81" s="25">
        <f t="shared" si="4"/>
        <v>0</v>
      </c>
      <c r="J81" s="106"/>
      <c r="K81" s="106"/>
      <c r="U81" s="280"/>
      <c r="V81" s="2"/>
    </row>
    <row r="82" spans="1:22" ht="18" thickBot="1">
      <c r="A82" s="279"/>
      <c r="B82" s="48">
        <f>Inputs!A114</f>
        <v>63</v>
      </c>
      <c r="C82" s="47">
        <f t="shared" si="0"/>
        <v>0</v>
      </c>
      <c r="D82" s="49" t="e">
        <f>IF(Inputs!AL114="",NA(),Inputs!AL114)</f>
        <v>#N/A</v>
      </c>
      <c r="E82" s="49" t="e">
        <f>IF(Inputs!AM114="",NA(),Inputs!AM114)</f>
        <v>#N/A</v>
      </c>
      <c r="F82" s="24" t="e">
        <f t="shared" si="5"/>
        <v>#N/A</v>
      </c>
      <c r="G82" s="24" t="e">
        <f t="shared" si="6"/>
        <v>#N/A</v>
      </c>
      <c r="H82" s="91">
        <f t="shared" si="1"/>
        <v>0</v>
      </c>
      <c r="I82" s="25">
        <f t="shared" si="4"/>
        <v>0</v>
      </c>
      <c r="J82" s="106"/>
      <c r="K82" s="106"/>
      <c r="U82" s="280"/>
      <c r="V82" s="2"/>
    </row>
    <row r="83" spans="1:22" ht="18" thickBot="1">
      <c r="A83" s="279"/>
      <c r="B83" s="48">
        <f>Inputs!A115</f>
        <v>64</v>
      </c>
      <c r="C83" s="47">
        <f t="shared" si="0"/>
        <v>0</v>
      </c>
      <c r="D83" s="49" t="e">
        <f>IF(Inputs!AL115="",NA(),Inputs!AL115)</f>
        <v>#N/A</v>
      </c>
      <c r="E83" s="49" t="e">
        <f>IF(Inputs!AM115="",NA(),Inputs!AM115)</f>
        <v>#N/A</v>
      </c>
      <c r="F83" s="24" t="e">
        <f t="shared" si="5"/>
        <v>#N/A</v>
      </c>
      <c r="G83" s="24" t="e">
        <f t="shared" si="6"/>
        <v>#N/A</v>
      </c>
      <c r="H83" s="91">
        <f t="shared" si="1"/>
        <v>0</v>
      </c>
      <c r="I83" s="25">
        <f t="shared" si="4"/>
        <v>0</v>
      </c>
      <c r="J83" s="106"/>
      <c r="K83" s="106"/>
      <c r="U83" s="280"/>
      <c r="V83" s="2"/>
    </row>
    <row r="84" spans="1:22" ht="18" thickBot="1">
      <c r="A84" s="279"/>
      <c r="B84" s="48">
        <f>Inputs!A116</f>
        <v>65</v>
      </c>
      <c r="C84" s="47">
        <f t="shared" ref="C84:C119" si="7">$B$8</f>
        <v>0</v>
      </c>
      <c r="D84" s="49" t="e">
        <f>IF(Inputs!AL116="",NA(),Inputs!AL116)</f>
        <v>#N/A</v>
      </c>
      <c r="E84" s="49" t="e">
        <f>IF(Inputs!AM116="",NA(),Inputs!AM116)</f>
        <v>#N/A</v>
      </c>
      <c r="F84" s="24" t="e">
        <f t="shared" si="5"/>
        <v>#N/A</v>
      </c>
      <c r="G84" s="24" t="e">
        <f t="shared" si="6"/>
        <v>#N/A</v>
      </c>
      <c r="H84" s="91">
        <f t="shared" ref="H84:H119" si="8">$B$7</f>
        <v>0</v>
      </c>
      <c r="I84" s="25">
        <f t="shared" si="4"/>
        <v>0</v>
      </c>
      <c r="J84" s="106"/>
      <c r="K84" s="106"/>
      <c r="U84" s="280"/>
      <c r="V84" s="2"/>
    </row>
    <row r="85" spans="1:22" ht="18" thickBot="1">
      <c r="A85" s="279"/>
      <c r="B85" s="48">
        <f>Inputs!A117</f>
        <v>66</v>
      </c>
      <c r="C85" s="47">
        <f t="shared" si="7"/>
        <v>0</v>
      </c>
      <c r="D85" s="49" t="e">
        <f>IF(Inputs!AL117="",NA(),Inputs!AL117)</f>
        <v>#N/A</v>
      </c>
      <c r="E85" s="49" t="e">
        <f>IF(Inputs!AM117="",NA(),Inputs!AM117)</f>
        <v>#N/A</v>
      </c>
      <c r="F85" s="24" t="e">
        <f t="shared" si="5"/>
        <v>#N/A</v>
      </c>
      <c r="G85" s="24" t="e">
        <f t="shared" si="6"/>
        <v>#N/A</v>
      </c>
      <c r="H85" s="91">
        <f t="shared" si="8"/>
        <v>0</v>
      </c>
      <c r="I85" s="25">
        <f t="shared" ref="I85:I119" si="9">$B$15</f>
        <v>0</v>
      </c>
      <c r="J85" s="106"/>
      <c r="K85" s="106"/>
      <c r="U85" s="280"/>
      <c r="V85" s="2"/>
    </row>
    <row r="86" spans="1:22" ht="18" thickBot="1">
      <c r="A86" s="279"/>
      <c r="B86" s="48">
        <f>Inputs!A118</f>
        <v>67</v>
      </c>
      <c r="C86" s="47">
        <f t="shared" si="7"/>
        <v>0</v>
      </c>
      <c r="D86" s="49" t="e">
        <f>IF(Inputs!AL118="",NA(),Inputs!AL118)</f>
        <v>#N/A</v>
      </c>
      <c r="E86" s="49" t="e">
        <f>IF(Inputs!AM118="",NA(),Inputs!AM118)</f>
        <v>#N/A</v>
      </c>
      <c r="F86" s="24" t="e">
        <f t="shared" si="5"/>
        <v>#N/A</v>
      </c>
      <c r="G86" s="24" t="e">
        <f t="shared" si="6"/>
        <v>#N/A</v>
      </c>
      <c r="H86" s="91">
        <f t="shared" si="8"/>
        <v>0</v>
      </c>
      <c r="I86" s="25">
        <f t="shared" si="9"/>
        <v>0</v>
      </c>
      <c r="J86" s="106"/>
      <c r="K86" s="106"/>
      <c r="U86" s="280"/>
      <c r="V86" s="2"/>
    </row>
    <row r="87" spans="1:22" ht="18" thickBot="1">
      <c r="A87" s="279"/>
      <c r="B87" s="48">
        <f>Inputs!A119</f>
        <v>68</v>
      </c>
      <c r="C87" s="47">
        <f t="shared" si="7"/>
        <v>0</v>
      </c>
      <c r="D87" s="49" t="e">
        <f>IF(Inputs!AL119="",NA(),Inputs!AL119)</f>
        <v>#N/A</v>
      </c>
      <c r="E87" s="49" t="e">
        <f>IF(Inputs!AM119="",NA(),Inputs!AM119)</f>
        <v>#N/A</v>
      </c>
      <c r="F87" s="24" t="e">
        <f t="shared" si="5"/>
        <v>#N/A</v>
      </c>
      <c r="G87" s="24" t="e">
        <f t="shared" si="6"/>
        <v>#N/A</v>
      </c>
      <c r="H87" s="91">
        <f t="shared" si="8"/>
        <v>0</v>
      </c>
      <c r="I87" s="25">
        <f t="shared" si="9"/>
        <v>0</v>
      </c>
      <c r="J87" s="106"/>
      <c r="K87" s="106"/>
      <c r="U87" s="280"/>
      <c r="V87" s="2"/>
    </row>
    <row r="88" spans="1:22" ht="18" thickBot="1">
      <c r="A88" s="279"/>
      <c r="B88" s="48">
        <f>Inputs!A120</f>
        <v>69</v>
      </c>
      <c r="C88" s="47">
        <f t="shared" si="7"/>
        <v>0</v>
      </c>
      <c r="D88" s="49" t="e">
        <f>IF(Inputs!AL120="",NA(),Inputs!AL120)</f>
        <v>#N/A</v>
      </c>
      <c r="E88" s="49" t="e">
        <f>IF(Inputs!AM120="",NA(),Inputs!AM120)</f>
        <v>#N/A</v>
      </c>
      <c r="F88" s="24" t="e">
        <f t="shared" si="5"/>
        <v>#N/A</v>
      </c>
      <c r="G88" s="24" t="e">
        <f t="shared" si="6"/>
        <v>#N/A</v>
      </c>
      <c r="H88" s="91">
        <f t="shared" si="8"/>
        <v>0</v>
      </c>
      <c r="I88" s="25">
        <f t="shared" si="9"/>
        <v>0</v>
      </c>
      <c r="J88" s="106"/>
      <c r="K88" s="106"/>
      <c r="U88" s="280"/>
      <c r="V88" s="2"/>
    </row>
    <row r="89" spans="1:22" ht="18" thickBot="1">
      <c r="A89" s="279"/>
      <c r="B89" s="48">
        <f>Inputs!A121</f>
        <v>70</v>
      </c>
      <c r="C89" s="47">
        <f t="shared" si="7"/>
        <v>0</v>
      </c>
      <c r="D89" s="49" t="e">
        <f>IF(Inputs!AL121="",NA(),Inputs!AL121)</f>
        <v>#N/A</v>
      </c>
      <c r="E89" s="49" t="e">
        <f>IF(Inputs!AM121="",NA(),Inputs!AM121)</f>
        <v>#N/A</v>
      </c>
      <c r="F89" s="24" t="e">
        <f t="shared" si="5"/>
        <v>#N/A</v>
      </c>
      <c r="G89" s="24" t="e">
        <f t="shared" si="6"/>
        <v>#N/A</v>
      </c>
      <c r="H89" s="91">
        <f t="shared" si="8"/>
        <v>0</v>
      </c>
      <c r="I89" s="25">
        <f t="shared" si="9"/>
        <v>0</v>
      </c>
      <c r="J89" s="106"/>
      <c r="K89" s="106"/>
      <c r="U89" s="280"/>
      <c r="V89" s="2"/>
    </row>
    <row r="90" spans="1:22" ht="18" thickBot="1">
      <c r="A90" s="279"/>
      <c r="B90" s="48">
        <f>Inputs!A122</f>
        <v>71</v>
      </c>
      <c r="C90" s="47">
        <f t="shared" si="7"/>
        <v>0</v>
      </c>
      <c r="D90" s="49" t="e">
        <f>IF(Inputs!AL122="",NA(),Inputs!AL122)</f>
        <v>#N/A</v>
      </c>
      <c r="E90" s="49" t="e">
        <f>IF(Inputs!AM122="",NA(),Inputs!AM122)</f>
        <v>#N/A</v>
      </c>
      <c r="F90" s="24" t="e">
        <f t="shared" si="5"/>
        <v>#N/A</v>
      </c>
      <c r="G90" s="24" t="e">
        <f t="shared" si="6"/>
        <v>#N/A</v>
      </c>
      <c r="H90" s="91">
        <f t="shared" si="8"/>
        <v>0</v>
      </c>
      <c r="I90" s="25">
        <f t="shared" si="9"/>
        <v>0</v>
      </c>
      <c r="J90" s="106"/>
      <c r="K90" s="106"/>
      <c r="U90" s="280"/>
      <c r="V90" s="2"/>
    </row>
    <row r="91" spans="1:22" ht="18" thickBot="1">
      <c r="A91" s="279"/>
      <c r="B91" s="48">
        <f>Inputs!A123</f>
        <v>72</v>
      </c>
      <c r="C91" s="47">
        <f t="shared" si="7"/>
        <v>0</v>
      </c>
      <c r="D91" s="49" t="e">
        <f>IF(Inputs!AL123="",NA(),Inputs!AL123)</f>
        <v>#N/A</v>
      </c>
      <c r="E91" s="49" t="e">
        <f>IF(Inputs!AM123="",NA(),Inputs!AM123)</f>
        <v>#N/A</v>
      </c>
      <c r="F91" s="24" t="e">
        <f t="shared" si="5"/>
        <v>#N/A</v>
      </c>
      <c r="G91" s="24" t="e">
        <f t="shared" si="6"/>
        <v>#N/A</v>
      </c>
      <c r="H91" s="91">
        <f t="shared" si="8"/>
        <v>0</v>
      </c>
      <c r="I91" s="25">
        <f t="shared" si="9"/>
        <v>0</v>
      </c>
      <c r="J91" s="106"/>
      <c r="K91" s="106"/>
      <c r="U91" s="280"/>
      <c r="V91" s="2"/>
    </row>
    <row r="92" spans="1:22" ht="18" thickBot="1">
      <c r="A92" s="279"/>
      <c r="B92" s="48">
        <f>Inputs!A124</f>
        <v>73</v>
      </c>
      <c r="C92" s="47">
        <f t="shared" si="7"/>
        <v>0</v>
      </c>
      <c r="D92" s="49" t="e">
        <f>IF(Inputs!AL124="",NA(),Inputs!AL124)</f>
        <v>#N/A</v>
      </c>
      <c r="E92" s="49" t="e">
        <f>IF(Inputs!AM124="",NA(),Inputs!AM124)</f>
        <v>#N/A</v>
      </c>
      <c r="F92" s="24" t="e">
        <f t="shared" si="5"/>
        <v>#N/A</v>
      </c>
      <c r="G92" s="24" t="e">
        <f t="shared" si="6"/>
        <v>#N/A</v>
      </c>
      <c r="H92" s="91">
        <f t="shared" si="8"/>
        <v>0</v>
      </c>
      <c r="I92" s="25">
        <f t="shared" si="9"/>
        <v>0</v>
      </c>
      <c r="J92" s="106"/>
      <c r="K92" s="106"/>
      <c r="U92" s="280"/>
      <c r="V92" s="2"/>
    </row>
    <row r="93" spans="1:22" ht="18" thickBot="1">
      <c r="A93" s="279"/>
      <c r="B93" s="48">
        <f>Inputs!A125</f>
        <v>74</v>
      </c>
      <c r="C93" s="47">
        <f t="shared" si="7"/>
        <v>0</v>
      </c>
      <c r="D93" s="49" t="e">
        <f>IF(Inputs!AL125="",NA(),Inputs!AL125)</f>
        <v>#N/A</v>
      </c>
      <c r="E93" s="49" t="e">
        <f>IF(Inputs!AM125="",NA(),Inputs!AM125)</f>
        <v>#N/A</v>
      </c>
      <c r="F93" s="24" t="e">
        <f t="shared" si="5"/>
        <v>#N/A</v>
      </c>
      <c r="G93" s="24" t="e">
        <f t="shared" si="6"/>
        <v>#N/A</v>
      </c>
      <c r="H93" s="91">
        <f t="shared" si="8"/>
        <v>0</v>
      </c>
      <c r="I93" s="25">
        <f t="shared" si="9"/>
        <v>0</v>
      </c>
      <c r="J93" s="106"/>
      <c r="K93" s="106"/>
      <c r="U93" s="280"/>
      <c r="V93" s="2"/>
    </row>
    <row r="94" spans="1:22" ht="18" thickBot="1">
      <c r="A94" s="279"/>
      <c r="B94" s="48">
        <f>Inputs!A126</f>
        <v>75</v>
      </c>
      <c r="C94" s="47">
        <f t="shared" si="7"/>
        <v>0</v>
      </c>
      <c r="D94" s="49" t="e">
        <f>IF(Inputs!AL126="",NA(),Inputs!AL126)</f>
        <v>#N/A</v>
      </c>
      <c r="E94" s="49" t="e">
        <f>IF(Inputs!AM126="",NA(),Inputs!AM126)</f>
        <v>#N/A</v>
      </c>
      <c r="F94" s="24" t="e">
        <f t="shared" si="5"/>
        <v>#N/A</v>
      </c>
      <c r="G94" s="24" t="e">
        <f t="shared" si="6"/>
        <v>#N/A</v>
      </c>
      <c r="H94" s="91">
        <f t="shared" si="8"/>
        <v>0</v>
      </c>
      <c r="I94" s="25">
        <f t="shared" si="9"/>
        <v>0</v>
      </c>
      <c r="J94" s="106"/>
      <c r="K94" s="106"/>
      <c r="U94" s="280"/>
      <c r="V94" s="2"/>
    </row>
    <row r="95" spans="1:22" ht="18" thickBot="1">
      <c r="A95" s="279"/>
      <c r="B95" s="48">
        <f>Inputs!A127</f>
        <v>76</v>
      </c>
      <c r="C95" s="47">
        <f t="shared" si="7"/>
        <v>0</v>
      </c>
      <c r="D95" s="49" t="e">
        <f>IF(Inputs!AL127="",NA(),Inputs!AL127)</f>
        <v>#N/A</v>
      </c>
      <c r="E95" s="49" t="e">
        <f>IF(Inputs!AM127="",NA(),Inputs!AM127)</f>
        <v>#N/A</v>
      </c>
      <c r="F95" s="24" t="e">
        <f t="shared" si="5"/>
        <v>#N/A</v>
      </c>
      <c r="G95" s="24" t="e">
        <f t="shared" si="6"/>
        <v>#N/A</v>
      </c>
      <c r="H95" s="91">
        <f t="shared" si="8"/>
        <v>0</v>
      </c>
      <c r="I95" s="25">
        <f t="shared" si="9"/>
        <v>0</v>
      </c>
      <c r="J95" s="106"/>
      <c r="K95" s="106"/>
      <c r="U95" s="280"/>
      <c r="V95" s="2"/>
    </row>
    <row r="96" spans="1:22" ht="18" thickBot="1">
      <c r="A96" s="279"/>
      <c r="B96" s="48">
        <f>Inputs!A128</f>
        <v>77</v>
      </c>
      <c r="C96" s="47">
        <f t="shared" si="7"/>
        <v>0</v>
      </c>
      <c r="D96" s="49" t="e">
        <f>IF(Inputs!AL128="",NA(),Inputs!AL128)</f>
        <v>#N/A</v>
      </c>
      <c r="E96" s="49" t="e">
        <f>IF(Inputs!AM128="",NA(),Inputs!AM128)</f>
        <v>#N/A</v>
      </c>
      <c r="F96" s="24" t="e">
        <f t="shared" si="5"/>
        <v>#N/A</v>
      </c>
      <c r="G96" s="24" t="e">
        <f t="shared" si="6"/>
        <v>#N/A</v>
      </c>
      <c r="H96" s="91">
        <f t="shared" si="8"/>
        <v>0</v>
      </c>
      <c r="I96" s="25">
        <f t="shared" si="9"/>
        <v>0</v>
      </c>
      <c r="J96" s="106"/>
      <c r="K96" s="106"/>
      <c r="U96" s="280"/>
      <c r="V96" s="2"/>
    </row>
    <row r="97" spans="1:22" ht="18" thickBot="1">
      <c r="A97" s="279"/>
      <c r="B97" s="48">
        <f>Inputs!A129</f>
        <v>78</v>
      </c>
      <c r="C97" s="47">
        <f t="shared" si="7"/>
        <v>0</v>
      </c>
      <c r="D97" s="49" t="e">
        <f>IF(Inputs!AL129="",NA(),Inputs!AL129)</f>
        <v>#N/A</v>
      </c>
      <c r="E97" s="49" t="e">
        <f>IF(Inputs!AM129="",NA(),Inputs!AM129)</f>
        <v>#N/A</v>
      </c>
      <c r="F97" s="24" t="e">
        <f t="shared" si="5"/>
        <v>#N/A</v>
      </c>
      <c r="G97" s="24" t="e">
        <f t="shared" si="6"/>
        <v>#N/A</v>
      </c>
      <c r="H97" s="91">
        <f t="shared" si="8"/>
        <v>0</v>
      </c>
      <c r="I97" s="25">
        <f t="shared" si="9"/>
        <v>0</v>
      </c>
      <c r="J97" s="106"/>
      <c r="K97" s="106"/>
      <c r="U97" s="280"/>
      <c r="V97" s="2"/>
    </row>
    <row r="98" spans="1:22" ht="18" thickBot="1">
      <c r="A98" s="279"/>
      <c r="B98" s="48">
        <f>Inputs!A130</f>
        <v>79</v>
      </c>
      <c r="C98" s="47">
        <f t="shared" si="7"/>
        <v>0</v>
      </c>
      <c r="D98" s="49" t="e">
        <f>IF(Inputs!AL130="",NA(),Inputs!AL130)</f>
        <v>#N/A</v>
      </c>
      <c r="E98" s="49" t="e">
        <f>IF(Inputs!AM130="",NA(),Inputs!AM130)</f>
        <v>#N/A</v>
      </c>
      <c r="F98" s="24" t="e">
        <f t="shared" si="5"/>
        <v>#N/A</v>
      </c>
      <c r="G98" s="24" t="e">
        <f t="shared" si="6"/>
        <v>#N/A</v>
      </c>
      <c r="H98" s="91">
        <f t="shared" si="8"/>
        <v>0</v>
      </c>
      <c r="I98" s="25">
        <f t="shared" si="9"/>
        <v>0</v>
      </c>
      <c r="J98" s="106"/>
      <c r="K98" s="106"/>
      <c r="U98" s="280"/>
      <c r="V98" s="2"/>
    </row>
    <row r="99" spans="1:22" ht="18" thickBot="1">
      <c r="A99" s="279"/>
      <c r="B99" s="48">
        <f>Inputs!A131</f>
        <v>80</v>
      </c>
      <c r="C99" s="47">
        <f t="shared" si="7"/>
        <v>0</v>
      </c>
      <c r="D99" s="49" t="e">
        <f>IF(Inputs!AL131="",NA(),Inputs!AL131)</f>
        <v>#N/A</v>
      </c>
      <c r="E99" s="49" t="e">
        <f>IF(Inputs!AM131="",NA(),Inputs!AM131)</f>
        <v>#N/A</v>
      </c>
      <c r="F99" s="24" t="e">
        <f t="shared" si="5"/>
        <v>#N/A</v>
      </c>
      <c r="G99" s="24" t="e">
        <f t="shared" si="6"/>
        <v>#N/A</v>
      </c>
      <c r="H99" s="91">
        <f t="shared" si="8"/>
        <v>0</v>
      </c>
      <c r="I99" s="25">
        <f t="shared" si="9"/>
        <v>0</v>
      </c>
      <c r="J99" s="106"/>
      <c r="K99" s="106"/>
      <c r="U99" s="280"/>
      <c r="V99" s="2"/>
    </row>
    <row r="100" spans="1:22" ht="18" thickBot="1">
      <c r="A100" s="279"/>
      <c r="B100" s="48">
        <f>Inputs!A132</f>
        <v>81</v>
      </c>
      <c r="C100" s="47">
        <f t="shared" si="7"/>
        <v>0</v>
      </c>
      <c r="D100" s="49" t="e">
        <f>IF(Inputs!AL132="",NA(),Inputs!AL132)</f>
        <v>#N/A</v>
      </c>
      <c r="E100" s="49" t="e">
        <f>IF(Inputs!AM132="",NA(),Inputs!AM132)</f>
        <v>#N/A</v>
      </c>
      <c r="F100" s="24" t="e">
        <f t="shared" si="5"/>
        <v>#N/A</v>
      </c>
      <c r="G100" s="24" t="e">
        <f t="shared" si="6"/>
        <v>#N/A</v>
      </c>
      <c r="H100" s="91">
        <f t="shared" si="8"/>
        <v>0</v>
      </c>
      <c r="I100" s="25">
        <f t="shared" si="9"/>
        <v>0</v>
      </c>
      <c r="J100" s="106"/>
      <c r="K100" s="106"/>
      <c r="U100" s="280"/>
      <c r="V100" s="2"/>
    </row>
    <row r="101" spans="1:22" ht="18" thickBot="1">
      <c r="A101" s="279"/>
      <c r="B101" s="48">
        <f>Inputs!A133</f>
        <v>82</v>
      </c>
      <c r="C101" s="47">
        <f t="shared" si="7"/>
        <v>0</v>
      </c>
      <c r="D101" s="49" t="e">
        <f>IF(Inputs!AL133="",NA(),Inputs!AL133)</f>
        <v>#N/A</v>
      </c>
      <c r="E101" s="49" t="e">
        <f>IF(Inputs!AM133="",NA(),Inputs!AM133)</f>
        <v>#N/A</v>
      </c>
      <c r="F101" s="24" t="e">
        <f t="shared" si="5"/>
        <v>#N/A</v>
      </c>
      <c r="G101" s="24" t="e">
        <f t="shared" si="6"/>
        <v>#N/A</v>
      </c>
      <c r="H101" s="91">
        <f t="shared" si="8"/>
        <v>0</v>
      </c>
      <c r="I101" s="25">
        <f t="shared" si="9"/>
        <v>0</v>
      </c>
      <c r="J101" s="106"/>
      <c r="K101" s="106"/>
      <c r="U101" s="280"/>
      <c r="V101" s="2"/>
    </row>
    <row r="102" spans="1:22" ht="18" thickBot="1">
      <c r="A102" s="279"/>
      <c r="B102" s="48">
        <f>Inputs!A134</f>
        <v>83</v>
      </c>
      <c r="C102" s="47">
        <f t="shared" si="7"/>
        <v>0</v>
      </c>
      <c r="D102" s="49" t="e">
        <f>IF(Inputs!AL134="",NA(),Inputs!AL134)</f>
        <v>#N/A</v>
      </c>
      <c r="E102" s="49" t="e">
        <f>IF(Inputs!AM134="",NA(),Inputs!AM134)</f>
        <v>#N/A</v>
      </c>
      <c r="F102" s="24" t="e">
        <f t="shared" si="5"/>
        <v>#N/A</v>
      </c>
      <c r="G102" s="24" t="e">
        <f t="shared" si="6"/>
        <v>#N/A</v>
      </c>
      <c r="H102" s="91">
        <f t="shared" si="8"/>
        <v>0</v>
      </c>
      <c r="I102" s="25">
        <f t="shared" si="9"/>
        <v>0</v>
      </c>
      <c r="J102" s="106"/>
      <c r="K102" s="106"/>
      <c r="U102" s="280"/>
      <c r="V102" s="2"/>
    </row>
    <row r="103" spans="1:22" ht="18" thickBot="1">
      <c r="A103" s="279"/>
      <c r="B103" s="48">
        <f>Inputs!A135</f>
        <v>84</v>
      </c>
      <c r="C103" s="47">
        <f t="shared" si="7"/>
        <v>0</v>
      </c>
      <c r="D103" s="49" t="e">
        <f>IF(Inputs!AL135="",NA(),Inputs!AL135)</f>
        <v>#N/A</v>
      </c>
      <c r="E103" s="49" t="e">
        <f>IF(Inputs!AM135="",NA(),Inputs!AM135)</f>
        <v>#N/A</v>
      </c>
      <c r="F103" s="24" t="e">
        <f t="shared" si="5"/>
        <v>#N/A</v>
      </c>
      <c r="G103" s="24" t="e">
        <f t="shared" si="6"/>
        <v>#N/A</v>
      </c>
      <c r="H103" s="91">
        <f t="shared" si="8"/>
        <v>0</v>
      </c>
      <c r="I103" s="25">
        <f t="shared" si="9"/>
        <v>0</v>
      </c>
      <c r="J103" s="106"/>
      <c r="K103" s="106"/>
      <c r="U103" s="280"/>
      <c r="V103" s="2"/>
    </row>
    <row r="104" spans="1:22" ht="18" thickBot="1">
      <c r="A104" s="279"/>
      <c r="B104" s="48">
        <f>Inputs!A136</f>
        <v>85</v>
      </c>
      <c r="C104" s="47">
        <f t="shared" si="7"/>
        <v>0</v>
      </c>
      <c r="D104" s="49" t="e">
        <f>IF(Inputs!AL136="",NA(),Inputs!AL136)</f>
        <v>#N/A</v>
      </c>
      <c r="E104" s="49" t="e">
        <f>IF(Inputs!AM136="",NA(),Inputs!AM136)</f>
        <v>#N/A</v>
      </c>
      <c r="F104" s="24" t="e">
        <f t="shared" si="5"/>
        <v>#N/A</v>
      </c>
      <c r="G104" s="24" t="e">
        <f t="shared" si="6"/>
        <v>#N/A</v>
      </c>
      <c r="H104" s="91">
        <f t="shared" si="8"/>
        <v>0</v>
      </c>
      <c r="I104" s="25">
        <f t="shared" si="9"/>
        <v>0</v>
      </c>
      <c r="J104" s="106"/>
      <c r="K104" s="106"/>
      <c r="U104" s="280"/>
      <c r="V104" s="2"/>
    </row>
    <row r="105" spans="1:22" ht="18" thickBot="1">
      <c r="A105" s="279"/>
      <c r="B105" s="48">
        <f>Inputs!A137</f>
        <v>86</v>
      </c>
      <c r="C105" s="47">
        <f t="shared" si="7"/>
        <v>0</v>
      </c>
      <c r="D105" s="49" t="e">
        <f>IF(Inputs!AL137="",NA(),Inputs!AL137)</f>
        <v>#N/A</v>
      </c>
      <c r="E105" s="49" t="e">
        <f>IF(Inputs!AM137="",NA(),Inputs!AM137)</f>
        <v>#N/A</v>
      </c>
      <c r="F105" s="24" t="e">
        <f t="shared" si="5"/>
        <v>#N/A</v>
      </c>
      <c r="G105" s="24" t="e">
        <f t="shared" si="6"/>
        <v>#N/A</v>
      </c>
      <c r="H105" s="91">
        <f t="shared" si="8"/>
        <v>0</v>
      </c>
      <c r="I105" s="25">
        <f t="shared" si="9"/>
        <v>0</v>
      </c>
      <c r="J105" s="106"/>
      <c r="K105" s="106"/>
      <c r="U105" s="280"/>
      <c r="V105" s="2"/>
    </row>
    <row r="106" spans="1:22" ht="18" thickBot="1">
      <c r="A106" s="279"/>
      <c r="B106" s="48">
        <f>Inputs!A138</f>
        <v>87</v>
      </c>
      <c r="C106" s="47">
        <f t="shared" si="7"/>
        <v>0</v>
      </c>
      <c r="D106" s="49" t="e">
        <f>IF(Inputs!AL138="",NA(),Inputs!AL138)</f>
        <v>#N/A</v>
      </c>
      <c r="E106" s="49" t="e">
        <f>IF(Inputs!AM138="",NA(),Inputs!AM138)</f>
        <v>#N/A</v>
      </c>
      <c r="F106" s="24" t="e">
        <f t="shared" si="5"/>
        <v>#N/A</v>
      </c>
      <c r="G106" s="24" t="e">
        <f t="shared" si="6"/>
        <v>#N/A</v>
      </c>
      <c r="H106" s="91">
        <f t="shared" si="8"/>
        <v>0</v>
      </c>
      <c r="I106" s="25">
        <f t="shared" si="9"/>
        <v>0</v>
      </c>
      <c r="J106" s="106"/>
      <c r="K106" s="106"/>
      <c r="U106" s="280"/>
      <c r="V106" s="2"/>
    </row>
    <row r="107" spans="1:22" ht="18" thickBot="1">
      <c r="A107" s="279"/>
      <c r="B107" s="48">
        <f>Inputs!A139</f>
        <v>88</v>
      </c>
      <c r="C107" s="47">
        <f t="shared" si="7"/>
        <v>0</v>
      </c>
      <c r="D107" s="49" t="e">
        <f>IF(Inputs!AL139="",NA(),Inputs!AL139)</f>
        <v>#N/A</v>
      </c>
      <c r="E107" s="49" t="e">
        <f>IF(Inputs!AM139="",NA(),Inputs!AM139)</f>
        <v>#N/A</v>
      </c>
      <c r="F107" s="24" t="e">
        <f t="shared" si="5"/>
        <v>#N/A</v>
      </c>
      <c r="G107" s="24" t="e">
        <f t="shared" si="6"/>
        <v>#N/A</v>
      </c>
      <c r="H107" s="91">
        <f t="shared" si="8"/>
        <v>0</v>
      </c>
      <c r="I107" s="25">
        <f t="shared" si="9"/>
        <v>0</v>
      </c>
      <c r="J107" s="106"/>
      <c r="K107" s="106"/>
      <c r="U107" s="280"/>
      <c r="V107" s="2"/>
    </row>
    <row r="108" spans="1:22" ht="18" thickBot="1">
      <c r="A108" s="279"/>
      <c r="B108" s="48">
        <f>Inputs!A140</f>
        <v>89</v>
      </c>
      <c r="C108" s="47">
        <f t="shared" si="7"/>
        <v>0</v>
      </c>
      <c r="D108" s="49" t="e">
        <f>IF(Inputs!AL140="",NA(),Inputs!AL140)</f>
        <v>#N/A</v>
      </c>
      <c r="E108" s="49" t="e">
        <f>IF(Inputs!AM140="",NA(),Inputs!AM140)</f>
        <v>#N/A</v>
      </c>
      <c r="F108" s="24" t="e">
        <f t="shared" si="5"/>
        <v>#N/A</v>
      </c>
      <c r="G108" s="24" t="e">
        <f t="shared" si="6"/>
        <v>#N/A</v>
      </c>
      <c r="H108" s="91">
        <f t="shared" si="8"/>
        <v>0</v>
      </c>
      <c r="I108" s="25">
        <f t="shared" si="9"/>
        <v>0</v>
      </c>
      <c r="J108" s="106"/>
      <c r="K108" s="106"/>
      <c r="U108" s="280"/>
      <c r="V108" s="2"/>
    </row>
    <row r="109" spans="1:22" ht="18" thickBot="1">
      <c r="A109" s="279"/>
      <c r="B109" s="48">
        <f>Inputs!A141</f>
        <v>90</v>
      </c>
      <c r="C109" s="47">
        <f t="shared" si="7"/>
        <v>0</v>
      </c>
      <c r="D109" s="49" t="e">
        <f>IF(Inputs!AL141="",NA(),Inputs!AL141)</f>
        <v>#N/A</v>
      </c>
      <c r="E109" s="49" t="e">
        <f>IF(Inputs!AM141="",NA(),Inputs!AM141)</f>
        <v>#N/A</v>
      </c>
      <c r="F109" s="24" t="e">
        <f t="shared" si="5"/>
        <v>#N/A</v>
      </c>
      <c r="G109" s="24" t="e">
        <f t="shared" si="6"/>
        <v>#N/A</v>
      </c>
      <c r="H109" s="91">
        <f t="shared" si="8"/>
        <v>0</v>
      </c>
      <c r="I109" s="25">
        <f t="shared" si="9"/>
        <v>0</v>
      </c>
      <c r="J109" s="106"/>
      <c r="K109" s="106"/>
      <c r="U109" s="280"/>
      <c r="V109" s="2"/>
    </row>
    <row r="110" spans="1:22" ht="18" thickBot="1">
      <c r="A110" s="279"/>
      <c r="B110" s="48">
        <f>Inputs!A142</f>
        <v>91</v>
      </c>
      <c r="C110" s="47">
        <f t="shared" si="7"/>
        <v>0</v>
      </c>
      <c r="D110" s="49" t="e">
        <f>IF(Inputs!AL142="",NA(),Inputs!AL142)</f>
        <v>#N/A</v>
      </c>
      <c r="E110" s="49" t="e">
        <f>IF(Inputs!AM142="",NA(),Inputs!AM142)</f>
        <v>#N/A</v>
      </c>
      <c r="F110" s="24" t="e">
        <f t="shared" si="5"/>
        <v>#N/A</v>
      </c>
      <c r="G110" s="24" t="e">
        <f t="shared" si="6"/>
        <v>#N/A</v>
      </c>
      <c r="H110" s="91">
        <f t="shared" si="8"/>
        <v>0</v>
      </c>
      <c r="I110" s="25">
        <f t="shared" si="9"/>
        <v>0</v>
      </c>
      <c r="J110" s="106"/>
      <c r="K110" s="106"/>
      <c r="U110" s="280"/>
      <c r="V110" s="2"/>
    </row>
    <row r="111" spans="1:22" ht="18" thickBot="1">
      <c r="A111" s="279"/>
      <c r="B111" s="48">
        <f>Inputs!A143</f>
        <v>92</v>
      </c>
      <c r="C111" s="47">
        <f t="shared" si="7"/>
        <v>0</v>
      </c>
      <c r="D111" s="49" t="e">
        <f>IF(Inputs!AL143="",NA(),Inputs!AL143)</f>
        <v>#N/A</v>
      </c>
      <c r="E111" s="49" t="e">
        <f>IF(Inputs!AM143="",NA(),Inputs!AM143)</f>
        <v>#N/A</v>
      </c>
      <c r="F111" s="24" t="e">
        <f t="shared" si="5"/>
        <v>#N/A</v>
      </c>
      <c r="G111" s="24" t="e">
        <f t="shared" si="6"/>
        <v>#N/A</v>
      </c>
      <c r="H111" s="91">
        <f t="shared" si="8"/>
        <v>0</v>
      </c>
      <c r="I111" s="25">
        <f t="shared" si="9"/>
        <v>0</v>
      </c>
      <c r="J111" s="106"/>
      <c r="K111" s="106"/>
      <c r="U111" s="280"/>
      <c r="V111" s="2"/>
    </row>
    <row r="112" spans="1:22" ht="18" thickBot="1">
      <c r="A112" s="279"/>
      <c r="B112" s="48">
        <f>Inputs!A144</f>
        <v>93</v>
      </c>
      <c r="C112" s="47">
        <f t="shared" si="7"/>
        <v>0</v>
      </c>
      <c r="D112" s="49" t="e">
        <f>IF(Inputs!AL144="",NA(),Inputs!AL144)</f>
        <v>#N/A</v>
      </c>
      <c r="E112" s="49" t="e">
        <f>IF(Inputs!AM144="",NA(),Inputs!AM144)</f>
        <v>#N/A</v>
      </c>
      <c r="F112" s="24" t="e">
        <f t="shared" si="5"/>
        <v>#N/A</v>
      </c>
      <c r="G112" s="24" t="e">
        <f t="shared" si="6"/>
        <v>#N/A</v>
      </c>
      <c r="H112" s="91">
        <f t="shared" si="8"/>
        <v>0</v>
      </c>
      <c r="I112" s="25">
        <f t="shared" si="9"/>
        <v>0</v>
      </c>
      <c r="J112" s="106"/>
      <c r="K112" s="106"/>
      <c r="U112" s="280"/>
      <c r="V112" s="2"/>
    </row>
    <row r="113" spans="1:22" ht="18" thickBot="1">
      <c r="A113" s="279"/>
      <c r="B113" s="48">
        <f>Inputs!A145</f>
        <v>94</v>
      </c>
      <c r="C113" s="47">
        <f t="shared" si="7"/>
        <v>0</v>
      </c>
      <c r="D113" s="49" t="e">
        <f>IF(Inputs!AL145="",NA(),Inputs!AL145)</f>
        <v>#N/A</v>
      </c>
      <c r="E113" s="49" t="e">
        <f>IF(Inputs!AM145="",NA(),Inputs!AM145)</f>
        <v>#N/A</v>
      </c>
      <c r="F113" s="24" t="e">
        <f t="shared" si="5"/>
        <v>#N/A</v>
      </c>
      <c r="G113" s="24" t="e">
        <f t="shared" si="6"/>
        <v>#N/A</v>
      </c>
      <c r="H113" s="91">
        <f t="shared" si="8"/>
        <v>0</v>
      </c>
      <c r="I113" s="25">
        <f t="shared" si="9"/>
        <v>0</v>
      </c>
      <c r="J113" s="106"/>
      <c r="K113" s="106"/>
      <c r="U113" s="280"/>
      <c r="V113" s="2"/>
    </row>
    <row r="114" spans="1:22" ht="18" thickBot="1">
      <c r="A114" s="279"/>
      <c r="B114" s="48">
        <f>Inputs!A146</f>
        <v>95</v>
      </c>
      <c r="C114" s="47">
        <f t="shared" si="7"/>
        <v>0</v>
      </c>
      <c r="D114" s="49" t="e">
        <f>IF(Inputs!AL146="",NA(),Inputs!AL146)</f>
        <v>#N/A</v>
      </c>
      <c r="E114" s="49" t="e">
        <f>IF(Inputs!AM146="",NA(),Inputs!AM146)</f>
        <v>#N/A</v>
      </c>
      <c r="F114" s="24" t="e">
        <f t="shared" ref="F114:F119" si="10">IF(ISBLANK(D114*10/C114)," ",D114*10/C114)</f>
        <v>#N/A</v>
      </c>
      <c r="G114" s="24" t="e">
        <f t="shared" ref="G114:G119" si="11">IF(ISBLANK(E114*10/C114)," ",E114*10/C114)</f>
        <v>#N/A</v>
      </c>
      <c r="H114" s="91">
        <f t="shared" si="8"/>
        <v>0</v>
      </c>
      <c r="I114" s="25">
        <f t="shared" si="9"/>
        <v>0</v>
      </c>
      <c r="J114" s="106"/>
      <c r="K114" s="106"/>
      <c r="U114" s="280"/>
      <c r="V114" s="2"/>
    </row>
    <row r="115" spans="1:22" ht="18" thickBot="1">
      <c r="A115" s="279"/>
      <c r="B115" s="48">
        <f>Inputs!A147</f>
        <v>96</v>
      </c>
      <c r="C115" s="47">
        <f t="shared" si="7"/>
        <v>0</v>
      </c>
      <c r="D115" s="49" t="e">
        <f>IF(Inputs!AL147="",NA(),Inputs!AL147)</f>
        <v>#N/A</v>
      </c>
      <c r="E115" s="49" t="e">
        <f>IF(Inputs!AM147="",NA(),Inputs!AM147)</f>
        <v>#N/A</v>
      </c>
      <c r="F115" s="24" t="e">
        <f t="shared" si="10"/>
        <v>#N/A</v>
      </c>
      <c r="G115" s="24" t="e">
        <f t="shared" si="11"/>
        <v>#N/A</v>
      </c>
      <c r="H115" s="91">
        <f t="shared" si="8"/>
        <v>0</v>
      </c>
      <c r="I115" s="25">
        <f t="shared" si="9"/>
        <v>0</v>
      </c>
      <c r="J115" s="106"/>
      <c r="K115" s="106"/>
      <c r="U115" s="280"/>
      <c r="V115" s="2"/>
    </row>
    <row r="116" spans="1:22" ht="18" thickBot="1">
      <c r="A116" s="279"/>
      <c r="B116" s="48">
        <f>Inputs!A148</f>
        <v>97</v>
      </c>
      <c r="C116" s="47">
        <f t="shared" si="7"/>
        <v>0</v>
      </c>
      <c r="D116" s="49" t="e">
        <f>IF(Inputs!AL148="",NA(),Inputs!AL148)</f>
        <v>#N/A</v>
      </c>
      <c r="E116" s="49" t="e">
        <f>IF(Inputs!AM148="",NA(),Inputs!AM148)</f>
        <v>#N/A</v>
      </c>
      <c r="F116" s="24" t="e">
        <f t="shared" si="10"/>
        <v>#N/A</v>
      </c>
      <c r="G116" s="24" t="e">
        <f t="shared" si="11"/>
        <v>#N/A</v>
      </c>
      <c r="H116" s="91">
        <f t="shared" si="8"/>
        <v>0</v>
      </c>
      <c r="I116" s="25">
        <f t="shared" si="9"/>
        <v>0</v>
      </c>
      <c r="J116" s="106"/>
      <c r="K116" s="106"/>
      <c r="U116" s="280"/>
      <c r="V116" s="2"/>
    </row>
    <row r="117" spans="1:22" ht="18" thickBot="1">
      <c r="A117" s="279"/>
      <c r="B117" s="48">
        <f>Inputs!A149</f>
        <v>98</v>
      </c>
      <c r="C117" s="47">
        <f t="shared" si="7"/>
        <v>0</v>
      </c>
      <c r="D117" s="49" t="e">
        <f>IF(Inputs!AL149="",NA(),Inputs!AL149)</f>
        <v>#N/A</v>
      </c>
      <c r="E117" s="49" t="e">
        <f>IF(Inputs!AM149="",NA(),Inputs!AM149)</f>
        <v>#N/A</v>
      </c>
      <c r="F117" s="24" t="e">
        <f t="shared" si="10"/>
        <v>#N/A</v>
      </c>
      <c r="G117" s="24" t="e">
        <f t="shared" si="11"/>
        <v>#N/A</v>
      </c>
      <c r="H117" s="91">
        <f t="shared" si="8"/>
        <v>0</v>
      </c>
      <c r="I117" s="25">
        <f t="shared" si="9"/>
        <v>0</v>
      </c>
      <c r="J117" s="106"/>
      <c r="K117" s="106"/>
      <c r="U117" s="280"/>
      <c r="V117" s="2"/>
    </row>
    <row r="118" spans="1:22" ht="21.75" customHeight="1" thickBot="1">
      <c r="A118" s="279"/>
      <c r="B118" s="48">
        <f>Inputs!A150</f>
        <v>99</v>
      </c>
      <c r="C118" s="47">
        <f t="shared" si="7"/>
        <v>0</v>
      </c>
      <c r="D118" s="49" t="e">
        <f>IF(Inputs!AL150="",NA(),Inputs!AL150)</f>
        <v>#N/A</v>
      </c>
      <c r="E118" s="49" t="e">
        <f>IF(Inputs!AM150="",NA(),Inputs!AM150)</f>
        <v>#N/A</v>
      </c>
      <c r="F118" s="24" t="e">
        <f t="shared" si="10"/>
        <v>#N/A</v>
      </c>
      <c r="G118" s="24" t="e">
        <f t="shared" si="11"/>
        <v>#N/A</v>
      </c>
      <c r="H118" s="91">
        <f t="shared" si="8"/>
        <v>0</v>
      </c>
      <c r="I118" s="25">
        <f t="shared" si="9"/>
        <v>0</v>
      </c>
      <c r="J118" s="106"/>
      <c r="K118" s="106"/>
      <c r="U118" s="280"/>
      <c r="V118" s="2"/>
    </row>
    <row r="119" spans="1:22" ht="18" thickBot="1">
      <c r="A119" s="279"/>
      <c r="B119" s="48">
        <f>Inputs!A151</f>
        <v>100</v>
      </c>
      <c r="C119" s="47">
        <f t="shared" si="7"/>
        <v>0</v>
      </c>
      <c r="D119" s="49" t="e">
        <f>IF(Inputs!AL151="",NA(),Inputs!AL151)</f>
        <v>#N/A</v>
      </c>
      <c r="E119" s="49" t="e">
        <f>IF(Inputs!AM151="",NA(),Inputs!AM151)</f>
        <v>#N/A</v>
      </c>
      <c r="F119" s="24" t="e">
        <f t="shared" si="10"/>
        <v>#N/A</v>
      </c>
      <c r="G119" s="24" t="e">
        <f t="shared" si="11"/>
        <v>#N/A</v>
      </c>
      <c r="H119" s="91">
        <f t="shared" si="8"/>
        <v>0</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Inputs!AL7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Inputs!AL8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Inputs!AL9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(B10/2)*100</f>
        <v>114.99999999999999</v>
      </c>
      <c r="I134" s="137">
        <f>(B11/2)*100</f>
        <v>114.99999999999999</v>
      </c>
      <c r="J134" s="40"/>
      <c r="K134" s="40"/>
      <c r="L134" s="43"/>
      <c r="M134" s="44">
        <f>M128</f>
        <v>0</v>
      </c>
      <c r="N134" s="44">
        <f>N129</f>
        <v>0</v>
      </c>
      <c r="V134" s="2"/>
    </row>
    <row r="135" spans="8:22">
      <c r="H135" s="137">
        <v>115</v>
      </c>
      <c r="I135" s="137">
        <f>(B11/2)*-100</f>
        <v>-114.99999999999999</v>
      </c>
      <c r="J135" s="40"/>
      <c r="K135" s="40"/>
      <c r="L135" s="43"/>
      <c r="M135" s="44">
        <f>M129</f>
        <v>0</v>
      </c>
      <c r="N135" s="44">
        <f>N129</f>
        <v>0</v>
      </c>
      <c r="V135" s="2"/>
    </row>
    <row r="136" spans="8:22">
      <c r="H136" s="137">
        <f>(B10/2)*-100</f>
        <v>-114.99999999999999</v>
      </c>
      <c r="I136" s="137">
        <f>(B11/2)*-100</f>
        <v>-114.99999999999999</v>
      </c>
      <c r="J136" s="40"/>
      <c r="K136" s="40"/>
      <c r="V136" s="2"/>
    </row>
    <row r="137" spans="8:22">
      <c r="H137" s="137">
        <f>(B10/2)*-100</f>
        <v>-114.99999999999999</v>
      </c>
      <c r="I137" s="137">
        <f>(B11/2)*100</f>
        <v>114.99999999999999</v>
      </c>
      <c r="J137" s="40"/>
      <c r="K137" s="40"/>
      <c r="V137" s="2"/>
    </row>
    <row r="138" spans="8:22">
      <c r="H138" s="137">
        <f>(B10/2)*100</f>
        <v>114.99999999999999</v>
      </c>
      <c r="I138" s="137">
        <f>(B11/2)*100</f>
        <v>114.99999999999999</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85" zoomScale="55" zoomScaleNormal="55" zoomScaleSheetLayoutView="75" workbookViewId="0">
      <selection activeCell="J44" sqref="J44"/>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140"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140"/>
      <c r="K1" s="140"/>
      <c r="N1" s="43" t="e">
        <f>B14 &amp;  " - " &amp; J7 &amp; " - " &amp; J8 &amp; ". " &amp;  CHAR(10) &amp;A8 &amp;  B8 &amp; " " &amp; F6 &amp; CHAR(10) &amp; D14 &amp; " : " &amp; F15 &amp; " , " &amp; G15 &amp; CHAR(10) &amp; B121 &amp;  ROUND(F121,2) &amp; " , " &amp; ROUND(G121,2) &amp; CHAR(10) &amp; B122 &amp;  ROUND(F122,2) &amp; " , " &amp; ROUND(G122,2) &amp; CHAR(10) &amp; B123 &amp;  ROUND(F123,2) &amp; " , " &amp; ROUND(G123,2) &amp; CHAR(10) &amp; I14 &amp; K14  &amp; " / " &amp; K13</f>
        <v>#DIV/0!</v>
      </c>
    </row>
    <row r="2" spans="1:14" ht="18.75" customHeight="1" thickBot="1">
      <c r="B2" s="3" t="str">
        <f>Inputs!A2</f>
        <v>Commander:</v>
      </c>
      <c r="C2" s="64">
        <f>Inputs!AN2</f>
        <v>0</v>
      </c>
      <c r="D2" s="3" t="str">
        <f>Inputs!A3</f>
        <v xml:space="preserve">Gunner: </v>
      </c>
      <c r="E2" s="64">
        <f>Inputs!AN3</f>
        <v>0</v>
      </c>
      <c r="F2" s="3" t="str">
        <f>Inputs!A4</f>
        <v xml:space="preserve">Loader: </v>
      </c>
      <c r="G2" s="63">
        <f>Inputs!AN4</f>
        <v>0</v>
      </c>
      <c r="H2" s="3" t="str">
        <f>Inputs!A5</f>
        <v>Driver:</v>
      </c>
      <c r="I2" s="64">
        <f>Inputs!AN5</f>
        <v>0</v>
      </c>
      <c r="J2" s="103"/>
      <c r="K2" s="103"/>
    </row>
    <row r="3" spans="1:14">
      <c r="A3" s="2" t="str">
        <f>Inputs!A11</f>
        <v>Project:</v>
      </c>
      <c r="B3" s="72">
        <f>Inputs!AN11</f>
        <v>0</v>
      </c>
      <c r="C3" s="71"/>
      <c r="D3" s="71"/>
      <c r="E3" s="71"/>
      <c r="F3" s="71"/>
      <c r="G3" s="71"/>
      <c r="H3" s="71"/>
      <c r="I3" s="71"/>
      <c r="J3" s="104"/>
      <c r="K3" s="104"/>
    </row>
    <row r="4" spans="1:14" ht="18.600000000000001" thickBot="1">
      <c r="A4" s="2" t="str">
        <f>Inputs!A46</f>
        <v xml:space="preserve">Remarks: </v>
      </c>
      <c r="B4" s="380">
        <f>Inputs!AN46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f>Inputs!AN12</f>
        <v>0</v>
      </c>
      <c r="D6" s="5" t="str">
        <f>Inputs!A23</f>
        <v>Turret Mode:</v>
      </c>
      <c r="E6" s="6"/>
      <c r="F6" s="395">
        <f>Inputs!AN23</f>
        <v>0</v>
      </c>
      <c r="G6" s="396"/>
      <c r="I6" s="141" t="str">
        <f>Inputs!A35</f>
        <v>Item:</v>
      </c>
      <c r="J6" s="143" t="s">
        <v>10</v>
      </c>
      <c r="K6" s="142" t="s">
        <v>11</v>
      </c>
    </row>
    <row r="7" spans="1:14" ht="18.600000000000001" thickTop="1" thickBot="1">
      <c r="A7" s="4" t="str">
        <f>Inputs!A13</f>
        <v>Date:</v>
      </c>
      <c r="B7" s="66">
        <f>Inputs!AN13</f>
        <v>38515</v>
      </c>
      <c r="D7" s="5" t="str">
        <f>Inputs!A24</f>
        <v>Ammunition:</v>
      </c>
      <c r="E7" s="8"/>
      <c r="F7" s="395">
        <f>Inputs!AN24</f>
        <v>0</v>
      </c>
      <c r="G7" s="396"/>
      <c r="I7" s="9" t="s">
        <v>14</v>
      </c>
      <c r="J7" s="67">
        <f>Inputs!AN36</f>
        <v>0</v>
      </c>
      <c r="K7" s="68">
        <f>Inputs!AN36</f>
        <v>0</v>
      </c>
    </row>
    <row r="8" spans="1:14" ht="18.600000000000001" thickTop="1" thickBot="1">
      <c r="A8" s="4" t="str">
        <f>Inputs!A15</f>
        <v>Range [m]:</v>
      </c>
      <c r="B8" s="112">
        <f>Inputs!AN15</f>
        <v>0</v>
      </c>
      <c r="D8" s="5" t="str">
        <f>Inputs!A25</f>
        <v>Aiming Through (Camera):</v>
      </c>
      <c r="E8" s="53"/>
      <c r="F8" s="395">
        <f>Inputs!AN25</f>
        <v>0</v>
      </c>
      <c r="G8" s="396"/>
      <c r="I8" s="7" t="s">
        <v>16</v>
      </c>
      <c r="J8" s="67">
        <f>Inputs!AN37</f>
        <v>0</v>
      </c>
      <c r="K8" s="68">
        <f>Inputs!AN37</f>
        <v>0</v>
      </c>
    </row>
    <row r="9" spans="1:14" ht="18.600000000000001" thickTop="1" thickBot="1">
      <c r="A9" s="392" t="str">
        <f>Inputs!A16</f>
        <v>Target Size:</v>
      </c>
      <c r="B9" s="393"/>
      <c r="D9" s="392" t="str">
        <f>Inputs!A26</f>
        <v>Environmental Conditions:</v>
      </c>
      <c r="E9" s="394"/>
      <c r="F9" s="394"/>
      <c r="G9" s="393"/>
      <c r="H9" s="10"/>
      <c r="I9" s="11" t="s">
        <v>19</v>
      </c>
      <c r="J9" s="67">
        <f>Inputs!AN38</f>
        <v>0</v>
      </c>
      <c r="K9" s="68">
        <f>Inputs!AN38</f>
        <v>0</v>
      </c>
    </row>
    <row r="10" spans="1:14" ht="18.600000000000001" thickTop="1" thickBot="1">
      <c r="A10" s="4" t="str">
        <f>Inputs!AN16</f>
        <v>Traverse Size [m]</v>
      </c>
      <c r="B10" s="38">
        <f>Inputs!AN17</f>
        <v>2.2999999999999998</v>
      </c>
      <c r="D10" s="5" t="str">
        <f>Inputs!A27</f>
        <v>Air Temperature [°C]:</v>
      </c>
      <c r="E10" s="6"/>
      <c r="F10" s="388">
        <f>Inputs!AN27</f>
        <v>0</v>
      </c>
      <c r="G10" s="389"/>
      <c r="I10" s="392" t="str">
        <f>Inputs!A39</f>
        <v>Rounds Information:</v>
      </c>
      <c r="J10" s="394"/>
      <c r="K10" s="393"/>
    </row>
    <row r="11" spans="1:14" ht="18.600000000000001" thickTop="1" thickBot="1">
      <c r="A11" s="4" t="str">
        <f>Inputs!AN16</f>
        <v>Traverse Size [m]</v>
      </c>
      <c r="B11" s="38">
        <f>Inputs!AN17</f>
        <v>2.2999999999999998</v>
      </c>
      <c r="D11" s="5" t="str">
        <f>Inputs!A28</f>
        <v>Altitude [m]:</v>
      </c>
      <c r="E11" s="8"/>
      <c r="F11" s="388">
        <f>Inputs!AN28</f>
        <v>0</v>
      </c>
      <c r="G11" s="389"/>
      <c r="H11" s="140"/>
      <c r="I11" s="384" t="str">
        <f>Inputs!A40</f>
        <v>Rounds Type</v>
      </c>
      <c r="J11" s="385"/>
      <c r="K11" s="111" t="str">
        <f>Inputs!AN40</f>
        <v>No. of Rounds</v>
      </c>
    </row>
    <row r="12" spans="1:14" ht="18.600000000000001" thickTop="1" thickBot="1">
      <c r="A12" s="4" t="str">
        <f>Inputs!AN18</f>
        <v>Traverse Size [mills]</v>
      </c>
      <c r="B12" s="38" t="e">
        <f>Inputs!AN19</f>
        <v>#DIV/0!</v>
      </c>
      <c r="D12" s="5" t="str">
        <f>Inputs!A29</f>
        <v>Ammu. Temp. [°C]:</v>
      </c>
      <c r="E12" s="8"/>
      <c r="F12" s="388">
        <f>Inputs!AN29</f>
        <v>0</v>
      </c>
      <c r="G12" s="389"/>
      <c r="H12" s="140"/>
      <c r="I12" s="384" t="str">
        <f>Inputs!A41</f>
        <v>Warm-Up</v>
      </c>
      <c r="J12" s="385"/>
      <c r="K12" s="39">
        <f>Inputs!AN41</f>
        <v>0</v>
      </c>
    </row>
    <row r="13" spans="1:14" ht="18.600000000000001" thickTop="1" thickBot="1">
      <c r="A13" s="4" t="str">
        <f>Inputs!AN18</f>
        <v>Traverse Size [mills]</v>
      </c>
      <c r="B13" s="38" t="e">
        <f>Inputs!AN19</f>
        <v>#DIV/0!</v>
      </c>
      <c r="D13" s="5" t="str">
        <f>Inputs!A30</f>
        <v>Crosswind [m/s]:</v>
      </c>
      <c r="E13" s="13"/>
      <c r="F13" s="388">
        <f>Inputs!AN30</f>
        <v>0</v>
      </c>
      <c r="G13" s="389"/>
      <c r="H13" s="140"/>
      <c r="I13" s="384" t="str">
        <f>Inputs!A42</f>
        <v>Real Firing</v>
      </c>
      <c r="J13" s="385"/>
      <c r="K13" s="39">
        <f>Inputs!AN42</f>
        <v>0</v>
      </c>
    </row>
    <row r="14" spans="1:14" ht="18.600000000000001" thickTop="1" thickBot="1">
      <c r="A14" s="4" t="str">
        <f>Inputs!A20</f>
        <v>Fire Type</v>
      </c>
      <c r="B14" s="38">
        <f>Inputs!AN20</f>
        <v>0</v>
      </c>
      <c r="D14" s="390" t="str">
        <f>Inputs!A31</f>
        <v>Gun Jump:</v>
      </c>
      <c r="E14" s="391"/>
      <c r="F14" s="41" t="str">
        <f>Inputs!AN31</f>
        <v>Elevation</v>
      </c>
      <c r="G14" s="42" t="str">
        <f>Inputs!AN31</f>
        <v>Elevation</v>
      </c>
      <c r="H14" s="140"/>
      <c r="I14" s="384" t="str">
        <f>Inputs!A43</f>
        <v xml:space="preserve">Total in Target: </v>
      </c>
      <c r="J14" s="385"/>
      <c r="K14" s="39">
        <f>Inputs!AN43</f>
        <v>0</v>
      </c>
    </row>
    <row r="15" spans="1:14" ht="19.5" customHeight="1" thickTop="1" thickBot="1">
      <c r="A15" s="4" t="str">
        <f>Inputs!A14</f>
        <v>Time:</v>
      </c>
      <c r="B15" s="37">
        <f>Inputs!AN14</f>
        <v>0</v>
      </c>
      <c r="C15" s="14"/>
      <c r="D15" s="383" t="str">
        <f>Inputs!A32</f>
        <v>Single</v>
      </c>
      <c r="E15" s="363"/>
      <c r="F15" s="36">
        <f>Inputs!AN32</f>
        <v>0</v>
      </c>
      <c r="G15" s="36">
        <f>Inputs!AN32</f>
        <v>0</v>
      </c>
      <c r="H15" s="15"/>
      <c r="I15" s="384" t="str">
        <f>Inputs!A44</f>
        <v>Missing rounds</v>
      </c>
      <c r="J15" s="385"/>
      <c r="K15" s="39">
        <f>Inputs!AN44</f>
        <v>0</v>
      </c>
    </row>
    <row r="16" spans="1:14" ht="19.5" customHeight="1" thickTop="1" thickBot="1">
      <c r="A16" s="4" t="str">
        <f>Inputs!A21</f>
        <v>A0- M.Velocity</v>
      </c>
      <c r="B16" s="38">
        <f>Inputs!AN21</f>
        <v>0</v>
      </c>
      <c r="C16" s="14"/>
      <c r="D16" s="386" t="str">
        <f>Inputs!A33</f>
        <v>Burst</v>
      </c>
      <c r="E16" s="387"/>
      <c r="F16" s="36">
        <f>Inputs!AN33</f>
        <v>0</v>
      </c>
      <c r="G16" s="36">
        <f>Inputs!AN33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140"/>
      <c r="V18" s="2"/>
    </row>
    <row r="19" spans="1:22" ht="18.600000000000001" thickTop="1" thickBot="1">
      <c r="A19" s="359"/>
      <c r="B19" s="360"/>
      <c r="C19" s="348"/>
      <c r="D19" s="139" t="s">
        <v>33</v>
      </c>
      <c r="E19" s="12" t="s">
        <v>34</v>
      </c>
      <c r="F19" s="12" t="s">
        <v>33</v>
      </c>
      <c r="G19" s="12" t="s">
        <v>34</v>
      </c>
      <c r="H19" s="348"/>
      <c r="I19" s="348"/>
      <c r="J19" s="105"/>
      <c r="K19" s="105"/>
      <c r="U19" s="140"/>
      <c r="V19" s="2"/>
    </row>
    <row r="20" spans="1:22" ht="18.600000000000001" thickTop="1" thickBot="1">
      <c r="A20" s="138"/>
      <c r="B20" s="48">
        <f>Inputs!A52</f>
        <v>1</v>
      </c>
      <c r="C20" s="47">
        <f t="shared" ref="C20:C83" si="0">$B$8</f>
        <v>0</v>
      </c>
      <c r="D20" s="49" t="e">
        <f>IF(Inputs!AN52="",NA(),Inputs!AN52)</f>
        <v>#N/A</v>
      </c>
      <c r="E20" s="49" t="e">
        <f>IF(Inputs!AO52="",NA(),Inputs!AO52)</f>
        <v>#N/A</v>
      </c>
      <c r="F20" s="24" t="e">
        <f>IF(ISBLANK(D20*10/C20)," ",D20*10/C20)</f>
        <v>#N/A</v>
      </c>
      <c r="G20" s="24" t="e">
        <f>IF(ISBLANK(E20*10/C20)," ",E20*10/C20)</f>
        <v>#N/A</v>
      </c>
      <c r="H20" s="91">
        <f t="shared" ref="H20:H83" si="1">$B$7</f>
        <v>38515</v>
      </c>
      <c r="I20" s="25">
        <f>$B$15</f>
        <v>0</v>
      </c>
      <c r="J20" s="106"/>
      <c r="K20" s="106"/>
      <c r="U20" s="140"/>
      <c r="V20" s="2"/>
    </row>
    <row r="21" spans="1:22" ht="18" thickBot="1">
      <c r="A21" s="138"/>
      <c r="B21" s="48">
        <f>Inputs!A53</f>
        <v>2</v>
      </c>
      <c r="C21" s="47">
        <f t="shared" si="0"/>
        <v>0</v>
      </c>
      <c r="D21" s="49" t="e">
        <f>IF(Inputs!AN53="",NA(),Inputs!AN53)</f>
        <v>#N/A</v>
      </c>
      <c r="E21" s="49" t="e">
        <f>IF(Inputs!AO53="",NA(),Inputs!AO53)</f>
        <v>#N/A</v>
      </c>
      <c r="F21" s="24" t="e">
        <f t="shared" ref="F21:F49" si="2">IF(ISBLANK(D21*10/C21)," ",D21*10/C21)</f>
        <v>#N/A</v>
      </c>
      <c r="G21" s="24" t="e">
        <f t="shared" ref="G21:G49" si="3">IF(ISBLANK(E21*10/C21)," ",E21*10/C21)</f>
        <v>#N/A</v>
      </c>
      <c r="H21" s="91">
        <f t="shared" si="1"/>
        <v>38515</v>
      </c>
      <c r="I21" s="25">
        <f t="shared" ref="I21:I84" si="4">$B$15</f>
        <v>0</v>
      </c>
      <c r="J21" s="106"/>
      <c r="K21" s="106"/>
      <c r="U21" s="140"/>
      <c r="V21" s="2"/>
    </row>
    <row r="22" spans="1:22" ht="18" thickBot="1">
      <c r="A22" s="138"/>
      <c r="B22" s="48">
        <f>Inputs!A54</f>
        <v>3</v>
      </c>
      <c r="C22" s="47">
        <f>$B$8</f>
        <v>0</v>
      </c>
      <c r="D22" s="49" t="e">
        <f>IF(Inputs!AN54="",NA(),Inputs!AN54)</f>
        <v>#N/A</v>
      </c>
      <c r="E22" s="49" t="e">
        <f>IF(Inputs!AO54="",NA(),Inputs!AO54)</f>
        <v>#N/A</v>
      </c>
      <c r="F22" s="24" t="e">
        <f t="shared" si="2"/>
        <v>#N/A</v>
      </c>
      <c r="G22" s="24" t="e">
        <f t="shared" si="3"/>
        <v>#N/A</v>
      </c>
      <c r="H22" s="91">
        <f t="shared" si="1"/>
        <v>38515</v>
      </c>
      <c r="I22" s="25">
        <f t="shared" si="4"/>
        <v>0</v>
      </c>
      <c r="J22" s="106"/>
      <c r="K22" s="106"/>
      <c r="U22" s="140"/>
      <c r="V22" s="2"/>
    </row>
    <row r="23" spans="1:22" ht="18" thickBot="1">
      <c r="A23" s="138"/>
      <c r="B23" s="48">
        <f>Inputs!A55</f>
        <v>4</v>
      </c>
      <c r="C23" s="47">
        <f t="shared" si="0"/>
        <v>0</v>
      </c>
      <c r="D23" s="49" t="e">
        <f>IF(Inputs!AN55="",NA(),Inputs!AN55)</f>
        <v>#N/A</v>
      </c>
      <c r="E23" s="49" t="e">
        <f>IF(Inputs!AO55="",NA(),Inputs!AO55)</f>
        <v>#N/A</v>
      </c>
      <c r="F23" s="24" t="e">
        <f t="shared" si="2"/>
        <v>#N/A</v>
      </c>
      <c r="G23" s="24" t="e">
        <f t="shared" si="3"/>
        <v>#N/A</v>
      </c>
      <c r="H23" s="91">
        <f t="shared" si="1"/>
        <v>38515</v>
      </c>
      <c r="I23" s="25">
        <f t="shared" si="4"/>
        <v>0</v>
      </c>
      <c r="J23" s="106"/>
      <c r="K23" s="106"/>
      <c r="U23" s="140"/>
      <c r="V23" s="2"/>
    </row>
    <row r="24" spans="1:22" ht="18" thickBot="1">
      <c r="A24" s="138"/>
      <c r="B24" s="48">
        <f>Inputs!A56</f>
        <v>5</v>
      </c>
      <c r="C24" s="47">
        <f t="shared" si="0"/>
        <v>0</v>
      </c>
      <c r="D24" s="49" t="e">
        <f>IF(Inputs!AN56="",NA(),Inputs!AN56)</f>
        <v>#N/A</v>
      </c>
      <c r="E24" s="49" t="e">
        <f>IF(Inputs!AO56="",NA(),Inputs!AO56)</f>
        <v>#N/A</v>
      </c>
      <c r="F24" s="24" t="e">
        <f t="shared" si="2"/>
        <v>#N/A</v>
      </c>
      <c r="G24" s="24" t="e">
        <f t="shared" si="3"/>
        <v>#N/A</v>
      </c>
      <c r="H24" s="91">
        <f t="shared" si="1"/>
        <v>38515</v>
      </c>
      <c r="I24" s="25">
        <f t="shared" si="4"/>
        <v>0</v>
      </c>
      <c r="J24" s="106"/>
      <c r="K24" s="106"/>
      <c r="U24" s="140"/>
      <c r="V24" s="2"/>
    </row>
    <row r="25" spans="1:22" ht="18" thickBot="1">
      <c r="A25" s="138"/>
      <c r="B25" s="48">
        <f>Inputs!A57</f>
        <v>6</v>
      </c>
      <c r="C25" s="47">
        <f t="shared" si="0"/>
        <v>0</v>
      </c>
      <c r="D25" s="49" t="e">
        <f>IF(Inputs!AN57="",NA(),Inputs!AN57)</f>
        <v>#N/A</v>
      </c>
      <c r="E25" s="49" t="e">
        <f>IF(Inputs!AO57="",NA(),Inputs!AO57)</f>
        <v>#N/A</v>
      </c>
      <c r="F25" s="24" t="e">
        <f t="shared" si="2"/>
        <v>#N/A</v>
      </c>
      <c r="G25" s="24" t="e">
        <f t="shared" si="3"/>
        <v>#N/A</v>
      </c>
      <c r="H25" s="91">
        <f t="shared" si="1"/>
        <v>38515</v>
      </c>
      <c r="I25" s="25">
        <f t="shared" si="4"/>
        <v>0</v>
      </c>
      <c r="J25" s="106"/>
      <c r="K25" s="106"/>
      <c r="U25" s="140"/>
      <c r="V25" s="2"/>
    </row>
    <row r="26" spans="1:22" ht="18" thickBot="1">
      <c r="A26" s="138"/>
      <c r="B26" s="48">
        <f>Inputs!A58</f>
        <v>7</v>
      </c>
      <c r="C26" s="47">
        <f t="shared" si="0"/>
        <v>0</v>
      </c>
      <c r="D26" s="49" t="e">
        <f>IF(Inputs!AN58="",NA(),Inputs!AN58)</f>
        <v>#N/A</v>
      </c>
      <c r="E26" s="49" t="e">
        <f>IF(Inputs!AO58="",NA(),Inputs!AO58)</f>
        <v>#N/A</v>
      </c>
      <c r="F26" s="24" t="e">
        <f t="shared" si="2"/>
        <v>#N/A</v>
      </c>
      <c r="G26" s="24" t="e">
        <f t="shared" si="3"/>
        <v>#N/A</v>
      </c>
      <c r="H26" s="91">
        <f t="shared" si="1"/>
        <v>38515</v>
      </c>
      <c r="I26" s="25">
        <f t="shared" si="4"/>
        <v>0</v>
      </c>
      <c r="J26" s="106"/>
      <c r="K26" s="106"/>
      <c r="U26" s="140"/>
      <c r="V26" s="2"/>
    </row>
    <row r="27" spans="1:22" ht="18" thickBot="1">
      <c r="A27" s="138"/>
      <c r="B27" s="48">
        <f>Inputs!A59</f>
        <v>8</v>
      </c>
      <c r="C27" s="47">
        <f t="shared" si="0"/>
        <v>0</v>
      </c>
      <c r="D27" s="49" t="e">
        <f>IF(Inputs!AN59="",NA(),Inputs!AN59)</f>
        <v>#N/A</v>
      </c>
      <c r="E27" s="49" t="e">
        <f>IF(Inputs!AO59="",NA(),Inputs!AO59)</f>
        <v>#N/A</v>
      </c>
      <c r="F27" s="24" t="e">
        <f t="shared" si="2"/>
        <v>#N/A</v>
      </c>
      <c r="G27" s="24" t="e">
        <f t="shared" si="3"/>
        <v>#N/A</v>
      </c>
      <c r="H27" s="91">
        <f t="shared" si="1"/>
        <v>38515</v>
      </c>
      <c r="I27" s="25">
        <f t="shared" si="4"/>
        <v>0</v>
      </c>
      <c r="J27" s="106"/>
      <c r="K27" s="106"/>
      <c r="U27" s="140"/>
      <c r="V27" s="2"/>
    </row>
    <row r="28" spans="1:22" ht="18" thickBot="1">
      <c r="A28" s="138"/>
      <c r="B28" s="48">
        <f>Inputs!A60</f>
        <v>9</v>
      </c>
      <c r="C28" s="47">
        <f t="shared" si="0"/>
        <v>0</v>
      </c>
      <c r="D28" s="49" t="e">
        <f>IF(Inputs!AN60="",NA(),Inputs!AN60)</f>
        <v>#N/A</v>
      </c>
      <c r="E28" s="49" t="e">
        <f>IF(Inputs!AO60="",NA(),Inputs!AO60)</f>
        <v>#N/A</v>
      </c>
      <c r="F28" s="24" t="e">
        <f t="shared" si="2"/>
        <v>#N/A</v>
      </c>
      <c r="G28" s="24" t="e">
        <f t="shared" si="3"/>
        <v>#N/A</v>
      </c>
      <c r="H28" s="91">
        <f t="shared" si="1"/>
        <v>38515</v>
      </c>
      <c r="I28" s="25">
        <f t="shared" si="4"/>
        <v>0</v>
      </c>
      <c r="J28" s="106"/>
      <c r="K28" s="106"/>
      <c r="U28" s="140"/>
      <c r="V28" s="2"/>
    </row>
    <row r="29" spans="1:22" ht="18" thickBot="1">
      <c r="A29" s="138"/>
      <c r="B29" s="48">
        <f>Inputs!A61</f>
        <v>10</v>
      </c>
      <c r="C29" s="47">
        <f t="shared" si="0"/>
        <v>0</v>
      </c>
      <c r="D29" s="49" t="e">
        <f>IF(Inputs!AN61="",NA(),Inputs!AN61)</f>
        <v>#N/A</v>
      </c>
      <c r="E29" s="49" t="e">
        <f>IF(Inputs!AO61="",NA(),Inputs!AO61)</f>
        <v>#N/A</v>
      </c>
      <c r="F29" s="24" t="e">
        <f t="shared" si="2"/>
        <v>#N/A</v>
      </c>
      <c r="G29" s="24" t="e">
        <f t="shared" si="3"/>
        <v>#N/A</v>
      </c>
      <c r="H29" s="91">
        <f t="shared" si="1"/>
        <v>38515</v>
      </c>
      <c r="I29" s="25">
        <f t="shared" si="4"/>
        <v>0</v>
      </c>
      <c r="J29" s="106"/>
      <c r="K29" s="106"/>
      <c r="U29" s="140"/>
      <c r="V29" s="2"/>
    </row>
    <row r="30" spans="1:22" ht="18" thickBot="1">
      <c r="A30" s="138"/>
      <c r="B30" s="48">
        <f>Inputs!A62</f>
        <v>11</v>
      </c>
      <c r="C30" s="47">
        <f t="shared" si="0"/>
        <v>0</v>
      </c>
      <c r="D30" s="49" t="e">
        <f>IF(Inputs!AN62="",NA(),Inputs!AN62)</f>
        <v>#N/A</v>
      </c>
      <c r="E30" s="49" t="e">
        <f>IF(Inputs!AO62="",NA(),Inputs!AO62)</f>
        <v>#N/A</v>
      </c>
      <c r="F30" s="24" t="e">
        <f t="shared" si="2"/>
        <v>#N/A</v>
      </c>
      <c r="G30" s="24" t="e">
        <f t="shared" si="3"/>
        <v>#N/A</v>
      </c>
      <c r="H30" s="91">
        <f t="shared" si="1"/>
        <v>38515</v>
      </c>
      <c r="I30" s="25">
        <f t="shared" si="4"/>
        <v>0</v>
      </c>
      <c r="J30" s="106"/>
      <c r="K30" s="106"/>
      <c r="U30" s="140"/>
      <c r="V30" s="2"/>
    </row>
    <row r="31" spans="1:22" ht="18" thickBot="1">
      <c r="A31" s="138"/>
      <c r="B31" s="48">
        <f>Inputs!A63</f>
        <v>12</v>
      </c>
      <c r="C31" s="47">
        <f t="shared" si="0"/>
        <v>0</v>
      </c>
      <c r="D31" s="49" t="e">
        <f>IF(Inputs!AN63="",NA(),Inputs!AN63)</f>
        <v>#N/A</v>
      </c>
      <c r="E31" s="49" t="e">
        <f>IF(Inputs!AO63="",NA(),Inputs!AO63)</f>
        <v>#N/A</v>
      </c>
      <c r="F31" s="24" t="e">
        <f t="shared" si="2"/>
        <v>#N/A</v>
      </c>
      <c r="G31" s="24" t="e">
        <f t="shared" si="3"/>
        <v>#N/A</v>
      </c>
      <c r="H31" s="91">
        <f t="shared" si="1"/>
        <v>38515</v>
      </c>
      <c r="I31" s="25">
        <f t="shared" si="4"/>
        <v>0</v>
      </c>
      <c r="J31" s="106"/>
      <c r="K31" s="106"/>
      <c r="U31" s="140"/>
      <c r="V31" s="2"/>
    </row>
    <row r="32" spans="1:22" ht="18" thickBot="1">
      <c r="A32" s="138"/>
      <c r="B32" s="48">
        <f>Inputs!A64</f>
        <v>13</v>
      </c>
      <c r="C32" s="47">
        <f t="shared" si="0"/>
        <v>0</v>
      </c>
      <c r="D32" s="49" t="e">
        <f>IF(Inputs!AN64="",NA(),Inputs!AN64)</f>
        <v>#N/A</v>
      </c>
      <c r="E32" s="49" t="e">
        <f>IF(Inputs!AO64="",NA(),Inputs!AO64)</f>
        <v>#N/A</v>
      </c>
      <c r="F32" s="24" t="e">
        <f t="shared" si="2"/>
        <v>#N/A</v>
      </c>
      <c r="G32" s="24" t="e">
        <f t="shared" si="3"/>
        <v>#N/A</v>
      </c>
      <c r="H32" s="91">
        <f t="shared" si="1"/>
        <v>38515</v>
      </c>
      <c r="I32" s="25">
        <f t="shared" si="4"/>
        <v>0</v>
      </c>
      <c r="J32" s="106"/>
      <c r="K32" s="106"/>
      <c r="U32" s="140"/>
      <c r="V32" s="2"/>
    </row>
    <row r="33" spans="1:22" ht="18" thickBot="1">
      <c r="A33" s="138"/>
      <c r="B33" s="48">
        <f>Inputs!A65</f>
        <v>14</v>
      </c>
      <c r="C33" s="47">
        <f t="shared" si="0"/>
        <v>0</v>
      </c>
      <c r="D33" s="49" t="e">
        <f>IF(Inputs!AN65="",NA(),Inputs!AN65)</f>
        <v>#N/A</v>
      </c>
      <c r="E33" s="49" t="e">
        <f>IF(Inputs!AO65="",NA(),Inputs!AO65)</f>
        <v>#N/A</v>
      </c>
      <c r="F33" s="24" t="e">
        <f t="shared" si="2"/>
        <v>#N/A</v>
      </c>
      <c r="G33" s="24" t="e">
        <f t="shared" si="3"/>
        <v>#N/A</v>
      </c>
      <c r="H33" s="91">
        <f t="shared" si="1"/>
        <v>38515</v>
      </c>
      <c r="I33" s="25">
        <f t="shared" si="4"/>
        <v>0</v>
      </c>
      <c r="J33" s="106"/>
      <c r="K33" s="106"/>
      <c r="U33" s="140"/>
      <c r="V33" s="2"/>
    </row>
    <row r="34" spans="1:22" ht="18" thickBot="1">
      <c r="A34" s="138"/>
      <c r="B34" s="48">
        <f>Inputs!A66</f>
        <v>15</v>
      </c>
      <c r="C34" s="47">
        <f t="shared" si="0"/>
        <v>0</v>
      </c>
      <c r="D34" s="49" t="e">
        <f>IF(Inputs!AN66="",NA(),Inputs!AN66)</f>
        <v>#N/A</v>
      </c>
      <c r="E34" s="49" t="e">
        <f>IF(Inputs!AO66="",NA(),Inputs!AO66)</f>
        <v>#N/A</v>
      </c>
      <c r="F34" s="24" t="e">
        <f t="shared" si="2"/>
        <v>#N/A</v>
      </c>
      <c r="G34" s="24" t="e">
        <f t="shared" si="3"/>
        <v>#N/A</v>
      </c>
      <c r="H34" s="91">
        <f t="shared" si="1"/>
        <v>38515</v>
      </c>
      <c r="I34" s="25">
        <f t="shared" si="4"/>
        <v>0</v>
      </c>
      <c r="J34" s="106"/>
      <c r="K34" s="106"/>
      <c r="U34" s="140"/>
      <c r="V34" s="2"/>
    </row>
    <row r="35" spans="1:22" ht="18" thickBot="1">
      <c r="A35" s="138"/>
      <c r="B35" s="48">
        <f>Inputs!A67</f>
        <v>16</v>
      </c>
      <c r="C35" s="47">
        <f t="shared" si="0"/>
        <v>0</v>
      </c>
      <c r="D35" s="49" t="e">
        <f>IF(Inputs!AN67="",NA(),Inputs!AN67)</f>
        <v>#N/A</v>
      </c>
      <c r="E35" s="49" t="e">
        <f>IF(Inputs!AO67="",NA(),Inputs!AO67)</f>
        <v>#N/A</v>
      </c>
      <c r="F35" s="24" t="e">
        <f t="shared" si="2"/>
        <v>#N/A</v>
      </c>
      <c r="G35" s="24" t="e">
        <f t="shared" si="3"/>
        <v>#N/A</v>
      </c>
      <c r="H35" s="91">
        <f t="shared" si="1"/>
        <v>38515</v>
      </c>
      <c r="I35" s="25">
        <f t="shared" si="4"/>
        <v>0</v>
      </c>
      <c r="J35" s="106"/>
      <c r="K35" s="106"/>
      <c r="U35" s="140"/>
      <c r="V35" s="2"/>
    </row>
    <row r="36" spans="1:22" ht="18" thickBot="1">
      <c r="A36" s="138"/>
      <c r="B36" s="48">
        <f>Inputs!A68</f>
        <v>17</v>
      </c>
      <c r="C36" s="47">
        <f t="shared" si="0"/>
        <v>0</v>
      </c>
      <c r="D36" s="49" t="e">
        <f>IF(Inputs!AN68="",NA(),Inputs!AN68)</f>
        <v>#N/A</v>
      </c>
      <c r="E36" s="49" t="e">
        <f>IF(Inputs!AO68="",NA(),Inputs!AO68)</f>
        <v>#N/A</v>
      </c>
      <c r="F36" s="24" t="e">
        <f t="shared" si="2"/>
        <v>#N/A</v>
      </c>
      <c r="G36" s="24" t="e">
        <f t="shared" si="3"/>
        <v>#N/A</v>
      </c>
      <c r="H36" s="91">
        <f t="shared" si="1"/>
        <v>38515</v>
      </c>
      <c r="I36" s="25">
        <f t="shared" si="4"/>
        <v>0</v>
      </c>
      <c r="J36" s="106"/>
      <c r="K36" s="106"/>
      <c r="U36" s="140"/>
      <c r="V36" s="2"/>
    </row>
    <row r="37" spans="1:22" ht="18" thickBot="1">
      <c r="A37" s="138"/>
      <c r="B37" s="48">
        <f>Inputs!A69</f>
        <v>18</v>
      </c>
      <c r="C37" s="47">
        <f t="shared" si="0"/>
        <v>0</v>
      </c>
      <c r="D37" s="49" t="e">
        <f>IF(Inputs!AN69="",NA(),Inputs!AN69)</f>
        <v>#N/A</v>
      </c>
      <c r="E37" s="49" t="e">
        <f>IF(Inputs!AO69="",NA(),Inputs!AO69)</f>
        <v>#N/A</v>
      </c>
      <c r="F37" s="24" t="e">
        <f t="shared" si="2"/>
        <v>#N/A</v>
      </c>
      <c r="G37" s="24" t="e">
        <f t="shared" si="3"/>
        <v>#N/A</v>
      </c>
      <c r="H37" s="91">
        <f t="shared" si="1"/>
        <v>38515</v>
      </c>
      <c r="I37" s="25">
        <f t="shared" si="4"/>
        <v>0</v>
      </c>
      <c r="J37" s="106"/>
      <c r="K37" s="106"/>
      <c r="U37" s="140"/>
      <c r="V37" s="2"/>
    </row>
    <row r="38" spans="1:22" ht="18" thickBot="1">
      <c r="A38" s="138"/>
      <c r="B38" s="48">
        <f>Inputs!A70</f>
        <v>19</v>
      </c>
      <c r="C38" s="47">
        <f t="shared" si="0"/>
        <v>0</v>
      </c>
      <c r="D38" s="49" t="e">
        <f>IF(Inputs!AN70="",NA(),Inputs!AN70)</f>
        <v>#N/A</v>
      </c>
      <c r="E38" s="49" t="e">
        <f>IF(Inputs!AO70="",NA(),Inputs!AO70)</f>
        <v>#N/A</v>
      </c>
      <c r="F38" s="24" t="e">
        <f t="shared" si="2"/>
        <v>#N/A</v>
      </c>
      <c r="G38" s="24" t="e">
        <f t="shared" si="3"/>
        <v>#N/A</v>
      </c>
      <c r="H38" s="91">
        <f t="shared" si="1"/>
        <v>38515</v>
      </c>
      <c r="I38" s="25">
        <f t="shared" si="4"/>
        <v>0</v>
      </c>
      <c r="J38" s="106"/>
      <c r="K38" s="106"/>
      <c r="U38" s="140"/>
      <c r="V38" s="2"/>
    </row>
    <row r="39" spans="1:22" ht="18" thickBot="1">
      <c r="A39" s="138"/>
      <c r="B39" s="48">
        <f>Inputs!A71</f>
        <v>20</v>
      </c>
      <c r="C39" s="47">
        <f t="shared" si="0"/>
        <v>0</v>
      </c>
      <c r="D39" s="49" t="e">
        <f>IF(Inputs!AN71="",NA(),Inputs!AN71)</f>
        <v>#N/A</v>
      </c>
      <c r="E39" s="49" t="e">
        <f>IF(Inputs!AO71="",NA(),Inputs!AO71)</f>
        <v>#N/A</v>
      </c>
      <c r="F39" s="24" t="e">
        <f t="shared" si="2"/>
        <v>#N/A</v>
      </c>
      <c r="G39" s="24" t="e">
        <f t="shared" si="3"/>
        <v>#N/A</v>
      </c>
      <c r="H39" s="91">
        <f t="shared" si="1"/>
        <v>38515</v>
      </c>
      <c r="I39" s="25">
        <f t="shared" si="4"/>
        <v>0</v>
      </c>
      <c r="J39" s="106"/>
      <c r="K39" s="106"/>
      <c r="U39" s="140"/>
      <c r="V39" s="2"/>
    </row>
    <row r="40" spans="1:22" ht="18" thickBot="1">
      <c r="A40" s="138"/>
      <c r="B40" s="48">
        <f>Inputs!A72</f>
        <v>21</v>
      </c>
      <c r="C40" s="47">
        <f t="shared" si="0"/>
        <v>0</v>
      </c>
      <c r="D40" s="49" t="e">
        <f>IF(Inputs!AN72="",NA(),Inputs!AN72)</f>
        <v>#N/A</v>
      </c>
      <c r="E40" s="49" t="e">
        <f>IF(Inputs!AO72="",NA(),Inputs!AO72)</f>
        <v>#N/A</v>
      </c>
      <c r="F40" s="24" t="e">
        <f t="shared" si="2"/>
        <v>#N/A</v>
      </c>
      <c r="G40" s="24" t="e">
        <f t="shared" si="3"/>
        <v>#N/A</v>
      </c>
      <c r="H40" s="91">
        <f t="shared" si="1"/>
        <v>38515</v>
      </c>
      <c r="I40" s="25">
        <f t="shared" si="4"/>
        <v>0</v>
      </c>
      <c r="J40" s="106"/>
      <c r="K40" s="106"/>
      <c r="U40" s="140"/>
      <c r="V40" s="2"/>
    </row>
    <row r="41" spans="1:22" ht="18" thickBot="1">
      <c r="A41" s="138"/>
      <c r="B41" s="48">
        <f>Inputs!A73</f>
        <v>22</v>
      </c>
      <c r="C41" s="47">
        <f t="shared" si="0"/>
        <v>0</v>
      </c>
      <c r="D41" s="49" t="e">
        <f>IF(Inputs!AN73="",NA(),Inputs!AN73)</f>
        <v>#N/A</v>
      </c>
      <c r="E41" s="49" t="e">
        <f>IF(Inputs!AO73="",NA(),Inputs!AO73)</f>
        <v>#N/A</v>
      </c>
      <c r="F41" s="24" t="e">
        <f t="shared" si="2"/>
        <v>#N/A</v>
      </c>
      <c r="G41" s="24" t="e">
        <f t="shared" si="3"/>
        <v>#N/A</v>
      </c>
      <c r="H41" s="91">
        <f t="shared" si="1"/>
        <v>38515</v>
      </c>
      <c r="I41" s="25">
        <f t="shared" si="4"/>
        <v>0</v>
      </c>
      <c r="J41" s="106"/>
      <c r="K41" s="106"/>
      <c r="U41" s="140"/>
      <c r="V41" s="2"/>
    </row>
    <row r="42" spans="1:22" ht="18" thickBot="1">
      <c r="A42" s="138"/>
      <c r="B42" s="48">
        <f>Inputs!A74</f>
        <v>23</v>
      </c>
      <c r="C42" s="47">
        <f t="shared" si="0"/>
        <v>0</v>
      </c>
      <c r="D42" s="49" t="e">
        <f>IF(Inputs!AN74="",NA(),Inputs!AN74)</f>
        <v>#N/A</v>
      </c>
      <c r="E42" s="49" t="e">
        <f>IF(Inputs!AO74="",NA(),Inputs!AO74)</f>
        <v>#N/A</v>
      </c>
      <c r="F42" s="24" t="e">
        <f t="shared" si="2"/>
        <v>#N/A</v>
      </c>
      <c r="G42" s="24" t="e">
        <f t="shared" si="3"/>
        <v>#N/A</v>
      </c>
      <c r="H42" s="91">
        <f t="shared" si="1"/>
        <v>38515</v>
      </c>
      <c r="I42" s="25">
        <f t="shared" si="4"/>
        <v>0</v>
      </c>
      <c r="J42" s="106"/>
      <c r="K42" s="106"/>
      <c r="U42" s="140"/>
      <c r="V42" s="2"/>
    </row>
    <row r="43" spans="1:22" ht="18" thickBot="1">
      <c r="A43" s="138"/>
      <c r="B43" s="48">
        <f>Inputs!A75</f>
        <v>24</v>
      </c>
      <c r="C43" s="47">
        <f t="shared" si="0"/>
        <v>0</v>
      </c>
      <c r="D43" s="49" t="e">
        <f>IF(Inputs!AN75="",NA(),Inputs!AN75)</f>
        <v>#N/A</v>
      </c>
      <c r="E43" s="49" t="e">
        <f>IF(Inputs!AO75="",NA(),Inputs!AO75)</f>
        <v>#N/A</v>
      </c>
      <c r="F43" s="24" t="e">
        <f t="shared" si="2"/>
        <v>#N/A</v>
      </c>
      <c r="G43" s="24" t="e">
        <f t="shared" si="3"/>
        <v>#N/A</v>
      </c>
      <c r="H43" s="91">
        <f t="shared" si="1"/>
        <v>38515</v>
      </c>
      <c r="I43" s="25">
        <f t="shared" si="4"/>
        <v>0</v>
      </c>
      <c r="J43" s="106"/>
      <c r="K43" s="106"/>
      <c r="U43" s="140"/>
      <c r="V43" s="2"/>
    </row>
    <row r="44" spans="1:22" ht="18" thickBot="1">
      <c r="A44" s="138"/>
      <c r="B44" s="48">
        <f>Inputs!A76</f>
        <v>25</v>
      </c>
      <c r="C44" s="47">
        <f t="shared" si="0"/>
        <v>0</v>
      </c>
      <c r="D44" s="49" t="e">
        <f>IF(Inputs!AN76="",NA(),Inputs!AN76)</f>
        <v>#N/A</v>
      </c>
      <c r="E44" s="49" t="e">
        <f>IF(Inputs!AO76="",NA(),Inputs!AO76)</f>
        <v>#N/A</v>
      </c>
      <c r="F44" s="24" t="e">
        <f t="shared" si="2"/>
        <v>#N/A</v>
      </c>
      <c r="G44" s="24" t="e">
        <f t="shared" si="3"/>
        <v>#N/A</v>
      </c>
      <c r="H44" s="91">
        <f t="shared" si="1"/>
        <v>38515</v>
      </c>
      <c r="I44" s="25">
        <f t="shared" si="4"/>
        <v>0</v>
      </c>
      <c r="J44" s="106"/>
      <c r="K44" s="106"/>
      <c r="U44" s="140"/>
      <c r="V44" s="2"/>
    </row>
    <row r="45" spans="1:22" ht="18" thickBot="1">
      <c r="A45" s="138"/>
      <c r="B45" s="48">
        <f>Inputs!A77</f>
        <v>26</v>
      </c>
      <c r="C45" s="47">
        <f t="shared" si="0"/>
        <v>0</v>
      </c>
      <c r="D45" s="49" t="e">
        <f>IF(Inputs!AN77="",NA(),Inputs!AN77)</f>
        <v>#N/A</v>
      </c>
      <c r="E45" s="49" t="e">
        <f>IF(Inputs!AO77="",NA(),Inputs!AO77)</f>
        <v>#N/A</v>
      </c>
      <c r="F45" s="24" t="e">
        <f t="shared" si="2"/>
        <v>#N/A</v>
      </c>
      <c r="G45" s="24" t="e">
        <f t="shared" si="3"/>
        <v>#N/A</v>
      </c>
      <c r="H45" s="91">
        <f t="shared" si="1"/>
        <v>38515</v>
      </c>
      <c r="I45" s="25">
        <f t="shared" si="4"/>
        <v>0</v>
      </c>
      <c r="J45" s="106"/>
      <c r="K45" s="106"/>
      <c r="U45" s="140"/>
      <c r="V45" s="2"/>
    </row>
    <row r="46" spans="1:22" ht="18" thickBot="1">
      <c r="A46" s="138"/>
      <c r="B46" s="48">
        <f>Inputs!A78</f>
        <v>27</v>
      </c>
      <c r="C46" s="47">
        <f t="shared" si="0"/>
        <v>0</v>
      </c>
      <c r="D46" s="49" t="e">
        <f>IF(Inputs!AN78="",NA(),Inputs!AN78)</f>
        <v>#N/A</v>
      </c>
      <c r="E46" s="49" t="e">
        <f>IF(Inputs!AO78="",NA(),Inputs!AO78)</f>
        <v>#N/A</v>
      </c>
      <c r="F46" s="24" t="e">
        <f t="shared" si="2"/>
        <v>#N/A</v>
      </c>
      <c r="G46" s="24" t="e">
        <f t="shared" si="3"/>
        <v>#N/A</v>
      </c>
      <c r="H46" s="91">
        <f t="shared" si="1"/>
        <v>38515</v>
      </c>
      <c r="I46" s="25">
        <f t="shared" si="4"/>
        <v>0</v>
      </c>
      <c r="J46" s="106"/>
      <c r="K46" s="106"/>
      <c r="U46" s="140"/>
      <c r="V46" s="2"/>
    </row>
    <row r="47" spans="1:22" ht="18" thickBot="1">
      <c r="A47" s="138"/>
      <c r="B47" s="48">
        <f>Inputs!A79</f>
        <v>28</v>
      </c>
      <c r="C47" s="47">
        <f t="shared" si="0"/>
        <v>0</v>
      </c>
      <c r="D47" s="49" t="e">
        <f>IF(Inputs!AN79="",NA(),Inputs!AN79)</f>
        <v>#N/A</v>
      </c>
      <c r="E47" s="49" t="e">
        <f>IF(Inputs!AO79="",NA(),Inputs!AO79)</f>
        <v>#N/A</v>
      </c>
      <c r="F47" s="24" t="e">
        <f t="shared" si="2"/>
        <v>#N/A</v>
      </c>
      <c r="G47" s="24" t="e">
        <f t="shared" si="3"/>
        <v>#N/A</v>
      </c>
      <c r="H47" s="91">
        <f t="shared" si="1"/>
        <v>38515</v>
      </c>
      <c r="I47" s="25">
        <f t="shared" si="4"/>
        <v>0</v>
      </c>
      <c r="J47" s="106"/>
      <c r="K47" s="106"/>
      <c r="U47" s="140"/>
      <c r="V47" s="2"/>
    </row>
    <row r="48" spans="1:22" ht="18" thickBot="1">
      <c r="A48" s="138"/>
      <c r="B48" s="48">
        <f>Inputs!A80</f>
        <v>29</v>
      </c>
      <c r="C48" s="47">
        <f t="shared" si="0"/>
        <v>0</v>
      </c>
      <c r="D48" s="49" t="e">
        <f>IF(Inputs!AN80="",NA(),Inputs!AN80)</f>
        <v>#N/A</v>
      </c>
      <c r="E48" s="49" t="e">
        <f>IF(Inputs!AO80="",NA(),Inputs!AO80)</f>
        <v>#N/A</v>
      </c>
      <c r="F48" s="24" t="e">
        <f t="shared" si="2"/>
        <v>#N/A</v>
      </c>
      <c r="G48" s="24" t="e">
        <f t="shared" si="3"/>
        <v>#N/A</v>
      </c>
      <c r="H48" s="91">
        <f t="shared" si="1"/>
        <v>38515</v>
      </c>
      <c r="I48" s="25">
        <f t="shared" si="4"/>
        <v>0</v>
      </c>
      <c r="J48" s="106"/>
      <c r="K48" s="106"/>
      <c r="U48" s="140"/>
      <c r="V48" s="2"/>
    </row>
    <row r="49" spans="1:22" ht="18" thickBot="1">
      <c r="A49" s="138"/>
      <c r="B49" s="48">
        <f>Inputs!A81</f>
        <v>30</v>
      </c>
      <c r="C49" s="47">
        <f t="shared" si="0"/>
        <v>0</v>
      </c>
      <c r="D49" s="49" t="e">
        <f>IF(Inputs!AN81="",NA(),Inputs!AN81)</f>
        <v>#N/A</v>
      </c>
      <c r="E49" s="49" t="e">
        <f>IF(Inputs!AO81="",NA(),Inputs!AO81)</f>
        <v>#N/A</v>
      </c>
      <c r="F49" s="24" t="e">
        <f t="shared" si="2"/>
        <v>#N/A</v>
      </c>
      <c r="G49" s="24" t="e">
        <f t="shared" si="3"/>
        <v>#N/A</v>
      </c>
      <c r="H49" s="91">
        <f t="shared" si="1"/>
        <v>38515</v>
      </c>
      <c r="I49" s="25">
        <f t="shared" si="4"/>
        <v>0</v>
      </c>
      <c r="J49" s="106"/>
      <c r="K49" s="106"/>
      <c r="U49" s="140"/>
      <c r="V49" s="2"/>
    </row>
    <row r="50" spans="1:22" ht="18" thickBot="1">
      <c r="A50" s="257"/>
      <c r="B50" s="48">
        <f>Inputs!A82</f>
        <v>31</v>
      </c>
      <c r="C50" s="47">
        <f t="shared" si="0"/>
        <v>0</v>
      </c>
      <c r="D50" s="49" t="e">
        <f>IF(Inputs!AN82="",NA(),Inputs!AN82)</f>
        <v>#N/A</v>
      </c>
      <c r="E50" s="49" t="e">
        <f>IF(Inputs!AO82="",NA(),Inputs!AO82)</f>
        <v>#N/A</v>
      </c>
      <c r="F50" s="24" t="e">
        <f t="shared" ref="F50:F113" si="5">IF(ISBLANK(D50*10/C50)," ",D50*10/C50)</f>
        <v>#N/A</v>
      </c>
      <c r="G50" s="24" t="e">
        <f t="shared" ref="G50:G113" si="6">IF(ISBLANK(E50*10/C50)," ",E50*10/C50)</f>
        <v>#N/A</v>
      </c>
      <c r="H50" s="91">
        <f t="shared" si="1"/>
        <v>38515</v>
      </c>
      <c r="I50" s="25">
        <f t="shared" si="4"/>
        <v>0</v>
      </c>
      <c r="J50" s="106"/>
      <c r="K50" s="106"/>
      <c r="U50" s="258"/>
      <c r="V50" s="2"/>
    </row>
    <row r="51" spans="1:22" ht="18" thickBot="1">
      <c r="A51" s="257"/>
      <c r="B51" s="48">
        <f>Inputs!A83</f>
        <v>32</v>
      </c>
      <c r="C51" s="47">
        <f t="shared" si="0"/>
        <v>0</v>
      </c>
      <c r="D51" s="49" t="e">
        <f>IF(Inputs!AN83="",NA(),Inputs!AN83)</f>
        <v>#N/A</v>
      </c>
      <c r="E51" s="49" t="e">
        <f>IF(Inputs!AO83="",NA(),Inputs!AO83)</f>
        <v>#N/A</v>
      </c>
      <c r="F51" s="24" t="e">
        <f t="shared" si="5"/>
        <v>#N/A</v>
      </c>
      <c r="G51" s="24" t="e">
        <f t="shared" si="6"/>
        <v>#N/A</v>
      </c>
      <c r="H51" s="91">
        <f t="shared" si="1"/>
        <v>38515</v>
      </c>
      <c r="I51" s="25">
        <f t="shared" si="4"/>
        <v>0</v>
      </c>
      <c r="J51" s="106"/>
      <c r="K51" s="106"/>
      <c r="U51" s="258"/>
      <c r="V51" s="2"/>
    </row>
    <row r="52" spans="1:22" ht="18" thickBot="1">
      <c r="A52" s="257"/>
      <c r="B52" s="48">
        <f>Inputs!A84</f>
        <v>33</v>
      </c>
      <c r="C52" s="47">
        <f t="shared" si="0"/>
        <v>0</v>
      </c>
      <c r="D52" s="49" t="e">
        <f>IF(Inputs!AN84="",NA(),Inputs!AN84)</f>
        <v>#N/A</v>
      </c>
      <c r="E52" s="49" t="e">
        <f>IF(Inputs!AO84="",NA(),Inputs!AO84)</f>
        <v>#N/A</v>
      </c>
      <c r="F52" s="24" t="e">
        <f t="shared" si="5"/>
        <v>#N/A</v>
      </c>
      <c r="G52" s="24" t="e">
        <f t="shared" si="6"/>
        <v>#N/A</v>
      </c>
      <c r="H52" s="91">
        <f t="shared" si="1"/>
        <v>38515</v>
      </c>
      <c r="I52" s="25">
        <f t="shared" si="4"/>
        <v>0</v>
      </c>
      <c r="J52" s="106"/>
      <c r="K52" s="106"/>
      <c r="U52" s="258"/>
      <c r="V52" s="2"/>
    </row>
    <row r="53" spans="1:22" ht="18" thickBot="1">
      <c r="A53" s="257"/>
      <c r="B53" s="48">
        <f>Inputs!A85</f>
        <v>34</v>
      </c>
      <c r="C53" s="47">
        <f t="shared" si="0"/>
        <v>0</v>
      </c>
      <c r="D53" s="49" t="e">
        <f>IF(Inputs!AN85="",NA(),Inputs!AN85)</f>
        <v>#N/A</v>
      </c>
      <c r="E53" s="49" t="e">
        <f>IF(Inputs!AO85="",NA(),Inputs!AO85)</f>
        <v>#N/A</v>
      </c>
      <c r="F53" s="24" t="e">
        <f t="shared" si="5"/>
        <v>#N/A</v>
      </c>
      <c r="G53" s="24" t="e">
        <f t="shared" si="6"/>
        <v>#N/A</v>
      </c>
      <c r="H53" s="91">
        <f t="shared" si="1"/>
        <v>38515</v>
      </c>
      <c r="I53" s="25">
        <f t="shared" si="4"/>
        <v>0</v>
      </c>
      <c r="J53" s="106"/>
      <c r="K53" s="106"/>
      <c r="U53" s="258"/>
      <c r="V53" s="2"/>
    </row>
    <row r="54" spans="1:22" ht="18" thickBot="1">
      <c r="A54" s="257"/>
      <c r="B54" s="48">
        <f>Inputs!A86</f>
        <v>35</v>
      </c>
      <c r="C54" s="47">
        <f t="shared" si="0"/>
        <v>0</v>
      </c>
      <c r="D54" s="49" t="e">
        <f>IF(Inputs!AN86="",NA(),Inputs!AN86)</f>
        <v>#N/A</v>
      </c>
      <c r="E54" s="49" t="e">
        <f>IF(Inputs!AO86="",NA(),Inputs!AO86)</f>
        <v>#N/A</v>
      </c>
      <c r="F54" s="24" t="e">
        <f t="shared" si="5"/>
        <v>#N/A</v>
      </c>
      <c r="G54" s="24" t="e">
        <f t="shared" si="6"/>
        <v>#N/A</v>
      </c>
      <c r="H54" s="91">
        <f t="shared" si="1"/>
        <v>38515</v>
      </c>
      <c r="I54" s="25">
        <f t="shared" si="4"/>
        <v>0</v>
      </c>
      <c r="J54" s="106"/>
      <c r="K54" s="106"/>
      <c r="U54" s="258"/>
      <c r="V54" s="2"/>
    </row>
    <row r="55" spans="1:22" ht="18" thickBot="1">
      <c r="A55" s="257"/>
      <c r="B55" s="48">
        <f>Inputs!A87</f>
        <v>36</v>
      </c>
      <c r="C55" s="47">
        <f t="shared" si="0"/>
        <v>0</v>
      </c>
      <c r="D55" s="49" t="e">
        <f>IF(Inputs!AN87="",NA(),Inputs!AN87)</f>
        <v>#N/A</v>
      </c>
      <c r="E55" s="49" t="e">
        <f>IF(Inputs!AO87="",NA(),Inputs!AO87)</f>
        <v>#N/A</v>
      </c>
      <c r="F55" s="24" t="e">
        <f t="shared" si="5"/>
        <v>#N/A</v>
      </c>
      <c r="G55" s="24" t="e">
        <f t="shared" si="6"/>
        <v>#N/A</v>
      </c>
      <c r="H55" s="91">
        <f t="shared" si="1"/>
        <v>38515</v>
      </c>
      <c r="I55" s="25">
        <f t="shared" si="4"/>
        <v>0</v>
      </c>
      <c r="J55" s="106"/>
      <c r="K55" s="106"/>
      <c r="U55" s="258"/>
      <c r="V55" s="2"/>
    </row>
    <row r="56" spans="1:22" ht="18" thickBot="1">
      <c r="A56" s="257"/>
      <c r="B56" s="48">
        <f>Inputs!A88</f>
        <v>37</v>
      </c>
      <c r="C56" s="47">
        <f t="shared" si="0"/>
        <v>0</v>
      </c>
      <c r="D56" s="49" t="e">
        <f>IF(Inputs!AN88="",NA(),Inputs!AN88)</f>
        <v>#N/A</v>
      </c>
      <c r="E56" s="49" t="e">
        <f>IF(Inputs!AO88="",NA(),Inputs!AO88)</f>
        <v>#N/A</v>
      </c>
      <c r="F56" s="24" t="e">
        <f t="shared" si="5"/>
        <v>#N/A</v>
      </c>
      <c r="G56" s="24" t="e">
        <f t="shared" si="6"/>
        <v>#N/A</v>
      </c>
      <c r="H56" s="91">
        <f t="shared" si="1"/>
        <v>38515</v>
      </c>
      <c r="I56" s="25">
        <f t="shared" si="4"/>
        <v>0</v>
      </c>
      <c r="J56" s="106"/>
      <c r="K56" s="106"/>
      <c r="U56" s="258"/>
      <c r="V56" s="2"/>
    </row>
    <row r="57" spans="1:22" ht="18" thickBot="1">
      <c r="A57" s="257"/>
      <c r="B57" s="48">
        <f>Inputs!A89</f>
        <v>38</v>
      </c>
      <c r="C57" s="47">
        <f t="shared" si="0"/>
        <v>0</v>
      </c>
      <c r="D57" s="49" t="e">
        <f>IF(Inputs!AN89="",NA(),Inputs!AN89)</f>
        <v>#N/A</v>
      </c>
      <c r="E57" s="49" t="e">
        <f>IF(Inputs!AO89="",NA(),Inputs!AO89)</f>
        <v>#N/A</v>
      </c>
      <c r="F57" s="24" t="e">
        <f t="shared" si="5"/>
        <v>#N/A</v>
      </c>
      <c r="G57" s="24" t="e">
        <f t="shared" si="6"/>
        <v>#N/A</v>
      </c>
      <c r="H57" s="91">
        <f t="shared" si="1"/>
        <v>38515</v>
      </c>
      <c r="I57" s="25">
        <f t="shared" si="4"/>
        <v>0</v>
      </c>
      <c r="J57" s="106"/>
      <c r="K57" s="106"/>
      <c r="U57" s="258"/>
      <c r="V57" s="2"/>
    </row>
    <row r="58" spans="1:22" ht="18" thickBot="1">
      <c r="A58" s="257"/>
      <c r="B58" s="48">
        <f>Inputs!A90</f>
        <v>39</v>
      </c>
      <c r="C58" s="47">
        <f t="shared" si="0"/>
        <v>0</v>
      </c>
      <c r="D58" s="49" t="e">
        <f>IF(Inputs!AN90="",NA(),Inputs!AN90)</f>
        <v>#N/A</v>
      </c>
      <c r="E58" s="49" t="e">
        <f>IF(Inputs!AO90="",NA(),Inputs!AO90)</f>
        <v>#N/A</v>
      </c>
      <c r="F58" s="24" t="e">
        <f t="shared" si="5"/>
        <v>#N/A</v>
      </c>
      <c r="G58" s="24" t="e">
        <f t="shared" si="6"/>
        <v>#N/A</v>
      </c>
      <c r="H58" s="91">
        <f t="shared" si="1"/>
        <v>38515</v>
      </c>
      <c r="I58" s="25">
        <f t="shared" si="4"/>
        <v>0</v>
      </c>
      <c r="J58" s="106"/>
      <c r="K58" s="106"/>
      <c r="U58" s="258"/>
      <c r="V58" s="2"/>
    </row>
    <row r="59" spans="1:22" ht="18" thickBot="1">
      <c r="A59" s="257"/>
      <c r="B59" s="48">
        <f>Inputs!A91</f>
        <v>40</v>
      </c>
      <c r="C59" s="47">
        <f t="shared" si="0"/>
        <v>0</v>
      </c>
      <c r="D59" s="49" t="e">
        <f>IF(Inputs!AN91="",NA(),Inputs!AN91)</f>
        <v>#N/A</v>
      </c>
      <c r="E59" s="49" t="e">
        <f>IF(Inputs!AO91="",NA(),Inputs!AO91)</f>
        <v>#N/A</v>
      </c>
      <c r="F59" s="24" t="e">
        <f t="shared" si="5"/>
        <v>#N/A</v>
      </c>
      <c r="G59" s="24" t="e">
        <f t="shared" si="6"/>
        <v>#N/A</v>
      </c>
      <c r="H59" s="91">
        <f t="shared" si="1"/>
        <v>38515</v>
      </c>
      <c r="I59" s="25">
        <f t="shared" si="4"/>
        <v>0</v>
      </c>
      <c r="J59" s="106"/>
      <c r="K59" s="106"/>
      <c r="U59" s="258"/>
      <c r="V59" s="2"/>
    </row>
    <row r="60" spans="1:22" ht="18" thickBot="1">
      <c r="A60" s="257"/>
      <c r="B60" s="48">
        <f>Inputs!A92</f>
        <v>41</v>
      </c>
      <c r="C60" s="47">
        <f t="shared" si="0"/>
        <v>0</v>
      </c>
      <c r="D60" s="49" t="e">
        <f>IF(Inputs!AN92="",NA(),Inputs!AN92)</f>
        <v>#N/A</v>
      </c>
      <c r="E60" s="49" t="e">
        <f>IF(Inputs!AO92="",NA(),Inputs!AO92)</f>
        <v>#N/A</v>
      </c>
      <c r="F60" s="24" t="e">
        <f t="shared" si="5"/>
        <v>#N/A</v>
      </c>
      <c r="G60" s="24" t="e">
        <f t="shared" si="6"/>
        <v>#N/A</v>
      </c>
      <c r="H60" s="91">
        <f t="shared" si="1"/>
        <v>38515</v>
      </c>
      <c r="I60" s="25">
        <f t="shared" si="4"/>
        <v>0</v>
      </c>
      <c r="J60" s="106"/>
      <c r="K60" s="106"/>
      <c r="U60" s="258"/>
      <c r="V60" s="2"/>
    </row>
    <row r="61" spans="1:22" ht="18" thickBot="1">
      <c r="A61" s="257"/>
      <c r="B61" s="48">
        <f>Inputs!A93</f>
        <v>42</v>
      </c>
      <c r="C61" s="47">
        <f t="shared" si="0"/>
        <v>0</v>
      </c>
      <c r="D61" s="49" t="e">
        <f>IF(Inputs!AN93="",NA(),Inputs!AN93)</f>
        <v>#N/A</v>
      </c>
      <c r="E61" s="49" t="e">
        <f>IF(Inputs!AO93="",NA(),Inputs!AO93)</f>
        <v>#N/A</v>
      </c>
      <c r="F61" s="24" t="e">
        <f t="shared" si="5"/>
        <v>#N/A</v>
      </c>
      <c r="G61" s="24" t="e">
        <f t="shared" si="6"/>
        <v>#N/A</v>
      </c>
      <c r="H61" s="91">
        <f t="shared" si="1"/>
        <v>38515</v>
      </c>
      <c r="I61" s="25">
        <f t="shared" si="4"/>
        <v>0</v>
      </c>
      <c r="J61" s="106"/>
      <c r="K61" s="106"/>
      <c r="U61" s="258"/>
      <c r="V61" s="2"/>
    </row>
    <row r="62" spans="1:22" ht="18" thickBot="1">
      <c r="A62" s="257"/>
      <c r="B62" s="48">
        <f>Inputs!A94</f>
        <v>43</v>
      </c>
      <c r="C62" s="47">
        <f t="shared" si="0"/>
        <v>0</v>
      </c>
      <c r="D62" s="49" t="e">
        <f>IF(Inputs!AN94="",NA(),Inputs!AN94)</f>
        <v>#N/A</v>
      </c>
      <c r="E62" s="49" t="e">
        <f>IF(Inputs!AO94="",NA(),Inputs!AO94)</f>
        <v>#N/A</v>
      </c>
      <c r="F62" s="24" t="e">
        <f t="shared" si="5"/>
        <v>#N/A</v>
      </c>
      <c r="G62" s="24" t="e">
        <f t="shared" si="6"/>
        <v>#N/A</v>
      </c>
      <c r="H62" s="91">
        <f t="shared" si="1"/>
        <v>38515</v>
      </c>
      <c r="I62" s="25">
        <f t="shared" si="4"/>
        <v>0</v>
      </c>
      <c r="J62" s="106"/>
      <c r="K62" s="106"/>
      <c r="U62" s="258"/>
      <c r="V62" s="2"/>
    </row>
    <row r="63" spans="1:22" ht="18" thickBot="1">
      <c r="A63" s="257"/>
      <c r="B63" s="48">
        <f>Inputs!A95</f>
        <v>44</v>
      </c>
      <c r="C63" s="47">
        <f t="shared" si="0"/>
        <v>0</v>
      </c>
      <c r="D63" s="49" t="e">
        <f>IF(Inputs!AN95="",NA(),Inputs!AN95)</f>
        <v>#N/A</v>
      </c>
      <c r="E63" s="49" t="e">
        <f>IF(Inputs!AO95="",NA(),Inputs!AO95)</f>
        <v>#N/A</v>
      </c>
      <c r="F63" s="24" t="e">
        <f t="shared" si="5"/>
        <v>#N/A</v>
      </c>
      <c r="G63" s="24" t="e">
        <f t="shared" si="6"/>
        <v>#N/A</v>
      </c>
      <c r="H63" s="91">
        <f t="shared" si="1"/>
        <v>38515</v>
      </c>
      <c r="I63" s="25">
        <f t="shared" si="4"/>
        <v>0</v>
      </c>
      <c r="J63" s="106"/>
      <c r="K63" s="106"/>
      <c r="U63" s="258"/>
      <c r="V63" s="2"/>
    </row>
    <row r="64" spans="1:22" ht="18" thickBot="1">
      <c r="A64" s="257"/>
      <c r="B64" s="48">
        <f>Inputs!A96</f>
        <v>45</v>
      </c>
      <c r="C64" s="47">
        <f t="shared" si="0"/>
        <v>0</v>
      </c>
      <c r="D64" s="49" t="e">
        <f>IF(Inputs!AN96="",NA(),Inputs!AN96)</f>
        <v>#N/A</v>
      </c>
      <c r="E64" s="49" t="e">
        <f>IF(Inputs!AO96="",NA(),Inputs!AO96)</f>
        <v>#N/A</v>
      </c>
      <c r="F64" s="24" t="e">
        <f t="shared" si="5"/>
        <v>#N/A</v>
      </c>
      <c r="G64" s="24" t="e">
        <f t="shared" si="6"/>
        <v>#N/A</v>
      </c>
      <c r="H64" s="91">
        <f t="shared" si="1"/>
        <v>38515</v>
      </c>
      <c r="I64" s="25">
        <f t="shared" si="4"/>
        <v>0</v>
      </c>
      <c r="J64" s="106"/>
      <c r="K64" s="106"/>
      <c r="U64" s="258"/>
      <c r="V64" s="2"/>
    </row>
    <row r="65" spans="1:22" ht="18" thickBot="1">
      <c r="A65" s="257"/>
      <c r="B65" s="48">
        <f>Inputs!A97</f>
        <v>46</v>
      </c>
      <c r="C65" s="47">
        <f t="shared" si="0"/>
        <v>0</v>
      </c>
      <c r="D65" s="49" t="e">
        <f>IF(Inputs!AN97="",NA(),Inputs!AN97)</f>
        <v>#N/A</v>
      </c>
      <c r="E65" s="49" t="e">
        <f>IF(Inputs!AO97="",NA(),Inputs!AO97)</f>
        <v>#N/A</v>
      </c>
      <c r="F65" s="24" t="e">
        <f t="shared" si="5"/>
        <v>#N/A</v>
      </c>
      <c r="G65" s="24" t="e">
        <f t="shared" si="6"/>
        <v>#N/A</v>
      </c>
      <c r="H65" s="91">
        <f t="shared" si="1"/>
        <v>38515</v>
      </c>
      <c r="I65" s="25">
        <f t="shared" si="4"/>
        <v>0</v>
      </c>
      <c r="J65" s="106"/>
      <c r="K65" s="106"/>
      <c r="U65" s="258"/>
      <c r="V65" s="2"/>
    </row>
    <row r="66" spans="1:22" ht="18" thickBot="1">
      <c r="A66" s="257"/>
      <c r="B66" s="48">
        <f>Inputs!A98</f>
        <v>47</v>
      </c>
      <c r="C66" s="47">
        <f t="shared" si="0"/>
        <v>0</v>
      </c>
      <c r="D66" s="49" t="e">
        <f>IF(Inputs!AN98="",NA(),Inputs!AN98)</f>
        <v>#N/A</v>
      </c>
      <c r="E66" s="49" t="e">
        <f>IF(Inputs!AO98="",NA(),Inputs!AO98)</f>
        <v>#N/A</v>
      </c>
      <c r="F66" s="24" t="e">
        <f t="shared" si="5"/>
        <v>#N/A</v>
      </c>
      <c r="G66" s="24" t="e">
        <f t="shared" si="6"/>
        <v>#N/A</v>
      </c>
      <c r="H66" s="91">
        <f t="shared" si="1"/>
        <v>38515</v>
      </c>
      <c r="I66" s="25">
        <f t="shared" si="4"/>
        <v>0</v>
      </c>
      <c r="J66" s="106"/>
      <c r="K66" s="106"/>
      <c r="U66" s="258"/>
      <c r="V66" s="2"/>
    </row>
    <row r="67" spans="1:22" ht="18" thickBot="1">
      <c r="A67" s="257"/>
      <c r="B67" s="48">
        <f>Inputs!A99</f>
        <v>48</v>
      </c>
      <c r="C67" s="47">
        <f t="shared" si="0"/>
        <v>0</v>
      </c>
      <c r="D67" s="49" t="e">
        <f>IF(Inputs!AN99="",NA(),Inputs!AN99)</f>
        <v>#N/A</v>
      </c>
      <c r="E67" s="49" t="e">
        <f>IF(Inputs!AO99="",NA(),Inputs!AO99)</f>
        <v>#N/A</v>
      </c>
      <c r="F67" s="24" t="e">
        <f t="shared" si="5"/>
        <v>#N/A</v>
      </c>
      <c r="G67" s="24" t="e">
        <f t="shared" si="6"/>
        <v>#N/A</v>
      </c>
      <c r="H67" s="91">
        <f t="shared" si="1"/>
        <v>38515</v>
      </c>
      <c r="I67" s="25">
        <f t="shared" si="4"/>
        <v>0</v>
      </c>
      <c r="J67" s="106"/>
      <c r="K67" s="106"/>
      <c r="U67" s="258"/>
      <c r="V67" s="2"/>
    </row>
    <row r="68" spans="1:22" ht="18" thickBot="1">
      <c r="A68" s="257"/>
      <c r="B68" s="48">
        <f>Inputs!A100</f>
        <v>49</v>
      </c>
      <c r="C68" s="47">
        <f t="shared" si="0"/>
        <v>0</v>
      </c>
      <c r="D68" s="49" t="e">
        <f>IF(Inputs!AN100="",NA(),Inputs!AN100)</f>
        <v>#N/A</v>
      </c>
      <c r="E68" s="49" t="e">
        <f>IF(Inputs!AO100="",NA(),Inputs!AO100)</f>
        <v>#N/A</v>
      </c>
      <c r="F68" s="24" t="e">
        <f t="shared" si="5"/>
        <v>#N/A</v>
      </c>
      <c r="G68" s="24" t="e">
        <f t="shared" si="6"/>
        <v>#N/A</v>
      </c>
      <c r="H68" s="91">
        <f t="shared" si="1"/>
        <v>38515</v>
      </c>
      <c r="I68" s="25">
        <f t="shared" si="4"/>
        <v>0</v>
      </c>
      <c r="J68" s="106"/>
      <c r="K68" s="106"/>
      <c r="U68" s="258"/>
      <c r="V68" s="2"/>
    </row>
    <row r="69" spans="1:22" ht="18" thickBot="1">
      <c r="A69" s="257"/>
      <c r="B69" s="48">
        <f>Inputs!A101</f>
        <v>50</v>
      </c>
      <c r="C69" s="47">
        <f t="shared" si="0"/>
        <v>0</v>
      </c>
      <c r="D69" s="49" t="e">
        <f>IF(Inputs!AN101="",NA(),Inputs!AN101)</f>
        <v>#N/A</v>
      </c>
      <c r="E69" s="49" t="e">
        <f>IF(Inputs!AO101="",NA(),Inputs!AO101)</f>
        <v>#N/A</v>
      </c>
      <c r="F69" s="24" t="e">
        <f>IF(ISBLANK(D119*10/C119)," ",D119*10/C119)</f>
        <v>#N/A</v>
      </c>
      <c r="G69" s="24" t="e">
        <f>IF(ISBLANK(E119*10/C119)," ",E119*10/C119)</f>
        <v>#N/A</v>
      </c>
      <c r="H69" s="91">
        <f t="shared" si="1"/>
        <v>38515</v>
      </c>
      <c r="I69" s="25">
        <f t="shared" si="4"/>
        <v>0</v>
      </c>
      <c r="J69" s="106"/>
      <c r="K69" s="106"/>
      <c r="U69" s="258"/>
      <c r="V69" s="2"/>
    </row>
    <row r="70" spans="1:22" ht="18" thickBot="1">
      <c r="A70" s="279"/>
      <c r="B70" s="48">
        <f>Inputs!A102</f>
        <v>51</v>
      </c>
      <c r="C70" s="47">
        <f t="shared" si="0"/>
        <v>0</v>
      </c>
      <c r="D70" s="49" t="e">
        <f>IF(Inputs!AN102="",NA(),Inputs!AN102)</f>
        <v>#N/A</v>
      </c>
      <c r="E70" s="49" t="e">
        <f>IF(Inputs!AO102="",NA(),Inputs!AO102)</f>
        <v>#N/A</v>
      </c>
      <c r="F70" s="24" t="e">
        <f t="shared" si="5"/>
        <v>#N/A</v>
      </c>
      <c r="G70" s="24" t="e">
        <f t="shared" si="6"/>
        <v>#N/A</v>
      </c>
      <c r="H70" s="91">
        <f t="shared" si="1"/>
        <v>38515</v>
      </c>
      <c r="I70" s="25">
        <f t="shared" si="4"/>
        <v>0</v>
      </c>
      <c r="J70" s="106"/>
      <c r="K70" s="106"/>
      <c r="U70" s="280"/>
      <c r="V70" s="2"/>
    </row>
    <row r="71" spans="1:22" ht="18" thickBot="1">
      <c r="A71" s="279"/>
      <c r="B71" s="48">
        <f>Inputs!A103</f>
        <v>52</v>
      </c>
      <c r="C71" s="47">
        <f t="shared" si="0"/>
        <v>0</v>
      </c>
      <c r="D71" s="49" t="e">
        <f>IF(Inputs!AN103="",NA(),Inputs!AN103)</f>
        <v>#N/A</v>
      </c>
      <c r="E71" s="49" t="e">
        <f>IF(Inputs!AO103="",NA(),Inputs!AO103)</f>
        <v>#N/A</v>
      </c>
      <c r="F71" s="24" t="e">
        <f t="shared" si="5"/>
        <v>#N/A</v>
      </c>
      <c r="G71" s="24" t="e">
        <f t="shared" si="6"/>
        <v>#N/A</v>
      </c>
      <c r="H71" s="91">
        <f t="shared" si="1"/>
        <v>38515</v>
      </c>
      <c r="I71" s="25">
        <f t="shared" si="4"/>
        <v>0</v>
      </c>
      <c r="J71" s="106"/>
      <c r="K71" s="106"/>
      <c r="U71" s="280"/>
      <c r="V71" s="2"/>
    </row>
    <row r="72" spans="1:22" ht="18" thickBot="1">
      <c r="A72" s="279"/>
      <c r="B72" s="48">
        <f>Inputs!A104</f>
        <v>53</v>
      </c>
      <c r="C72" s="47">
        <f t="shared" si="0"/>
        <v>0</v>
      </c>
      <c r="D72" s="49" t="e">
        <f>IF(Inputs!AN104="",NA(),Inputs!AN104)</f>
        <v>#N/A</v>
      </c>
      <c r="E72" s="49" t="e">
        <f>IF(Inputs!AO104="",NA(),Inputs!AO104)</f>
        <v>#N/A</v>
      </c>
      <c r="F72" s="24" t="e">
        <f t="shared" si="5"/>
        <v>#N/A</v>
      </c>
      <c r="G72" s="24" t="e">
        <f t="shared" si="6"/>
        <v>#N/A</v>
      </c>
      <c r="H72" s="91">
        <f t="shared" si="1"/>
        <v>38515</v>
      </c>
      <c r="I72" s="25">
        <f t="shared" si="4"/>
        <v>0</v>
      </c>
      <c r="J72" s="106"/>
      <c r="K72" s="106"/>
      <c r="U72" s="280"/>
      <c r="V72" s="2"/>
    </row>
    <row r="73" spans="1:22" ht="18" thickBot="1">
      <c r="A73" s="279"/>
      <c r="B73" s="48">
        <f>Inputs!A105</f>
        <v>54</v>
      </c>
      <c r="C73" s="47">
        <f t="shared" si="0"/>
        <v>0</v>
      </c>
      <c r="D73" s="49" t="e">
        <f>IF(Inputs!AN105="",NA(),Inputs!AN105)</f>
        <v>#N/A</v>
      </c>
      <c r="E73" s="49" t="e">
        <f>IF(Inputs!AO105="",NA(),Inputs!AO105)</f>
        <v>#N/A</v>
      </c>
      <c r="F73" s="24" t="e">
        <f t="shared" si="5"/>
        <v>#N/A</v>
      </c>
      <c r="G73" s="24" t="e">
        <f t="shared" si="6"/>
        <v>#N/A</v>
      </c>
      <c r="H73" s="91">
        <f t="shared" si="1"/>
        <v>38515</v>
      </c>
      <c r="I73" s="25">
        <f t="shared" si="4"/>
        <v>0</v>
      </c>
      <c r="J73" s="106"/>
      <c r="K73" s="106"/>
      <c r="U73" s="280"/>
      <c r="V73" s="2"/>
    </row>
    <row r="74" spans="1:22" ht="18" thickBot="1">
      <c r="A74" s="279"/>
      <c r="B74" s="48">
        <f>Inputs!A106</f>
        <v>55</v>
      </c>
      <c r="C74" s="47">
        <f t="shared" si="0"/>
        <v>0</v>
      </c>
      <c r="D74" s="49" t="e">
        <f>IF(Inputs!AN106="",NA(),Inputs!AN106)</f>
        <v>#N/A</v>
      </c>
      <c r="E74" s="49" t="e">
        <f>IF(Inputs!AO106="",NA(),Inputs!AO106)</f>
        <v>#N/A</v>
      </c>
      <c r="F74" s="24" t="e">
        <f t="shared" si="5"/>
        <v>#N/A</v>
      </c>
      <c r="G74" s="24" t="e">
        <f t="shared" si="6"/>
        <v>#N/A</v>
      </c>
      <c r="H74" s="91">
        <f t="shared" si="1"/>
        <v>38515</v>
      </c>
      <c r="I74" s="25">
        <f t="shared" si="4"/>
        <v>0</v>
      </c>
      <c r="J74" s="106"/>
      <c r="K74" s="106"/>
      <c r="U74" s="280"/>
      <c r="V74" s="2"/>
    </row>
    <row r="75" spans="1:22" ht="18" thickBot="1">
      <c r="A75" s="279"/>
      <c r="B75" s="48">
        <f>Inputs!A107</f>
        <v>56</v>
      </c>
      <c r="C75" s="47">
        <f t="shared" si="0"/>
        <v>0</v>
      </c>
      <c r="D75" s="49" t="e">
        <f>IF(Inputs!AN107="",NA(),Inputs!AN107)</f>
        <v>#N/A</v>
      </c>
      <c r="E75" s="49" t="e">
        <f>IF(Inputs!AO107="",NA(),Inputs!AO107)</f>
        <v>#N/A</v>
      </c>
      <c r="F75" s="24" t="e">
        <f t="shared" si="5"/>
        <v>#N/A</v>
      </c>
      <c r="G75" s="24" t="e">
        <f t="shared" si="6"/>
        <v>#N/A</v>
      </c>
      <c r="H75" s="91">
        <f t="shared" si="1"/>
        <v>38515</v>
      </c>
      <c r="I75" s="25">
        <f t="shared" si="4"/>
        <v>0</v>
      </c>
      <c r="J75" s="106"/>
      <c r="K75" s="106"/>
      <c r="U75" s="280"/>
      <c r="V75" s="2"/>
    </row>
    <row r="76" spans="1:22" ht="18" thickBot="1">
      <c r="A76" s="279"/>
      <c r="B76" s="48">
        <f>Inputs!A108</f>
        <v>57</v>
      </c>
      <c r="C76" s="47">
        <f t="shared" si="0"/>
        <v>0</v>
      </c>
      <c r="D76" s="49" t="e">
        <f>IF(Inputs!AN108="",NA(),Inputs!AN108)</f>
        <v>#N/A</v>
      </c>
      <c r="E76" s="49" t="e">
        <f>IF(Inputs!AO108="",NA(),Inputs!AO108)</f>
        <v>#N/A</v>
      </c>
      <c r="F76" s="24" t="e">
        <f t="shared" si="5"/>
        <v>#N/A</v>
      </c>
      <c r="G76" s="24" t="e">
        <f t="shared" si="6"/>
        <v>#N/A</v>
      </c>
      <c r="H76" s="91">
        <f t="shared" si="1"/>
        <v>38515</v>
      </c>
      <c r="I76" s="25">
        <f t="shared" si="4"/>
        <v>0</v>
      </c>
      <c r="J76" s="106"/>
      <c r="K76" s="106"/>
      <c r="U76" s="280"/>
      <c r="V76" s="2"/>
    </row>
    <row r="77" spans="1:22" ht="18" thickBot="1">
      <c r="A77" s="279"/>
      <c r="B77" s="48">
        <f>Inputs!A109</f>
        <v>58</v>
      </c>
      <c r="C77" s="47">
        <f t="shared" si="0"/>
        <v>0</v>
      </c>
      <c r="D77" s="49" t="e">
        <f>IF(Inputs!AN109="",NA(),Inputs!AN109)</f>
        <v>#N/A</v>
      </c>
      <c r="E77" s="49" t="e">
        <f>IF(Inputs!AO109="",NA(),Inputs!AO109)</f>
        <v>#N/A</v>
      </c>
      <c r="F77" s="24" t="e">
        <f t="shared" si="5"/>
        <v>#N/A</v>
      </c>
      <c r="G77" s="24" t="e">
        <f t="shared" si="6"/>
        <v>#N/A</v>
      </c>
      <c r="H77" s="91">
        <f t="shared" si="1"/>
        <v>38515</v>
      </c>
      <c r="I77" s="25">
        <f t="shared" si="4"/>
        <v>0</v>
      </c>
      <c r="J77" s="106"/>
      <c r="K77" s="106"/>
      <c r="U77" s="280"/>
      <c r="V77" s="2"/>
    </row>
    <row r="78" spans="1:22" ht="18" thickBot="1">
      <c r="A78" s="279"/>
      <c r="B78" s="48">
        <f>Inputs!A110</f>
        <v>59</v>
      </c>
      <c r="C78" s="47">
        <f t="shared" si="0"/>
        <v>0</v>
      </c>
      <c r="D78" s="49" t="e">
        <f>IF(Inputs!AN110="",NA(),Inputs!AN110)</f>
        <v>#N/A</v>
      </c>
      <c r="E78" s="49" t="e">
        <f>IF(Inputs!AO110="",NA(),Inputs!AO110)</f>
        <v>#N/A</v>
      </c>
      <c r="F78" s="24" t="e">
        <f t="shared" si="5"/>
        <v>#N/A</v>
      </c>
      <c r="G78" s="24" t="e">
        <f t="shared" si="6"/>
        <v>#N/A</v>
      </c>
      <c r="H78" s="91">
        <f t="shared" si="1"/>
        <v>38515</v>
      </c>
      <c r="I78" s="25">
        <f t="shared" si="4"/>
        <v>0</v>
      </c>
      <c r="J78" s="106"/>
      <c r="K78" s="106"/>
      <c r="U78" s="280"/>
      <c r="V78" s="2"/>
    </row>
    <row r="79" spans="1:22" ht="18" thickBot="1">
      <c r="A79" s="279"/>
      <c r="B79" s="48">
        <f>Inputs!A111</f>
        <v>60</v>
      </c>
      <c r="C79" s="47">
        <f t="shared" si="0"/>
        <v>0</v>
      </c>
      <c r="D79" s="49" t="e">
        <f>IF(Inputs!AN111="",NA(),Inputs!AN111)</f>
        <v>#N/A</v>
      </c>
      <c r="E79" s="49" t="e">
        <f>IF(Inputs!AO111="",NA(),Inputs!AO111)</f>
        <v>#N/A</v>
      </c>
      <c r="F79" s="24" t="e">
        <f t="shared" si="5"/>
        <v>#N/A</v>
      </c>
      <c r="G79" s="24" t="e">
        <f t="shared" si="6"/>
        <v>#N/A</v>
      </c>
      <c r="H79" s="91">
        <f t="shared" si="1"/>
        <v>38515</v>
      </c>
      <c r="I79" s="25">
        <f t="shared" si="4"/>
        <v>0</v>
      </c>
      <c r="J79" s="106"/>
      <c r="K79" s="106"/>
      <c r="U79" s="280"/>
      <c r="V79" s="2"/>
    </row>
    <row r="80" spans="1:22" ht="18" thickBot="1">
      <c r="A80" s="279"/>
      <c r="B80" s="48">
        <f>Inputs!A112</f>
        <v>61</v>
      </c>
      <c r="C80" s="47">
        <f t="shared" si="0"/>
        <v>0</v>
      </c>
      <c r="D80" s="49" t="e">
        <f>IF(Inputs!AN112="",NA(),Inputs!AN112)</f>
        <v>#N/A</v>
      </c>
      <c r="E80" s="49" t="e">
        <f>IF(Inputs!AO112="",NA(),Inputs!AO112)</f>
        <v>#N/A</v>
      </c>
      <c r="F80" s="24" t="e">
        <f t="shared" si="5"/>
        <v>#N/A</v>
      </c>
      <c r="G80" s="24" t="e">
        <f t="shared" si="6"/>
        <v>#N/A</v>
      </c>
      <c r="H80" s="91">
        <f t="shared" si="1"/>
        <v>38515</v>
      </c>
      <c r="I80" s="25">
        <f t="shared" si="4"/>
        <v>0</v>
      </c>
      <c r="J80" s="106"/>
      <c r="K80" s="106"/>
      <c r="U80" s="280"/>
      <c r="V80" s="2"/>
    </row>
    <row r="81" spans="1:22" ht="18" thickBot="1">
      <c r="A81" s="279"/>
      <c r="B81" s="48">
        <f>Inputs!A113</f>
        <v>62</v>
      </c>
      <c r="C81" s="47">
        <f t="shared" si="0"/>
        <v>0</v>
      </c>
      <c r="D81" s="49" t="e">
        <f>IF(Inputs!AN113="",NA(),Inputs!AN113)</f>
        <v>#N/A</v>
      </c>
      <c r="E81" s="49" t="e">
        <f>IF(Inputs!AO113="",NA(),Inputs!AO113)</f>
        <v>#N/A</v>
      </c>
      <c r="F81" s="24" t="e">
        <f t="shared" si="5"/>
        <v>#N/A</v>
      </c>
      <c r="G81" s="24" t="e">
        <f t="shared" si="6"/>
        <v>#N/A</v>
      </c>
      <c r="H81" s="91">
        <f t="shared" si="1"/>
        <v>38515</v>
      </c>
      <c r="I81" s="25">
        <f t="shared" si="4"/>
        <v>0</v>
      </c>
      <c r="J81" s="106"/>
      <c r="K81" s="106"/>
      <c r="U81" s="280"/>
      <c r="V81" s="2"/>
    </row>
    <row r="82" spans="1:22" ht="18" thickBot="1">
      <c r="A82" s="279"/>
      <c r="B82" s="48">
        <f>Inputs!A114</f>
        <v>63</v>
      </c>
      <c r="C82" s="47">
        <f t="shared" si="0"/>
        <v>0</v>
      </c>
      <c r="D82" s="49" t="e">
        <f>IF(Inputs!AN114="",NA(),Inputs!AN114)</f>
        <v>#N/A</v>
      </c>
      <c r="E82" s="49" t="e">
        <f>IF(Inputs!AO114="",NA(),Inputs!AO114)</f>
        <v>#N/A</v>
      </c>
      <c r="F82" s="24" t="e">
        <f t="shared" si="5"/>
        <v>#N/A</v>
      </c>
      <c r="G82" s="24" t="e">
        <f t="shared" si="6"/>
        <v>#N/A</v>
      </c>
      <c r="H82" s="91">
        <f t="shared" si="1"/>
        <v>38515</v>
      </c>
      <c r="I82" s="25">
        <f t="shared" si="4"/>
        <v>0</v>
      </c>
      <c r="J82" s="106"/>
      <c r="K82" s="106"/>
      <c r="U82" s="280"/>
      <c r="V82" s="2"/>
    </row>
    <row r="83" spans="1:22" ht="18" thickBot="1">
      <c r="A83" s="279"/>
      <c r="B83" s="48">
        <f>Inputs!A115</f>
        <v>64</v>
      </c>
      <c r="C83" s="47">
        <f t="shared" si="0"/>
        <v>0</v>
      </c>
      <c r="D83" s="49" t="e">
        <f>IF(Inputs!AN115="",NA(),Inputs!AN115)</f>
        <v>#N/A</v>
      </c>
      <c r="E83" s="49" t="e">
        <f>IF(Inputs!AO115="",NA(),Inputs!AO115)</f>
        <v>#N/A</v>
      </c>
      <c r="F83" s="24" t="e">
        <f t="shared" si="5"/>
        <v>#N/A</v>
      </c>
      <c r="G83" s="24" t="e">
        <f t="shared" si="6"/>
        <v>#N/A</v>
      </c>
      <c r="H83" s="91">
        <f t="shared" si="1"/>
        <v>38515</v>
      </c>
      <c r="I83" s="25">
        <f t="shared" si="4"/>
        <v>0</v>
      </c>
      <c r="J83" s="106"/>
      <c r="K83" s="106"/>
      <c r="U83" s="280"/>
      <c r="V83" s="2"/>
    </row>
    <row r="84" spans="1:22" ht="18" thickBot="1">
      <c r="A84" s="279"/>
      <c r="B84" s="48">
        <f>Inputs!A116</f>
        <v>65</v>
      </c>
      <c r="C84" s="47">
        <f t="shared" ref="C84:C119" si="7">$B$8</f>
        <v>0</v>
      </c>
      <c r="D84" s="49" t="e">
        <f>IF(Inputs!AN116="",NA(),Inputs!AN116)</f>
        <v>#N/A</v>
      </c>
      <c r="E84" s="49" t="e">
        <f>IF(Inputs!AO116="",NA(),Inputs!AO116)</f>
        <v>#N/A</v>
      </c>
      <c r="F84" s="24" t="e">
        <f t="shared" si="5"/>
        <v>#N/A</v>
      </c>
      <c r="G84" s="24" t="e">
        <f t="shared" si="6"/>
        <v>#N/A</v>
      </c>
      <c r="H84" s="91">
        <f t="shared" ref="H84:H119" si="8">$B$7</f>
        <v>38515</v>
      </c>
      <c r="I84" s="25">
        <f t="shared" si="4"/>
        <v>0</v>
      </c>
      <c r="J84" s="106"/>
      <c r="K84" s="106"/>
      <c r="U84" s="280"/>
      <c r="V84" s="2"/>
    </row>
    <row r="85" spans="1:22" ht="18" thickBot="1">
      <c r="A85" s="279"/>
      <c r="B85" s="48">
        <f>Inputs!A117</f>
        <v>66</v>
      </c>
      <c r="C85" s="47">
        <f t="shared" si="7"/>
        <v>0</v>
      </c>
      <c r="D85" s="49" t="e">
        <f>IF(Inputs!AN117="",NA(),Inputs!AN117)</f>
        <v>#N/A</v>
      </c>
      <c r="E85" s="49" t="e">
        <f>IF(Inputs!AO117="",NA(),Inputs!AO117)</f>
        <v>#N/A</v>
      </c>
      <c r="F85" s="24" t="e">
        <f t="shared" si="5"/>
        <v>#N/A</v>
      </c>
      <c r="G85" s="24" t="e">
        <f t="shared" si="6"/>
        <v>#N/A</v>
      </c>
      <c r="H85" s="91">
        <f t="shared" si="8"/>
        <v>38515</v>
      </c>
      <c r="I85" s="25">
        <f t="shared" ref="I85:I119" si="9">$B$15</f>
        <v>0</v>
      </c>
      <c r="J85" s="106"/>
      <c r="K85" s="106"/>
      <c r="U85" s="280"/>
      <c r="V85" s="2"/>
    </row>
    <row r="86" spans="1:22" ht="18" thickBot="1">
      <c r="A86" s="279"/>
      <c r="B86" s="48">
        <f>Inputs!A118</f>
        <v>67</v>
      </c>
      <c r="C86" s="47">
        <f t="shared" si="7"/>
        <v>0</v>
      </c>
      <c r="D86" s="49" t="e">
        <f>IF(Inputs!AN118="",NA(),Inputs!AN118)</f>
        <v>#N/A</v>
      </c>
      <c r="E86" s="49" t="e">
        <f>IF(Inputs!AO118="",NA(),Inputs!AO118)</f>
        <v>#N/A</v>
      </c>
      <c r="F86" s="24" t="e">
        <f t="shared" si="5"/>
        <v>#N/A</v>
      </c>
      <c r="G86" s="24" t="e">
        <f t="shared" si="6"/>
        <v>#N/A</v>
      </c>
      <c r="H86" s="91">
        <f t="shared" si="8"/>
        <v>38515</v>
      </c>
      <c r="I86" s="25">
        <f t="shared" si="9"/>
        <v>0</v>
      </c>
      <c r="J86" s="106"/>
      <c r="K86" s="106"/>
      <c r="U86" s="280"/>
      <c r="V86" s="2"/>
    </row>
    <row r="87" spans="1:22" ht="18" thickBot="1">
      <c r="A87" s="279"/>
      <c r="B87" s="48">
        <f>Inputs!A119</f>
        <v>68</v>
      </c>
      <c r="C87" s="47">
        <f t="shared" si="7"/>
        <v>0</v>
      </c>
      <c r="D87" s="49" t="e">
        <f>IF(Inputs!AN119="",NA(),Inputs!AN119)</f>
        <v>#N/A</v>
      </c>
      <c r="E87" s="49" t="e">
        <f>IF(Inputs!AO119="",NA(),Inputs!AO119)</f>
        <v>#N/A</v>
      </c>
      <c r="F87" s="24" t="e">
        <f t="shared" si="5"/>
        <v>#N/A</v>
      </c>
      <c r="G87" s="24" t="e">
        <f t="shared" si="6"/>
        <v>#N/A</v>
      </c>
      <c r="H87" s="91">
        <f t="shared" si="8"/>
        <v>38515</v>
      </c>
      <c r="I87" s="25">
        <f t="shared" si="9"/>
        <v>0</v>
      </c>
      <c r="J87" s="106"/>
      <c r="K87" s="106"/>
      <c r="U87" s="280"/>
      <c r="V87" s="2"/>
    </row>
    <row r="88" spans="1:22" ht="18" thickBot="1">
      <c r="A88" s="279"/>
      <c r="B88" s="48">
        <f>Inputs!A120</f>
        <v>69</v>
      </c>
      <c r="C88" s="47">
        <f t="shared" si="7"/>
        <v>0</v>
      </c>
      <c r="D88" s="49" t="e">
        <f>IF(Inputs!AN120="",NA(),Inputs!AN120)</f>
        <v>#N/A</v>
      </c>
      <c r="E88" s="49" t="e">
        <f>IF(Inputs!AO120="",NA(),Inputs!AO120)</f>
        <v>#N/A</v>
      </c>
      <c r="F88" s="24" t="e">
        <f t="shared" si="5"/>
        <v>#N/A</v>
      </c>
      <c r="G88" s="24" t="e">
        <f t="shared" si="6"/>
        <v>#N/A</v>
      </c>
      <c r="H88" s="91">
        <f t="shared" si="8"/>
        <v>38515</v>
      </c>
      <c r="I88" s="25">
        <f t="shared" si="9"/>
        <v>0</v>
      </c>
      <c r="J88" s="106"/>
      <c r="K88" s="106"/>
      <c r="U88" s="280"/>
      <c r="V88" s="2"/>
    </row>
    <row r="89" spans="1:22" ht="18" thickBot="1">
      <c r="A89" s="279"/>
      <c r="B89" s="48">
        <f>Inputs!A121</f>
        <v>70</v>
      </c>
      <c r="C89" s="47">
        <f t="shared" si="7"/>
        <v>0</v>
      </c>
      <c r="D89" s="49" t="e">
        <f>IF(Inputs!AN121="",NA(),Inputs!AN121)</f>
        <v>#N/A</v>
      </c>
      <c r="E89" s="49" t="e">
        <f>IF(Inputs!AO121="",NA(),Inputs!AO121)</f>
        <v>#N/A</v>
      </c>
      <c r="F89" s="24" t="e">
        <f t="shared" si="5"/>
        <v>#N/A</v>
      </c>
      <c r="G89" s="24" t="e">
        <f t="shared" si="6"/>
        <v>#N/A</v>
      </c>
      <c r="H89" s="91">
        <f t="shared" si="8"/>
        <v>38515</v>
      </c>
      <c r="I89" s="25">
        <f t="shared" si="9"/>
        <v>0</v>
      </c>
      <c r="J89" s="106"/>
      <c r="K89" s="106"/>
      <c r="U89" s="280"/>
      <c r="V89" s="2"/>
    </row>
    <row r="90" spans="1:22" ht="18" thickBot="1">
      <c r="A90" s="279"/>
      <c r="B90" s="48">
        <f>Inputs!A122</f>
        <v>71</v>
      </c>
      <c r="C90" s="47">
        <f t="shared" si="7"/>
        <v>0</v>
      </c>
      <c r="D90" s="49" t="e">
        <f>IF(Inputs!AN122="",NA(),Inputs!AN122)</f>
        <v>#N/A</v>
      </c>
      <c r="E90" s="49" t="e">
        <f>IF(Inputs!AO122="",NA(),Inputs!AO122)</f>
        <v>#N/A</v>
      </c>
      <c r="F90" s="24" t="e">
        <f t="shared" si="5"/>
        <v>#N/A</v>
      </c>
      <c r="G90" s="24" t="e">
        <f t="shared" si="6"/>
        <v>#N/A</v>
      </c>
      <c r="H90" s="91">
        <f t="shared" si="8"/>
        <v>38515</v>
      </c>
      <c r="I90" s="25">
        <f t="shared" si="9"/>
        <v>0</v>
      </c>
      <c r="J90" s="106"/>
      <c r="K90" s="106"/>
      <c r="U90" s="280"/>
      <c r="V90" s="2"/>
    </row>
    <row r="91" spans="1:22" ht="18" thickBot="1">
      <c r="A91" s="279"/>
      <c r="B91" s="48">
        <f>Inputs!A123</f>
        <v>72</v>
      </c>
      <c r="C91" s="47">
        <f t="shared" si="7"/>
        <v>0</v>
      </c>
      <c r="D91" s="49" t="e">
        <f>IF(Inputs!AN123="",NA(),Inputs!AN123)</f>
        <v>#N/A</v>
      </c>
      <c r="E91" s="49" t="e">
        <f>IF(Inputs!AO123="",NA(),Inputs!AO123)</f>
        <v>#N/A</v>
      </c>
      <c r="F91" s="24" t="e">
        <f t="shared" si="5"/>
        <v>#N/A</v>
      </c>
      <c r="G91" s="24" t="e">
        <f t="shared" si="6"/>
        <v>#N/A</v>
      </c>
      <c r="H91" s="91">
        <f t="shared" si="8"/>
        <v>38515</v>
      </c>
      <c r="I91" s="25">
        <f t="shared" si="9"/>
        <v>0</v>
      </c>
      <c r="J91" s="106"/>
      <c r="K91" s="106"/>
      <c r="U91" s="280"/>
      <c r="V91" s="2"/>
    </row>
    <row r="92" spans="1:22" ht="18" thickBot="1">
      <c r="A92" s="279"/>
      <c r="B92" s="48">
        <f>Inputs!A124</f>
        <v>73</v>
      </c>
      <c r="C92" s="47">
        <f t="shared" si="7"/>
        <v>0</v>
      </c>
      <c r="D92" s="49" t="e">
        <f>IF(Inputs!AN124="",NA(),Inputs!AN124)</f>
        <v>#N/A</v>
      </c>
      <c r="E92" s="49" t="e">
        <f>IF(Inputs!AO124="",NA(),Inputs!AO124)</f>
        <v>#N/A</v>
      </c>
      <c r="F92" s="24" t="e">
        <f t="shared" si="5"/>
        <v>#N/A</v>
      </c>
      <c r="G92" s="24" t="e">
        <f t="shared" si="6"/>
        <v>#N/A</v>
      </c>
      <c r="H92" s="91">
        <f t="shared" si="8"/>
        <v>38515</v>
      </c>
      <c r="I92" s="25">
        <f t="shared" si="9"/>
        <v>0</v>
      </c>
      <c r="J92" s="106"/>
      <c r="K92" s="106"/>
      <c r="U92" s="280"/>
      <c r="V92" s="2"/>
    </row>
    <row r="93" spans="1:22" ht="18" thickBot="1">
      <c r="A93" s="279"/>
      <c r="B93" s="48">
        <f>Inputs!A125</f>
        <v>74</v>
      </c>
      <c r="C93" s="47">
        <f t="shared" si="7"/>
        <v>0</v>
      </c>
      <c r="D93" s="49" t="e">
        <f>IF(Inputs!AN125="",NA(),Inputs!AN125)</f>
        <v>#N/A</v>
      </c>
      <c r="E93" s="49" t="e">
        <f>IF(Inputs!AO125="",NA(),Inputs!AO125)</f>
        <v>#N/A</v>
      </c>
      <c r="F93" s="24" t="e">
        <f t="shared" si="5"/>
        <v>#N/A</v>
      </c>
      <c r="G93" s="24" t="e">
        <f t="shared" si="6"/>
        <v>#N/A</v>
      </c>
      <c r="H93" s="91">
        <f t="shared" si="8"/>
        <v>38515</v>
      </c>
      <c r="I93" s="25">
        <f t="shared" si="9"/>
        <v>0</v>
      </c>
      <c r="J93" s="106"/>
      <c r="K93" s="106"/>
      <c r="U93" s="280"/>
      <c r="V93" s="2"/>
    </row>
    <row r="94" spans="1:22" ht="18" thickBot="1">
      <c r="A94" s="279"/>
      <c r="B94" s="48">
        <f>Inputs!A126</f>
        <v>75</v>
      </c>
      <c r="C94" s="47">
        <f t="shared" si="7"/>
        <v>0</v>
      </c>
      <c r="D94" s="49" t="e">
        <f>IF(Inputs!AN126="",NA(),Inputs!AN126)</f>
        <v>#N/A</v>
      </c>
      <c r="E94" s="49" t="e">
        <f>IF(Inputs!AO126="",NA(),Inputs!AO126)</f>
        <v>#N/A</v>
      </c>
      <c r="F94" s="24" t="e">
        <f t="shared" si="5"/>
        <v>#N/A</v>
      </c>
      <c r="G94" s="24" t="e">
        <f t="shared" si="6"/>
        <v>#N/A</v>
      </c>
      <c r="H94" s="91">
        <f t="shared" si="8"/>
        <v>38515</v>
      </c>
      <c r="I94" s="25">
        <f t="shared" si="9"/>
        <v>0</v>
      </c>
      <c r="J94" s="106"/>
      <c r="K94" s="106"/>
      <c r="U94" s="280"/>
      <c r="V94" s="2"/>
    </row>
    <row r="95" spans="1:22" ht="18" thickBot="1">
      <c r="A95" s="279"/>
      <c r="B95" s="48">
        <f>Inputs!A127</f>
        <v>76</v>
      </c>
      <c r="C95" s="47">
        <f t="shared" si="7"/>
        <v>0</v>
      </c>
      <c r="D95" s="49" t="e">
        <f>IF(Inputs!AN127="",NA(),Inputs!AN127)</f>
        <v>#N/A</v>
      </c>
      <c r="E95" s="49" t="e">
        <f>IF(Inputs!AO127="",NA(),Inputs!AO127)</f>
        <v>#N/A</v>
      </c>
      <c r="F95" s="24" t="e">
        <f t="shared" si="5"/>
        <v>#N/A</v>
      </c>
      <c r="G95" s="24" t="e">
        <f t="shared" si="6"/>
        <v>#N/A</v>
      </c>
      <c r="H95" s="91">
        <f t="shared" si="8"/>
        <v>38515</v>
      </c>
      <c r="I95" s="25">
        <f t="shared" si="9"/>
        <v>0</v>
      </c>
      <c r="J95" s="106"/>
      <c r="K95" s="106"/>
      <c r="U95" s="280"/>
      <c r="V95" s="2"/>
    </row>
    <row r="96" spans="1:22" ht="18" thickBot="1">
      <c r="A96" s="279"/>
      <c r="B96" s="48">
        <f>Inputs!A128</f>
        <v>77</v>
      </c>
      <c r="C96" s="47">
        <f t="shared" si="7"/>
        <v>0</v>
      </c>
      <c r="D96" s="49" t="e">
        <f>IF(Inputs!AN128="",NA(),Inputs!AN128)</f>
        <v>#N/A</v>
      </c>
      <c r="E96" s="49" t="e">
        <f>IF(Inputs!AO128="",NA(),Inputs!AO128)</f>
        <v>#N/A</v>
      </c>
      <c r="F96" s="24" t="e">
        <f t="shared" si="5"/>
        <v>#N/A</v>
      </c>
      <c r="G96" s="24" t="e">
        <f t="shared" si="6"/>
        <v>#N/A</v>
      </c>
      <c r="H96" s="91">
        <f t="shared" si="8"/>
        <v>38515</v>
      </c>
      <c r="I96" s="25">
        <f t="shared" si="9"/>
        <v>0</v>
      </c>
      <c r="J96" s="106"/>
      <c r="K96" s="106"/>
      <c r="U96" s="280"/>
      <c r="V96" s="2"/>
    </row>
    <row r="97" spans="1:22" ht="18" thickBot="1">
      <c r="A97" s="279"/>
      <c r="B97" s="48">
        <f>Inputs!A129</f>
        <v>78</v>
      </c>
      <c r="C97" s="47">
        <f t="shared" si="7"/>
        <v>0</v>
      </c>
      <c r="D97" s="49" t="e">
        <f>IF(Inputs!AN129="",NA(),Inputs!AN129)</f>
        <v>#N/A</v>
      </c>
      <c r="E97" s="49" t="e">
        <f>IF(Inputs!AO129="",NA(),Inputs!AO129)</f>
        <v>#N/A</v>
      </c>
      <c r="F97" s="24" t="e">
        <f t="shared" si="5"/>
        <v>#N/A</v>
      </c>
      <c r="G97" s="24" t="e">
        <f t="shared" si="6"/>
        <v>#N/A</v>
      </c>
      <c r="H97" s="91">
        <f t="shared" si="8"/>
        <v>38515</v>
      </c>
      <c r="I97" s="25">
        <f t="shared" si="9"/>
        <v>0</v>
      </c>
      <c r="J97" s="106"/>
      <c r="K97" s="106"/>
      <c r="U97" s="280"/>
      <c r="V97" s="2"/>
    </row>
    <row r="98" spans="1:22" ht="18" thickBot="1">
      <c r="A98" s="279"/>
      <c r="B98" s="48">
        <f>Inputs!A130</f>
        <v>79</v>
      </c>
      <c r="C98" s="47">
        <f t="shared" si="7"/>
        <v>0</v>
      </c>
      <c r="D98" s="49" t="e">
        <f>IF(Inputs!AN130="",NA(),Inputs!AN130)</f>
        <v>#N/A</v>
      </c>
      <c r="E98" s="49" t="e">
        <f>IF(Inputs!AO130="",NA(),Inputs!AO130)</f>
        <v>#N/A</v>
      </c>
      <c r="F98" s="24" t="e">
        <f t="shared" si="5"/>
        <v>#N/A</v>
      </c>
      <c r="G98" s="24" t="e">
        <f t="shared" si="6"/>
        <v>#N/A</v>
      </c>
      <c r="H98" s="91">
        <f t="shared" si="8"/>
        <v>38515</v>
      </c>
      <c r="I98" s="25">
        <f t="shared" si="9"/>
        <v>0</v>
      </c>
      <c r="J98" s="106"/>
      <c r="K98" s="106"/>
      <c r="U98" s="280"/>
      <c r="V98" s="2"/>
    </row>
    <row r="99" spans="1:22" ht="18" thickBot="1">
      <c r="A99" s="279"/>
      <c r="B99" s="48">
        <f>Inputs!A131</f>
        <v>80</v>
      </c>
      <c r="C99" s="47">
        <f t="shared" si="7"/>
        <v>0</v>
      </c>
      <c r="D99" s="49" t="e">
        <f>IF(Inputs!AN131="",NA(),Inputs!AN131)</f>
        <v>#N/A</v>
      </c>
      <c r="E99" s="49" t="e">
        <f>IF(Inputs!AO131="",NA(),Inputs!AO131)</f>
        <v>#N/A</v>
      </c>
      <c r="F99" s="24" t="e">
        <f t="shared" si="5"/>
        <v>#N/A</v>
      </c>
      <c r="G99" s="24" t="e">
        <f t="shared" si="6"/>
        <v>#N/A</v>
      </c>
      <c r="H99" s="91">
        <f t="shared" si="8"/>
        <v>38515</v>
      </c>
      <c r="I99" s="25">
        <f t="shared" si="9"/>
        <v>0</v>
      </c>
      <c r="J99" s="106"/>
      <c r="K99" s="106"/>
      <c r="U99" s="280"/>
      <c r="V99" s="2"/>
    </row>
    <row r="100" spans="1:22" ht="18" thickBot="1">
      <c r="A100" s="279"/>
      <c r="B100" s="48">
        <f>Inputs!A132</f>
        <v>81</v>
      </c>
      <c r="C100" s="47">
        <f t="shared" si="7"/>
        <v>0</v>
      </c>
      <c r="D100" s="49" t="e">
        <f>IF(Inputs!AN132="",NA(),Inputs!AN132)</f>
        <v>#N/A</v>
      </c>
      <c r="E100" s="49" t="e">
        <f>IF(Inputs!AO132="",NA(),Inputs!AO132)</f>
        <v>#N/A</v>
      </c>
      <c r="F100" s="24" t="e">
        <f t="shared" si="5"/>
        <v>#N/A</v>
      </c>
      <c r="G100" s="24" t="e">
        <f t="shared" si="6"/>
        <v>#N/A</v>
      </c>
      <c r="H100" s="91">
        <f t="shared" si="8"/>
        <v>38515</v>
      </c>
      <c r="I100" s="25">
        <f t="shared" si="9"/>
        <v>0</v>
      </c>
      <c r="J100" s="106"/>
      <c r="K100" s="106"/>
      <c r="U100" s="280"/>
      <c r="V100" s="2"/>
    </row>
    <row r="101" spans="1:22" ht="18" thickBot="1">
      <c r="A101" s="279"/>
      <c r="B101" s="48">
        <f>Inputs!A133</f>
        <v>82</v>
      </c>
      <c r="C101" s="47">
        <f t="shared" si="7"/>
        <v>0</v>
      </c>
      <c r="D101" s="49" t="e">
        <f>IF(Inputs!AN133="",NA(),Inputs!AN133)</f>
        <v>#N/A</v>
      </c>
      <c r="E101" s="49" t="e">
        <f>IF(Inputs!AO133="",NA(),Inputs!AO133)</f>
        <v>#N/A</v>
      </c>
      <c r="F101" s="24" t="e">
        <f t="shared" si="5"/>
        <v>#N/A</v>
      </c>
      <c r="G101" s="24" t="e">
        <f t="shared" si="6"/>
        <v>#N/A</v>
      </c>
      <c r="H101" s="91">
        <f t="shared" si="8"/>
        <v>38515</v>
      </c>
      <c r="I101" s="25">
        <f t="shared" si="9"/>
        <v>0</v>
      </c>
      <c r="J101" s="106"/>
      <c r="K101" s="106"/>
      <c r="U101" s="280"/>
      <c r="V101" s="2"/>
    </row>
    <row r="102" spans="1:22" ht="18" thickBot="1">
      <c r="A102" s="279"/>
      <c r="B102" s="48">
        <f>Inputs!A134</f>
        <v>83</v>
      </c>
      <c r="C102" s="47">
        <f t="shared" si="7"/>
        <v>0</v>
      </c>
      <c r="D102" s="49" t="e">
        <f>IF(Inputs!AN134="",NA(),Inputs!AN134)</f>
        <v>#N/A</v>
      </c>
      <c r="E102" s="49" t="e">
        <f>IF(Inputs!AO134="",NA(),Inputs!AO134)</f>
        <v>#N/A</v>
      </c>
      <c r="F102" s="24" t="e">
        <f t="shared" si="5"/>
        <v>#N/A</v>
      </c>
      <c r="G102" s="24" t="e">
        <f t="shared" si="6"/>
        <v>#N/A</v>
      </c>
      <c r="H102" s="91">
        <f t="shared" si="8"/>
        <v>38515</v>
      </c>
      <c r="I102" s="25">
        <f t="shared" si="9"/>
        <v>0</v>
      </c>
      <c r="J102" s="106"/>
      <c r="K102" s="106"/>
      <c r="U102" s="280"/>
      <c r="V102" s="2"/>
    </row>
    <row r="103" spans="1:22" ht="18" thickBot="1">
      <c r="A103" s="279"/>
      <c r="B103" s="48">
        <f>Inputs!A135</f>
        <v>84</v>
      </c>
      <c r="C103" s="47">
        <f t="shared" si="7"/>
        <v>0</v>
      </c>
      <c r="D103" s="49" t="e">
        <f>IF(Inputs!AN135="",NA(),Inputs!AN135)</f>
        <v>#N/A</v>
      </c>
      <c r="E103" s="49" t="e">
        <f>IF(Inputs!AO135="",NA(),Inputs!AO135)</f>
        <v>#N/A</v>
      </c>
      <c r="F103" s="24" t="e">
        <f t="shared" si="5"/>
        <v>#N/A</v>
      </c>
      <c r="G103" s="24" t="e">
        <f t="shared" si="6"/>
        <v>#N/A</v>
      </c>
      <c r="H103" s="91">
        <f t="shared" si="8"/>
        <v>38515</v>
      </c>
      <c r="I103" s="25">
        <f t="shared" si="9"/>
        <v>0</v>
      </c>
      <c r="J103" s="106"/>
      <c r="K103" s="106"/>
      <c r="U103" s="280"/>
      <c r="V103" s="2"/>
    </row>
    <row r="104" spans="1:22" ht="18" thickBot="1">
      <c r="A104" s="279"/>
      <c r="B104" s="48">
        <f>Inputs!A136</f>
        <v>85</v>
      </c>
      <c r="C104" s="47">
        <f t="shared" si="7"/>
        <v>0</v>
      </c>
      <c r="D104" s="49" t="e">
        <f>IF(Inputs!AN136="",NA(),Inputs!AN136)</f>
        <v>#N/A</v>
      </c>
      <c r="E104" s="49" t="e">
        <f>IF(Inputs!AO136="",NA(),Inputs!AO136)</f>
        <v>#N/A</v>
      </c>
      <c r="F104" s="24" t="e">
        <f t="shared" si="5"/>
        <v>#N/A</v>
      </c>
      <c r="G104" s="24" t="e">
        <f t="shared" si="6"/>
        <v>#N/A</v>
      </c>
      <c r="H104" s="91">
        <f t="shared" si="8"/>
        <v>38515</v>
      </c>
      <c r="I104" s="25">
        <f t="shared" si="9"/>
        <v>0</v>
      </c>
      <c r="J104" s="106"/>
      <c r="K104" s="106"/>
      <c r="U104" s="280"/>
      <c r="V104" s="2"/>
    </row>
    <row r="105" spans="1:22" ht="18" thickBot="1">
      <c r="A105" s="279"/>
      <c r="B105" s="48">
        <f>Inputs!A137</f>
        <v>86</v>
      </c>
      <c r="C105" s="47">
        <f t="shared" si="7"/>
        <v>0</v>
      </c>
      <c r="D105" s="49" t="e">
        <f>IF(Inputs!AN137="",NA(),Inputs!AN137)</f>
        <v>#N/A</v>
      </c>
      <c r="E105" s="49" t="e">
        <f>IF(Inputs!AO137="",NA(),Inputs!AO137)</f>
        <v>#N/A</v>
      </c>
      <c r="F105" s="24" t="e">
        <f t="shared" si="5"/>
        <v>#N/A</v>
      </c>
      <c r="G105" s="24" t="e">
        <f t="shared" si="6"/>
        <v>#N/A</v>
      </c>
      <c r="H105" s="91">
        <f t="shared" si="8"/>
        <v>38515</v>
      </c>
      <c r="I105" s="25">
        <f t="shared" si="9"/>
        <v>0</v>
      </c>
      <c r="J105" s="106"/>
      <c r="K105" s="106"/>
      <c r="U105" s="280"/>
      <c r="V105" s="2"/>
    </row>
    <row r="106" spans="1:22" ht="18" thickBot="1">
      <c r="A106" s="279"/>
      <c r="B106" s="48">
        <f>Inputs!A138</f>
        <v>87</v>
      </c>
      <c r="C106" s="47">
        <f t="shared" si="7"/>
        <v>0</v>
      </c>
      <c r="D106" s="49" t="e">
        <f>IF(Inputs!AN138="",NA(),Inputs!AN138)</f>
        <v>#N/A</v>
      </c>
      <c r="E106" s="49" t="e">
        <f>IF(Inputs!AO138="",NA(),Inputs!AO138)</f>
        <v>#N/A</v>
      </c>
      <c r="F106" s="24" t="e">
        <f t="shared" si="5"/>
        <v>#N/A</v>
      </c>
      <c r="G106" s="24" t="e">
        <f t="shared" si="6"/>
        <v>#N/A</v>
      </c>
      <c r="H106" s="91">
        <f t="shared" si="8"/>
        <v>38515</v>
      </c>
      <c r="I106" s="25">
        <f t="shared" si="9"/>
        <v>0</v>
      </c>
      <c r="J106" s="106"/>
      <c r="K106" s="106"/>
      <c r="U106" s="280"/>
      <c r="V106" s="2"/>
    </row>
    <row r="107" spans="1:22" ht="18" thickBot="1">
      <c r="A107" s="279"/>
      <c r="B107" s="48">
        <f>Inputs!A139</f>
        <v>88</v>
      </c>
      <c r="C107" s="47">
        <f t="shared" si="7"/>
        <v>0</v>
      </c>
      <c r="D107" s="49" t="e">
        <f>IF(Inputs!AN139="",NA(),Inputs!AN139)</f>
        <v>#N/A</v>
      </c>
      <c r="E107" s="49" t="e">
        <f>IF(Inputs!AO139="",NA(),Inputs!AO139)</f>
        <v>#N/A</v>
      </c>
      <c r="F107" s="24" t="e">
        <f t="shared" si="5"/>
        <v>#N/A</v>
      </c>
      <c r="G107" s="24" t="e">
        <f t="shared" si="6"/>
        <v>#N/A</v>
      </c>
      <c r="H107" s="91">
        <f t="shared" si="8"/>
        <v>38515</v>
      </c>
      <c r="I107" s="25">
        <f t="shared" si="9"/>
        <v>0</v>
      </c>
      <c r="J107" s="106"/>
      <c r="K107" s="106"/>
      <c r="U107" s="280"/>
      <c r="V107" s="2"/>
    </row>
    <row r="108" spans="1:22" ht="18" thickBot="1">
      <c r="A108" s="279"/>
      <c r="B108" s="48">
        <f>Inputs!A140</f>
        <v>89</v>
      </c>
      <c r="C108" s="47">
        <f t="shared" si="7"/>
        <v>0</v>
      </c>
      <c r="D108" s="49" t="e">
        <f>IF(Inputs!AN140="",NA(),Inputs!AN140)</f>
        <v>#N/A</v>
      </c>
      <c r="E108" s="49" t="e">
        <f>IF(Inputs!AO140="",NA(),Inputs!AO140)</f>
        <v>#N/A</v>
      </c>
      <c r="F108" s="24" t="e">
        <f t="shared" si="5"/>
        <v>#N/A</v>
      </c>
      <c r="G108" s="24" t="e">
        <f t="shared" si="6"/>
        <v>#N/A</v>
      </c>
      <c r="H108" s="91">
        <f t="shared" si="8"/>
        <v>38515</v>
      </c>
      <c r="I108" s="25">
        <f t="shared" si="9"/>
        <v>0</v>
      </c>
      <c r="J108" s="106"/>
      <c r="K108" s="106"/>
      <c r="U108" s="280"/>
      <c r="V108" s="2"/>
    </row>
    <row r="109" spans="1:22" ht="18" thickBot="1">
      <c r="A109" s="279"/>
      <c r="B109" s="48">
        <f>Inputs!A141</f>
        <v>90</v>
      </c>
      <c r="C109" s="47">
        <f t="shared" si="7"/>
        <v>0</v>
      </c>
      <c r="D109" s="49" t="e">
        <f>IF(Inputs!AN141="",NA(),Inputs!AN141)</f>
        <v>#N/A</v>
      </c>
      <c r="E109" s="49" t="e">
        <f>IF(Inputs!AO141="",NA(),Inputs!AO141)</f>
        <v>#N/A</v>
      </c>
      <c r="F109" s="24" t="e">
        <f t="shared" si="5"/>
        <v>#N/A</v>
      </c>
      <c r="G109" s="24" t="e">
        <f t="shared" si="6"/>
        <v>#N/A</v>
      </c>
      <c r="H109" s="91">
        <f t="shared" si="8"/>
        <v>38515</v>
      </c>
      <c r="I109" s="25">
        <f t="shared" si="9"/>
        <v>0</v>
      </c>
      <c r="J109" s="106"/>
      <c r="K109" s="106"/>
      <c r="U109" s="280"/>
      <c r="V109" s="2"/>
    </row>
    <row r="110" spans="1:22" ht="18" thickBot="1">
      <c r="A110" s="279"/>
      <c r="B110" s="48">
        <f>Inputs!A142</f>
        <v>91</v>
      </c>
      <c r="C110" s="47">
        <f t="shared" si="7"/>
        <v>0</v>
      </c>
      <c r="D110" s="49" t="e">
        <f>IF(Inputs!AN142="",NA(),Inputs!AN142)</f>
        <v>#N/A</v>
      </c>
      <c r="E110" s="49" t="e">
        <f>IF(Inputs!AO142="",NA(),Inputs!AO142)</f>
        <v>#N/A</v>
      </c>
      <c r="F110" s="24" t="e">
        <f t="shared" si="5"/>
        <v>#N/A</v>
      </c>
      <c r="G110" s="24" t="e">
        <f t="shared" si="6"/>
        <v>#N/A</v>
      </c>
      <c r="H110" s="91">
        <f t="shared" si="8"/>
        <v>38515</v>
      </c>
      <c r="I110" s="25">
        <f t="shared" si="9"/>
        <v>0</v>
      </c>
      <c r="J110" s="106"/>
      <c r="K110" s="106"/>
      <c r="U110" s="280"/>
      <c r="V110" s="2"/>
    </row>
    <row r="111" spans="1:22" ht="18" thickBot="1">
      <c r="A111" s="279"/>
      <c r="B111" s="48">
        <f>Inputs!A143</f>
        <v>92</v>
      </c>
      <c r="C111" s="47">
        <f t="shared" si="7"/>
        <v>0</v>
      </c>
      <c r="D111" s="49" t="e">
        <f>IF(Inputs!AN143="",NA(),Inputs!AN143)</f>
        <v>#N/A</v>
      </c>
      <c r="E111" s="49" t="e">
        <f>IF(Inputs!AO143="",NA(),Inputs!AO143)</f>
        <v>#N/A</v>
      </c>
      <c r="F111" s="24" t="e">
        <f t="shared" si="5"/>
        <v>#N/A</v>
      </c>
      <c r="G111" s="24" t="e">
        <f t="shared" si="6"/>
        <v>#N/A</v>
      </c>
      <c r="H111" s="91">
        <f t="shared" si="8"/>
        <v>38515</v>
      </c>
      <c r="I111" s="25">
        <f t="shared" si="9"/>
        <v>0</v>
      </c>
      <c r="J111" s="106"/>
      <c r="K111" s="106"/>
      <c r="U111" s="280"/>
      <c r="V111" s="2"/>
    </row>
    <row r="112" spans="1:22" ht="18" thickBot="1">
      <c r="A112" s="279"/>
      <c r="B112" s="48">
        <f>Inputs!A144</f>
        <v>93</v>
      </c>
      <c r="C112" s="47">
        <f t="shared" si="7"/>
        <v>0</v>
      </c>
      <c r="D112" s="49" t="e">
        <f>IF(Inputs!AN144="",NA(),Inputs!AN144)</f>
        <v>#N/A</v>
      </c>
      <c r="E112" s="49" t="e">
        <f>IF(Inputs!AO144="",NA(),Inputs!AO144)</f>
        <v>#N/A</v>
      </c>
      <c r="F112" s="24" t="e">
        <f t="shared" si="5"/>
        <v>#N/A</v>
      </c>
      <c r="G112" s="24" t="e">
        <f t="shared" si="6"/>
        <v>#N/A</v>
      </c>
      <c r="H112" s="91">
        <f t="shared" si="8"/>
        <v>38515</v>
      </c>
      <c r="I112" s="25">
        <f t="shared" si="9"/>
        <v>0</v>
      </c>
      <c r="J112" s="106"/>
      <c r="K112" s="106"/>
      <c r="U112" s="280"/>
      <c r="V112" s="2"/>
    </row>
    <row r="113" spans="1:22" ht="18" thickBot="1">
      <c r="A113" s="279"/>
      <c r="B113" s="48">
        <f>Inputs!A145</f>
        <v>94</v>
      </c>
      <c r="C113" s="47">
        <f t="shared" si="7"/>
        <v>0</v>
      </c>
      <c r="D113" s="49" t="e">
        <f>IF(Inputs!AN145="",NA(),Inputs!AN145)</f>
        <v>#N/A</v>
      </c>
      <c r="E113" s="49" t="e">
        <f>IF(Inputs!AO145="",NA(),Inputs!AO145)</f>
        <v>#N/A</v>
      </c>
      <c r="F113" s="24" t="e">
        <f t="shared" si="5"/>
        <v>#N/A</v>
      </c>
      <c r="G113" s="24" t="e">
        <f t="shared" si="6"/>
        <v>#N/A</v>
      </c>
      <c r="H113" s="91">
        <f t="shared" si="8"/>
        <v>38515</v>
      </c>
      <c r="I113" s="25">
        <f t="shared" si="9"/>
        <v>0</v>
      </c>
      <c r="J113" s="106"/>
      <c r="K113" s="106"/>
      <c r="U113" s="280"/>
      <c r="V113" s="2"/>
    </row>
    <row r="114" spans="1:22" ht="18" thickBot="1">
      <c r="A114" s="279"/>
      <c r="B114" s="48">
        <f>Inputs!A146</f>
        <v>95</v>
      </c>
      <c r="C114" s="47">
        <f t="shared" si="7"/>
        <v>0</v>
      </c>
      <c r="D114" s="49" t="e">
        <f>IF(Inputs!AN146="",NA(),Inputs!AN146)</f>
        <v>#N/A</v>
      </c>
      <c r="E114" s="49" t="e">
        <f>IF(Inputs!AO146="",NA(),Inputs!AO146)</f>
        <v>#N/A</v>
      </c>
      <c r="F114" s="24" t="e">
        <f t="shared" ref="F114:F119" si="10">IF(ISBLANK(D114*10/C114)," ",D114*10/C114)</f>
        <v>#N/A</v>
      </c>
      <c r="G114" s="24" t="e">
        <f t="shared" ref="G114:G119" si="11">IF(ISBLANK(E114*10/C114)," ",E114*10/C114)</f>
        <v>#N/A</v>
      </c>
      <c r="H114" s="91">
        <f t="shared" si="8"/>
        <v>38515</v>
      </c>
      <c r="I114" s="25">
        <f t="shared" si="9"/>
        <v>0</v>
      </c>
      <c r="J114" s="106"/>
      <c r="K114" s="106"/>
      <c r="U114" s="280"/>
      <c r="V114" s="2"/>
    </row>
    <row r="115" spans="1:22" ht="18" thickBot="1">
      <c r="A115" s="279"/>
      <c r="B115" s="48">
        <f>Inputs!A147</f>
        <v>96</v>
      </c>
      <c r="C115" s="47">
        <f t="shared" si="7"/>
        <v>0</v>
      </c>
      <c r="D115" s="49" t="e">
        <f>IF(Inputs!AN147="",NA(),Inputs!AN147)</f>
        <v>#N/A</v>
      </c>
      <c r="E115" s="49" t="e">
        <f>IF(Inputs!AO147="",NA(),Inputs!AO147)</f>
        <v>#N/A</v>
      </c>
      <c r="F115" s="24" t="e">
        <f t="shared" si="10"/>
        <v>#N/A</v>
      </c>
      <c r="G115" s="24" t="e">
        <f t="shared" si="11"/>
        <v>#N/A</v>
      </c>
      <c r="H115" s="91">
        <f t="shared" si="8"/>
        <v>38515</v>
      </c>
      <c r="I115" s="25">
        <f t="shared" si="9"/>
        <v>0</v>
      </c>
      <c r="J115" s="106"/>
      <c r="K115" s="106"/>
      <c r="U115" s="280"/>
      <c r="V115" s="2"/>
    </row>
    <row r="116" spans="1:22" ht="18" thickBot="1">
      <c r="A116" s="279"/>
      <c r="B116" s="48">
        <f>Inputs!A148</f>
        <v>97</v>
      </c>
      <c r="C116" s="47">
        <f t="shared" si="7"/>
        <v>0</v>
      </c>
      <c r="D116" s="49" t="e">
        <f>IF(Inputs!AN148="",NA(),Inputs!AN148)</f>
        <v>#N/A</v>
      </c>
      <c r="E116" s="49" t="e">
        <f>IF(Inputs!AO148="",NA(),Inputs!AO148)</f>
        <v>#N/A</v>
      </c>
      <c r="F116" s="24" t="e">
        <f t="shared" si="10"/>
        <v>#N/A</v>
      </c>
      <c r="G116" s="24" t="e">
        <f t="shared" si="11"/>
        <v>#N/A</v>
      </c>
      <c r="H116" s="91">
        <f t="shared" si="8"/>
        <v>38515</v>
      </c>
      <c r="I116" s="25">
        <f t="shared" si="9"/>
        <v>0</v>
      </c>
      <c r="J116" s="106"/>
      <c r="K116" s="106"/>
      <c r="U116" s="280"/>
      <c r="V116" s="2"/>
    </row>
    <row r="117" spans="1:22" ht="18" thickBot="1">
      <c r="A117" s="279"/>
      <c r="B117" s="48">
        <f>Inputs!A149</f>
        <v>98</v>
      </c>
      <c r="C117" s="47">
        <f t="shared" si="7"/>
        <v>0</v>
      </c>
      <c r="D117" s="49" t="e">
        <f>IF(Inputs!AN149="",NA(),Inputs!AN149)</f>
        <v>#N/A</v>
      </c>
      <c r="E117" s="49" t="e">
        <f>IF(Inputs!AO149="",NA(),Inputs!AO149)</f>
        <v>#N/A</v>
      </c>
      <c r="F117" s="24" t="e">
        <f t="shared" si="10"/>
        <v>#N/A</v>
      </c>
      <c r="G117" s="24" t="e">
        <f t="shared" si="11"/>
        <v>#N/A</v>
      </c>
      <c r="H117" s="91">
        <f t="shared" si="8"/>
        <v>38515</v>
      </c>
      <c r="I117" s="25">
        <f t="shared" si="9"/>
        <v>0</v>
      </c>
      <c r="J117" s="106"/>
      <c r="K117" s="106"/>
      <c r="U117" s="280"/>
      <c r="V117" s="2"/>
    </row>
    <row r="118" spans="1:22" ht="18" thickBot="1">
      <c r="A118" s="279"/>
      <c r="B118" s="48">
        <f>Inputs!A150</f>
        <v>99</v>
      </c>
      <c r="C118" s="47">
        <f t="shared" si="7"/>
        <v>0</v>
      </c>
      <c r="D118" s="49" t="e">
        <f>IF(Inputs!AN150="",NA(),Inputs!AN150)</f>
        <v>#N/A</v>
      </c>
      <c r="E118" s="49" t="e">
        <f>IF(Inputs!AO150="",NA(),Inputs!AO150)</f>
        <v>#N/A</v>
      </c>
      <c r="F118" s="24" t="e">
        <f t="shared" si="10"/>
        <v>#N/A</v>
      </c>
      <c r="G118" s="24" t="e">
        <f t="shared" si="11"/>
        <v>#N/A</v>
      </c>
      <c r="H118" s="91">
        <f t="shared" si="8"/>
        <v>38515</v>
      </c>
      <c r="I118" s="25">
        <f t="shared" si="9"/>
        <v>0</v>
      </c>
      <c r="J118" s="106"/>
      <c r="K118" s="106"/>
      <c r="U118" s="280"/>
      <c r="V118" s="2"/>
    </row>
    <row r="119" spans="1:22" ht="18" thickBot="1">
      <c r="A119" s="279"/>
      <c r="B119" s="48">
        <f>Inputs!A151</f>
        <v>100</v>
      </c>
      <c r="C119" s="47">
        <f t="shared" si="7"/>
        <v>0</v>
      </c>
      <c r="D119" s="49" t="e">
        <f>IF(Inputs!AN151="",NA(),Inputs!AN151)</f>
        <v>#N/A</v>
      </c>
      <c r="E119" s="49" t="e">
        <f>IF(Inputs!AO151="",NA(),Inputs!AO151)</f>
        <v>#N/A</v>
      </c>
      <c r="F119" s="24" t="e">
        <f t="shared" si="10"/>
        <v>#N/A</v>
      </c>
      <c r="G119" s="24" t="e">
        <f t="shared" si="11"/>
        <v>#N/A</v>
      </c>
      <c r="H119" s="91">
        <f t="shared" si="8"/>
        <v>38515</v>
      </c>
      <c r="I119" s="25">
        <f t="shared" si="9"/>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t="e">
        <f t="array" ref="F121">AVERAGE(IF(ISNUMBER(F20:F119),F20:F119))</f>
        <v>#DIV/0!</v>
      </c>
      <c r="G121" s="90" t="e">
        <f t="array" ref="G121">AVERAGE(IF(ISNUMBER(G20:G119),G20:G119))</f>
        <v>#DIV/0!</v>
      </c>
      <c r="H121" s="26" t="s">
        <v>33</v>
      </c>
      <c r="I121" s="27" t="e">
        <f>100*(NORMDIST(B12/2,F121,F122,1)-NORMDIST(-B12/2,F121,F122,1))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100*(NORMDIST(B13/2,G121,G122,1)-NORMDIST(-B13/2,G121,G122,1))</f>
        <v>#DIV/0!</v>
      </c>
      <c r="J122" s="28"/>
      <c r="K122" s="28"/>
    </row>
    <row r="123" spans="1:22" ht="18.75" customHeight="1">
      <c r="B123" s="357" t="s">
        <v>43</v>
      </c>
      <c r="C123" s="358"/>
      <c r="D123" s="29">
        <f t="array" ref="D123">ABS(MAX(IF(ISNUMBER(D20:D119),(D20:D119))-(MIN(IF(ISNUMBER(D20:D119),(D20:D119))))))</f>
        <v>0</v>
      </c>
      <c r="E123" s="29">
        <f t="array" ref="E123">ABS(MAX(IF(ISNUMBER(E20:E119),(E20:E119))-(MIN(IF(ISNUMBER(E20:E119),(E20:E119))))))</f>
        <v>0</v>
      </c>
      <c r="F123" s="85">
        <f t="array" ref="F123">ABS(MAX(IF(ISNUMBER(F20:F119),(F20:F119))-(MIN(IF(ISNUMBER(F20:F119),(F20:F119))))))</f>
        <v>0</v>
      </c>
      <c r="G123" s="85">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Inputs!AN7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Inputs!AN8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Inputs!AN9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(B10/2)*100</f>
        <v>114.99999999999999</v>
      </c>
      <c r="I134" s="137">
        <f>(B11/2)*100</f>
        <v>114.99999999999999</v>
      </c>
      <c r="J134" s="40"/>
      <c r="K134" s="40"/>
      <c r="L134" s="43"/>
      <c r="M134" s="44">
        <f>M128</f>
        <v>0</v>
      </c>
      <c r="N134" s="44">
        <f>N129</f>
        <v>0</v>
      </c>
      <c r="V134" s="2"/>
    </row>
    <row r="135" spans="8:22">
      <c r="H135" s="137">
        <v>115</v>
      </c>
      <c r="I135" s="137">
        <f>(B11/2)*-100</f>
        <v>-114.99999999999999</v>
      </c>
      <c r="J135" s="40"/>
      <c r="K135" s="40"/>
      <c r="L135" s="43"/>
      <c r="M135" s="44">
        <f>M129</f>
        <v>0</v>
      </c>
      <c r="N135" s="44">
        <f>N129</f>
        <v>0</v>
      </c>
      <c r="V135" s="2"/>
    </row>
    <row r="136" spans="8:22">
      <c r="H136" s="137">
        <f>(B10/2)*-100</f>
        <v>-114.99999999999999</v>
      </c>
      <c r="I136" s="137">
        <f>(B11/2)*-100</f>
        <v>-114.99999999999999</v>
      </c>
      <c r="J136" s="40"/>
      <c r="K136" s="40"/>
      <c r="V136" s="2"/>
    </row>
    <row r="137" spans="8:22">
      <c r="H137" s="137">
        <f>(B10/2)*-100</f>
        <v>-114.99999999999999</v>
      </c>
      <c r="I137" s="137">
        <f>(B11/2)*100</f>
        <v>114.99999999999999</v>
      </c>
      <c r="J137" s="40"/>
      <c r="K137" s="40"/>
      <c r="V137" s="2"/>
    </row>
    <row r="138" spans="8:22">
      <c r="H138" s="137">
        <f>(B10/2)*100</f>
        <v>114.99999999999999</v>
      </c>
      <c r="I138" s="137">
        <f>(B11/2)*100</f>
        <v>114.99999999999999</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19" zoomScale="55" zoomScaleNormal="55" zoomScaleSheetLayoutView="75" workbookViewId="0">
      <selection activeCell="L121" sqref="L121"/>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59"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59"/>
      <c r="K1" s="259"/>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Inputs!AP2</f>
        <v>0</v>
      </c>
      <c r="D2" s="3" t="str">
        <f>Inputs!A3</f>
        <v xml:space="preserve">Gunner: </v>
      </c>
      <c r="E2" s="64">
        <f>Inputs!AP3</f>
        <v>0</v>
      </c>
      <c r="F2" s="3" t="str">
        <f>Inputs!A4</f>
        <v xml:space="preserve">Loader: </v>
      </c>
      <c r="G2" s="63">
        <f>Inputs!AP4</f>
        <v>0</v>
      </c>
      <c r="H2" s="3" t="str">
        <f>Inputs!A5</f>
        <v>Driver:</v>
      </c>
      <c r="I2" s="64">
        <f>Inputs!AP5</f>
        <v>0</v>
      </c>
      <c r="J2" s="103"/>
      <c r="K2" s="103"/>
    </row>
    <row r="3" spans="1:14">
      <c r="A3" s="2" t="str">
        <f>Inputs!A11</f>
        <v>Project:</v>
      </c>
      <c r="B3" s="72">
        <f>Inputs!AP11</f>
        <v>0</v>
      </c>
      <c r="C3" s="71"/>
      <c r="D3" s="71"/>
      <c r="E3" s="71"/>
      <c r="F3" s="71"/>
      <c r="G3" s="71"/>
      <c r="H3" s="71"/>
      <c r="I3" s="71"/>
      <c r="J3" s="104"/>
      <c r="K3" s="104"/>
    </row>
    <row r="4" spans="1:14" ht="18.600000000000001" thickBot="1">
      <c r="A4" s="2" t="str">
        <f>Inputs!A46</f>
        <v xml:space="preserve">Remarks: </v>
      </c>
      <c r="B4" s="380">
        <f>Inputs!AP46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Inputs!AP23</f>
        <v>0</v>
      </c>
      <c r="G6" s="396"/>
      <c r="I6" s="262" t="str">
        <f>Inputs!A35</f>
        <v>Item:</v>
      </c>
      <c r="J6" s="264" t="s">
        <v>10</v>
      </c>
      <c r="K6" s="263" t="s">
        <v>204</v>
      </c>
    </row>
    <row r="7" spans="1:14" ht="18.600000000000001" thickTop="1" thickBot="1">
      <c r="A7" s="4" t="str">
        <f>Inputs!A13</f>
        <v>Date:</v>
      </c>
      <c r="B7" s="66">
        <f>Inputs!AP13</f>
        <v>0</v>
      </c>
      <c r="D7" s="5" t="str">
        <f>Inputs!A24</f>
        <v>Ammunition:</v>
      </c>
      <c r="E7" s="8"/>
      <c r="F7" s="395">
        <f>Inputs!AP24</f>
        <v>0</v>
      </c>
      <c r="G7" s="396"/>
      <c r="I7" s="9" t="s">
        <v>14</v>
      </c>
      <c r="J7" s="67">
        <f>Inputs!AP36</f>
        <v>0</v>
      </c>
      <c r="K7" s="68">
        <f>Inputs!AQ36</f>
        <v>0</v>
      </c>
    </row>
    <row r="8" spans="1:14" ht="18.600000000000001" thickTop="1" thickBot="1">
      <c r="A8" s="4" t="str">
        <f>Inputs!A15</f>
        <v>Range [m]:</v>
      </c>
      <c r="B8" s="112">
        <f>Inputs!AP15</f>
        <v>0</v>
      </c>
      <c r="D8" s="5" t="str">
        <f>Inputs!A25</f>
        <v>Aiming Through (Camera):</v>
      </c>
      <c r="E8" s="53"/>
      <c r="F8" s="395">
        <f>Inputs!AP25</f>
        <v>0</v>
      </c>
      <c r="G8" s="396"/>
      <c r="I8" s="7" t="s">
        <v>16</v>
      </c>
      <c r="J8" s="67">
        <f>Inputs!AP37</f>
        <v>0</v>
      </c>
      <c r="K8" s="68">
        <f>Inputs!AQ37</f>
        <v>0</v>
      </c>
    </row>
    <row r="9" spans="1:14" ht="18.600000000000001" thickTop="1" thickBot="1">
      <c r="A9" s="392" t="str">
        <f>Inputs!A16</f>
        <v>Target Size:</v>
      </c>
      <c r="B9" s="393"/>
      <c r="D9" s="392" t="str">
        <f>Inputs!A26</f>
        <v>Environmental Conditions:</v>
      </c>
      <c r="E9" s="394"/>
      <c r="F9" s="394"/>
      <c r="G9" s="393"/>
      <c r="H9" s="10"/>
      <c r="I9" s="11" t="s">
        <v>19</v>
      </c>
      <c r="J9" s="67">
        <f>Inputs!AP38</f>
        <v>0</v>
      </c>
      <c r="K9" s="68">
        <f>Inputs!AQ38</f>
        <v>0</v>
      </c>
    </row>
    <row r="10" spans="1:14" ht="18.600000000000001" thickTop="1" thickBot="1">
      <c r="A10" s="4" t="str">
        <f>Inputs!AP16</f>
        <v>Traverse Size [m]</v>
      </c>
      <c r="B10" s="38">
        <f>Inputs!AP17</f>
        <v>2.2999999999999998</v>
      </c>
      <c r="D10" s="5" t="str">
        <f>Inputs!A27</f>
        <v>Air Temperature [°C]:</v>
      </c>
      <c r="E10" s="6"/>
      <c r="F10" s="388">
        <f>Inputs!AP27</f>
        <v>0</v>
      </c>
      <c r="G10" s="389"/>
      <c r="I10" s="392" t="str">
        <f>Inputs!A39</f>
        <v>Rounds Information:</v>
      </c>
      <c r="J10" s="394"/>
      <c r="K10" s="393"/>
    </row>
    <row r="11" spans="1:14" ht="18.600000000000001" thickTop="1" thickBot="1">
      <c r="A11" s="4" t="str">
        <f>Inputs!AQ16</f>
        <v>Elevation Size [m]</v>
      </c>
      <c r="B11" s="38">
        <f>Inputs!AQ17</f>
        <v>2.2999999999999998</v>
      </c>
      <c r="D11" s="5" t="str">
        <f>Inputs!A28</f>
        <v>Altitude [m]:</v>
      </c>
      <c r="E11" s="8"/>
      <c r="F11" s="388">
        <f>Inputs!AP28</f>
        <v>0</v>
      </c>
      <c r="G11" s="389"/>
      <c r="H11" s="259"/>
      <c r="I11" s="384" t="str">
        <f>Inputs!A40</f>
        <v>Rounds Type</v>
      </c>
      <c r="J11" s="385"/>
      <c r="K11" s="111" t="str">
        <f>Inputs!AP40</f>
        <v>No. of Rounds</v>
      </c>
    </row>
    <row r="12" spans="1:14" ht="18.600000000000001" thickTop="1" thickBot="1">
      <c r="A12" s="4" t="str">
        <f>Inputs!AP18</f>
        <v>Traverse Size [mills]</v>
      </c>
      <c r="B12" s="38" t="e">
        <f>Inputs!AP19</f>
        <v>#DIV/0!</v>
      </c>
      <c r="D12" s="5" t="str">
        <f>Inputs!A29</f>
        <v>Ammu. Temp. [°C]:</v>
      </c>
      <c r="E12" s="8"/>
      <c r="F12" s="388">
        <f>Inputs!AP29</f>
        <v>0</v>
      </c>
      <c r="G12" s="389"/>
      <c r="H12" s="259"/>
      <c r="I12" s="384" t="str">
        <f>Inputs!A41</f>
        <v>Warm-Up</v>
      </c>
      <c r="J12" s="385"/>
      <c r="K12" s="39">
        <f>Inputs!AP41</f>
        <v>0</v>
      </c>
    </row>
    <row r="13" spans="1:14" ht="18.600000000000001" thickTop="1" thickBot="1">
      <c r="A13" s="4" t="str">
        <f>Inputs!AQ18</f>
        <v>Elevation Size [mills]</v>
      </c>
      <c r="B13" s="38" t="e">
        <f>Inputs!AQ19</f>
        <v>#DIV/0!</v>
      </c>
      <c r="D13" s="5" t="str">
        <f>Inputs!A30</f>
        <v>Crosswind [m/s]:</v>
      </c>
      <c r="E13" s="13"/>
      <c r="F13" s="388" t="str">
        <f>Inputs!AP30</f>
        <v>29</v>
      </c>
      <c r="G13" s="389"/>
      <c r="H13" s="259"/>
      <c r="I13" s="384" t="str">
        <f>Inputs!A42</f>
        <v>Real Firing</v>
      </c>
      <c r="J13" s="385"/>
      <c r="K13" s="39">
        <f>Inputs!AP42</f>
        <v>0</v>
      </c>
    </row>
    <row r="14" spans="1:14" ht="18.600000000000001" thickTop="1" thickBot="1">
      <c r="A14" s="4" t="str">
        <f>Inputs!A20</f>
        <v>Fire Type</v>
      </c>
      <c r="B14" s="38">
        <f>Inputs!AP20</f>
        <v>0</v>
      </c>
      <c r="D14" s="390" t="str">
        <f>Inputs!A31</f>
        <v>Gun Jump:</v>
      </c>
      <c r="E14" s="391"/>
      <c r="F14" s="41" t="str">
        <f>Inputs!AQ31</f>
        <v>Traverse</v>
      </c>
      <c r="G14" s="42" t="str">
        <f>Inputs!AP31</f>
        <v>Elevation</v>
      </c>
      <c r="H14" s="259"/>
      <c r="I14" s="384" t="str">
        <f>Inputs!A43</f>
        <v xml:space="preserve">Total in Target: </v>
      </c>
      <c r="J14" s="385"/>
      <c r="K14" s="39">
        <f>Inputs!AP43</f>
        <v>0</v>
      </c>
    </row>
    <row r="15" spans="1:14" ht="19.5" customHeight="1" thickTop="1" thickBot="1">
      <c r="A15" s="4" t="str">
        <f>Inputs!A14</f>
        <v>Time:</v>
      </c>
      <c r="B15" s="37">
        <f>Inputs!AP14</f>
        <v>0</v>
      </c>
      <c r="C15" s="14"/>
      <c r="D15" s="383" t="str">
        <f>Inputs!A32</f>
        <v>Single</v>
      </c>
      <c r="E15" s="363"/>
      <c r="F15" s="36">
        <f>Inputs!AQ32</f>
        <v>0</v>
      </c>
      <c r="G15" s="36">
        <f>Inputs!AP32</f>
        <v>0</v>
      </c>
      <c r="H15" s="15"/>
      <c r="I15" s="384" t="str">
        <f>Inputs!A44</f>
        <v>Missing rounds</v>
      </c>
      <c r="J15" s="385"/>
      <c r="K15" s="39">
        <f>Inputs!AP44</f>
        <v>0</v>
      </c>
    </row>
    <row r="16" spans="1:14" ht="19.5" customHeight="1" thickTop="1" thickBot="1">
      <c r="A16" s="4" t="str">
        <f>Inputs!A21</f>
        <v>A0- M.Velocity</v>
      </c>
      <c r="B16" s="38">
        <f>Inputs!AP21</f>
        <v>0</v>
      </c>
      <c r="C16" s="14"/>
      <c r="D16" s="386" t="str">
        <f>Inputs!A33</f>
        <v>Burst</v>
      </c>
      <c r="E16" s="387"/>
      <c r="F16" s="36">
        <f>Inputs!AQ33</f>
        <v>0</v>
      </c>
      <c r="G16" s="36">
        <f>Inputs!AP33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59"/>
      <c r="V18" s="2"/>
    </row>
    <row r="19" spans="1:22" ht="18.600000000000001" thickTop="1" thickBot="1">
      <c r="A19" s="359"/>
      <c r="B19" s="360"/>
      <c r="C19" s="348"/>
      <c r="D19" s="261" t="s">
        <v>33</v>
      </c>
      <c r="E19" s="12" t="s">
        <v>34</v>
      </c>
      <c r="F19" s="12" t="s">
        <v>33</v>
      </c>
      <c r="G19" s="12" t="s">
        <v>34</v>
      </c>
      <c r="H19" s="348"/>
      <c r="I19" s="348"/>
      <c r="J19" s="105"/>
      <c r="K19" s="105"/>
      <c r="U19" s="259"/>
      <c r="V19" s="2"/>
    </row>
    <row r="20" spans="1:22" ht="18.600000000000001" thickTop="1" thickBot="1">
      <c r="A20" s="260"/>
      <c r="B20" s="48">
        <f>Inputs!A52</f>
        <v>1</v>
      </c>
      <c r="C20" s="47">
        <f>$B$8</f>
        <v>0</v>
      </c>
      <c r="D20" s="49" t="e">
        <f>IF(Inputs!AP52="",NA(),Inputs!AP52)</f>
        <v>#N/A</v>
      </c>
      <c r="E20" s="49" t="e">
        <f>IF(Inputs!AQ52="",NA(),Inputs!AQ52)</f>
        <v>#N/A</v>
      </c>
      <c r="F20" s="24" t="e">
        <f t="shared" ref="F20:F29" si="0">IF(ISBLANK(D20*10/C20)," ",D20*10/C20)</f>
        <v>#N/A</v>
      </c>
      <c r="G20" s="24" t="e">
        <f>IF(ISBLANK(E20*10/C20)," ",E20*10/C20)</f>
        <v>#N/A</v>
      </c>
      <c r="H20" s="91">
        <f t="shared" ref="H20:H51" si="1">$AP$7</f>
        <v>0</v>
      </c>
      <c r="I20" s="25">
        <f t="shared" ref="I20:I51" si="2">$AP$15</f>
        <v>0</v>
      </c>
      <c r="J20" s="106"/>
      <c r="K20" s="106"/>
      <c r="U20" s="259"/>
      <c r="V20" s="2"/>
    </row>
    <row r="21" spans="1:22" ht="18" thickBot="1">
      <c r="A21" s="260"/>
      <c r="B21" s="48">
        <f>Inputs!A53</f>
        <v>2</v>
      </c>
      <c r="C21" s="47">
        <f t="shared" ref="C21:C52" si="3">$AP$8</f>
        <v>0</v>
      </c>
      <c r="D21" s="49" t="e">
        <f>IF(Inputs!AP53="",NA(),Inputs!AP53)</f>
        <v>#N/A</v>
      </c>
      <c r="E21" s="49" t="e">
        <f>IF(Inputs!AQ53="",NA(),Inputs!AQ53)</f>
        <v>#N/A</v>
      </c>
      <c r="F21" s="24" t="e">
        <f t="shared" si="0"/>
        <v>#N/A</v>
      </c>
      <c r="G21" s="24" t="e">
        <f t="shared" ref="G21:G68" si="4">IF(ISBLANK(E21*10/C21)," ",E21*10/C21)</f>
        <v>#N/A</v>
      </c>
      <c r="H21" s="91">
        <f t="shared" si="1"/>
        <v>0</v>
      </c>
      <c r="I21" s="25">
        <f t="shared" si="2"/>
        <v>0</v>
      </c>
      <c r="J21" s="106"/>
      <c r="K21" s="106"/>
      <c r="U21" s="259"/>
      <c r="V21" s="2"/>
    </row>
    <row r="22" spans="1:22" ht="18" thickBot="1">
      <c r="A22" s="260"/>
      <c r="B22" s="48">
        <f>Inputs!A54</f>
        <v>3</v>
      </c>
      <c r="C22" s="47">
        <f t="shared" si="3"/>
        <v>0</v>
      </c>
      <c r="D22" s="49" t="e">
        <f>IF(Inputs!AP54="",NA(),Inputs!AP54)</f>
        <v>#N/A</v>
      </c>
      <c r="E22" s="49" t="e">
        <f>IF(Inputs!AQ54="",NA(),Inputs!AQ54)</f>
        <v>#N/A</v>
      </c>
      <c r="F22" s="24" t="e">
        <f t="shared" si="0"/>
        <v>#N/A</v>
      </c>
      <c r="G22" s="24" t="e">
        <f t="shared" si="4"/>
        <v>#N/A</v>
      </c>
      <c r="H22" s="91">
        <f t="shared" si="1"/>
        <v>0</v>
      </c>
      <c r="I22" s="25">
        <f t="shared" si="2"/>
        <v>0</v>
      </c>
      <c r="J22" s="106"/>
      <c r="K22" s="106"/>
      <c r="U22" s="259"/>
      <c r="V22" s="2"/>
    </row>
    <row r="23" spans="1:22" ht="18" thickBot="1">
      <c r="A23" s="260"/>
      <c r="B23" s="48">
        <f>Inputs!A55</f>
        <v>4</v>
      </c>
      <c r="C23" s="47">
        <f t="shared" si="3"/>
        <v>0</v>
      </c>
      <c r="D23" s="49" t="e">
        <f>IF(Inputs!AP55="",NA(),Inputs!AP55)</f>
        <v>#N/A</v>
      </c>
      <c r="E23" s="49" t="e">
        <f>IF(Inputs!AQ55="",NA(),Inputs!AQ55)</f>
        <v>#N/A</v>
      </c>
      <c r="F23" s="24" t="e">
        <f t="shared" si="0"/>
        <v>#N/A</v>
      </c>
      <c r="G23" s="24" t="e">
        <f t="shared" si="4"/>
        <v>#N/A</v>
      </c>
      <c r="H23" s="91">
        <f t="shared" si="1"/>
        <v>0</v>
      </c>
      <c r="I23" s="25">
        <f t="shared" si="2"/>
        <v>0</v>
      </c>
      <c r="J23" s="106"/>
      <c r="K23" s="106"/>
      <c r="U23" s="259"/>
      <c r="V23" s="2"/>
    </row>
    <row r="24" spans="1:22" ht="18" thickBot="1">
      <c r="A24" s="260"/>
      <c r="B24" s="48">
        <f>Inputs!A56</f>
        <v>5</v>
      </c>
      <c r="C24" s="47">
        <f t="shared" si="3"/>
        <v>0</v>
      </c>
      <c r="D24" s="49" t="e">
        <f>IF(Inputs!AP56="",NA(),Inputs!AP56)</f>
        <v>#N/A</v>
      </c>
      <c r="E24" s="49" t="e">
        <f>IF(Inputs!AQ56="",NA(),Inputs!AQ56)</f>
        <v>#N/A</v>
      </c>
      <c r="F24" s="24" t="e">
        <f t="shared" si="0"/>
        <v>#N/A</v>
      </c>
      <c r="G24" s="24" t="e">
        <f t="shared" si="4"/>
        <v>#N/A</v>
      </c>
      <c r="H24" s="91">
        <f t="shared" si="1"/>
        <v>0</v>
      </c>
      <c r="I24" s="25">
        <f t="shared" si="2"/>
        <v>0</v>
      </c>
      <c r="J24" s="106"/>
      <c r="K24" s="106"/>
      <c r="U24" s="259"/>
      <c r="V24" s="2"/>
    </row>
    <row r="25" spans="1:22" ht="18" thickBot="1">
      <c r="A25" s="260"/>
      <c r="B25" s="48">
        <f>Inputs!A57</f>
        <v>6</v>
      </c>
      <c r="C25" s="47">
        <f t="shared" si="3"/>
        <v>0</v>
      </c>
      <c r="D25" s="49" t="e">
        <f>IF(Inputs!AP57="",NA(),Inputs!AP57)</f>
        <v>#N/A</v>
      </c>
      <c r="E25" s="49" t="e">
        <f>IF(Inputs!AQ57="",NA(),Inputs!AQ57)</f>
        <v>#N/A</v>
      </c>
      <c r="F25" s="24" t="e">
        <f t="shared" si="0"/>
        <v>#N/A</v>
      </c>
      <c r="G25" s="24" t="e">
        <f t="shared" si="4"/>
        <v>#N/A</v>
      </c>
      <c r="H25" s="91">
        <f t="shared" si="1"/>
        <v>0</v>
      </c>
      <c r="I25" s="25">
        <f t="shared" si="2"/>
        <v>0</v>
      </c>
      <c r="J25" s="106"/>
      <c r="K25" s="106"/>
      <c r="U25" s="259"/>
      <c r="V25" s="2"/>
    </row>
    <row r="26" spans="1:22" ht="18" thickBot="1">
      <c r="A26" s="260"/>
      <c r="B26" s="48">
        <f>Inputs!A58</f>
        <v>7</v>
      </c>
      <c r="C26" s="47">
        <f t="shared" si="3"/>
        <v>0</v>
      </c>
      <c r="D26" s="49" t="e">
        <f>IF(Inputs!AP58="",NA(),Inputs!AP58)</f>
        <v>#N/A</v>
      </c>
      <c r="E26" s="49" t="e">
        <f>IF(Inputs!AQ58="",NA(),Inputs!AQ58)</f>
        <v>#N/A</v>
      </c>
      <c r="F26" s="24" t="e">
        <f t="shared" si="0"/>
        <v>#N/A</v>
      </c>
      <c r="G26" s="24" t="e">
        <f t="shared" si="4"/>
        <v>#N/A</v>
      </c>
      <c r="H26" s="91">
        <f t="shared" si="1"/>
        <v>0</v>
      </c>
      <c r="I26" s="25">
        <f t="shared" si="2"/>
        <v>0</v>
      </c>
      <c r="J26" s="106"/>
      <c r="K26" s="106"/>
      <c r="U26" s="259"/>
      <c r="V26" s="2"/>
    </row>
    <row r="27" spans="1:22" ht="18" thickBot="1">
      <c r="A27" s="260"/>
      <c r="B27" s="48">
        <f>Inputs!A59</f>
        <v>8</v>
      </c>
      <c r="C27" s="47">
        <f t="shared" si="3"/>
        <v>0</v>
      </c>
      <c r="D27" s="49" t="e">
        <f>IF(Inputs!AP59="",NA(),Inputs!AP59)</f>
        <v>#N/A</v>
      </c>
      <c r="E27" s="49" t="e">
        <f>IF(Inputs!AQ59="",NA(),Inputs!AQ59)</f>
        <v>#N/A</v>
      </c>
      <c r="F27" s="24" t="e">
        <f t="shared" si="0"/>
        <v>#N/A</v>
      </c>
      <c r="G27" s="24" t="e">
        <f t="shared" si="4"/>
        <v>#N/A</v>
      </c>
      <c r="H27" s="91">
        <f t="shared" si="1"/>
        <v>0</v>
      </c>
      <c r="I27" s="25">
        <f t="shared" si="2"/>
        <v>0</v>
      </c>
      <c r="J27" s="106"/>
      <c r="K27" s="106"/>
      <c r="U27" s="259"/>
      <c r="V27" s="2"/>
    </row>
    <row r="28" spans="1:22" ht="18" thickBot="1">
      <c r="A28" s="260"/>
      <c r="B28" s="48">
        <f>Inputs!A60</f>
        <v>9</v>
      </c>
      <c r="C28" s="47">
        <f t="shared" si="3"/>
        <v>0</v>
      </c>
      <c r="D28" s="49" t="e">
        <f>IF(Inputs!AP60="",NA(),Inputs!AP60)</f>
        <v>#N/A</v>
      </c>
      <c r="E28" s="49" t="e">
        <f>IF(Inputs!AQ60="",NA(),Inputs!AQ60)</f>
        <v>#N/A</v>
      </c>
      <c r="F28" s="24" t="e">
        <f t="shared" si="0"/>
        <v>#N/A</v>
      </c>
      <c r="G28" s="24" t="e">
        <f t="shared" si="4"/>
        <v>#N/A</v>
      </c>
      <c r="H28" s="91">
        <f t="shared" si="1"/>
        <v>0</v>
      </c>
      <c r="I28" s="25">
        <f t="shared" si="2"/>
        <v>0</v>
      </c>
      <c r="J28" s="106"/>
      <c r="K28" s="106"/>
      <c r="U28" s="259"/>
      <c r="V28" s="2"/>
    </row>
    <row r="29" spans="1:22" ht="18" thickBot="1">
      <c r="A29" s="260"/>
      <c r="B29" s="48">
        <f>Inputs!A61</f>
        <v>10</v>
      </c>
      <c r="C29" s="47">
        <f t="shared" si="3"/>
        <v>0</v>
      </c>
      <c r="D29" s="49" t="e">
        <f>IF(Inputs!AP61="",NA(),Inputs!AP61)</f>
        <v>#N/A</v>
      </c>
      <c r="E29" s="49" t="e">
        <f>IF(Inputs!AQ61="",NA(),Inputs!AQ61)</f>
        <v>#N/A</v>
      </c>
      <c r="F29" s="24" t="e">
        <f t="shared" si="0"/>
        <v>#N/A</v>
      </c>
      <c r="G29" s="24" t="e">
        <f t="shared" si="4"/>
        <v>#N/A</v>
      </c>
      <c r="H29" s="91">
        <f t="shared" si="1"/>
        <v>0</v>
      </c>
      <c r="I29" s="25">
        <f t="shared" si="2"/>
        <v>0</v>
      </c>
      <c r="J29" s="106"/>
      <c r="K29" s="106"/>
      <c r="U29" s="259"/>
      <c r="V29" s="2"/>
    </row>
    <row r="30" spans="1:22" ht="18" thickBot="1">
      <c r="A30" s="260"/>
      <c r="B30" s="48">
        <f>Inputs!A62</f>
        <v>11</v>
      </c>
      <c r="C30" s="47">
        <f t="shared" si="3"/>
        <v>0</v>
      </c>
      <c r="D30" s="49" t="e">
        <f>IF(Inputs!AP62="",NA(),Inputs!AP62)</f>
        <v>#N/A</v>
      </c>
      <c r="E30" s="49" t="e">
        <f>IF(Inputs!AQ62="",NA(),Inputs!AQ62)</f>
        <v>#N/A</v>
      </c>
      <c r="F30" s="24" t="e">
        <f t="shared" ref="F30:F93" si="5">IF(ISBLANK(D30*10/C30)," ",D30*10/C30)</f>
        <v>#N/A</v>
      </c>
      <c r="G30" s="24" t="e">
        <f t="shared" si="4"/>
        <v>#N/A</v>
      </c>
      <c r="H30" s="91">
        <f t="shared" si="1"/>
        <v>0</v>
      </c>
      <c r="I30" s="25">
        <f t="shared" si="2"/>
        <v>0</v>
      </c>
      <c r="J30" s="106"/>
      <c r="K30" s="106"/>
      <c r="U30" s="259"/>
      <c r="V30" s="2"/>
    </row>
    <row r="31" spans="1:22" ht="18" thickBot="1">
      <c r="A31" s="260"/>
      <c r="B31" s="48">
        <f>Inputs!A63</f>
        <v>12</v>
      </c>
      <c r="C31" s="47">
        <f t="shared" si="3"/>
        <v>0</v>
      </c>
      <c r="D31" s="49" t="e">
        <f>IF(Inputs!AP63="",NA(),Inputs!AP63)</f>
        <v>#N/A</v>
      </c>
      <c r="E31" s="49" t="e">
        <f>IF(Inputs!AQ63="",NA(),Inputs!AQ63)</f>
        <v>#N/A</v>
      </c>
      <c r="F31" s="24" t="e">
        <f t="shared" si="5"/>
        <v>#N/A</v>
      </c>
      <c r="G31" s="24" t="e">
        <f t="shared" si="4"/>
        <v>#N/A</v>
      </c>
      <c r="H31" s="91">
        <f t="shared" si="1"/>
        <v>0</v>
      </c>
      <c r="I31" s="25">
        <f t="shared" si="2"/>
        <v>0</v>
      </c>
      <c r="J31" s="106"/>
      <c r="K31" s="106"/>
      <c r="U31" s="259"/>
      <c r="V31" s="2"/>
    </row>
    <row r="32" spans="1:22" ht="18" thickBot="1">
      <c r="A32" s="260"/>
      <c r="B32" s="48">
        <f>Inputs!A64</f>
        <v>13</v>
      </c>
      <c r="C32" s="47">
        <f t="shared" si="3"/>
        <v>0</v>
      </c>
      <c r="D32" s="49" t="e">
        <f>IF(Inputs!AP64="",NA(),Inputs!AP64)</f>
        <v>#N/A</v>
      </c>
      <c r="E32" s="49" t="e">
        <f>IF(Inputs!AQ64="",NA(),Inputs!AQ64)</f>
        <v>#N/A</v>
      </c>
      <c r="F32" s="24" t="e">
        <f t="shared" si="5"/>
        <v>#N/A</v>
      </c>
      <c r="G32" s="24" t="e">
        <f t="shared" si="4"/>
        <v>#N/A</v>
      </c>
      <c r="H32" s="91">
        <f t="shared" si="1"/>
        <v>0</v>
      </c>
      <c r="I32" s="25">
        <f t="shared" si="2"/>
        <v>0</v>
      </c>
      <c r="J32" s="106"/>
      <c r="K32" s="106"/>
      <c r="U32" s="259"/>
      <c r="V32" s="2"/>
    </row>
    <row r="33" spans="1:22" ht="18" thickBot="1">
      <c r="A33" s="260"/>
      <c r="B33" s="48">
        <f>Inputs!A65</f>
        <v>14</v>
      </c>
      <c r="C33" s="47">
        <f t="shared" si="3"/>
        <v>0</v>
      </c>
      <c r="D33" s="49" t="e">
        <f>IF(Inputs!AP65="",NA(),Inputs!AP65)</f>
        <v>#N/A</v>
      </c>
      <c r="E33" s="49" t="e">
        <f>IF(Inputs!AQ65="",NA(),Inputs!AQ65)</f>
        <v>#N/A</v>
      </c>
      <c r="F33" s="24" t="e">
        <f t="shared" si="5"/>
        <v>#N/A</v>
      </c>
      <c r="G33" s="24" t="e">
        <f t="shared" si="4"/>
        <v>#N/A</v>
      </c>
      <c r="H33" s="91">
        <f t="shared" si="1"/>
        <v>0</v>
      </c>
      <c r="I33" s="25">
        <f t="shared" si="2"/>
        <v>0</v>
      </c>
      <c r="J33" s="106"/>
      <c r="K33" s="106"/>
      <c r="U33" s="259"/>
      <c r="V33" s="2"/>
    </row>
    <row r="34" spans="1:22" ht="18" thickBot="1">
      <c r="A34" s="260"/>
      <c r="B34" s="48">
        <f>Inputs!A66</f>
        <v>15</v>
      </c>
      <c r="C34" s="47">
        <f t="shared" si="3"/>
        <v>0</v>
      </c>
      <c r="D34" s="49" t="e">
        <f>IF(Inputs!AP66="",NA(),Inputs!AP66)</f>
        <v>#N/A</v>
      </c>
      <c r="E34" s="49" t="e">
        <f>IF(Inputs!AQ66="",NA(),Inputs!AQ66)</f>
        <v>#N/A</v>
      </c>
      <c r="F34" s="24" t="e">
        <f t="shared" si="5"/>
        <v>#N/A</v>
      </c>
      <c r="G34" s="24" t="e">
        <f t="shared" si="4"/>
        <v>#N/A</v>
      </c>
      <c r="H34" s="91">
        <f t="shared" si="1"/>
        <v>0</v>
      </c>
      <c r="I34" s="25">
        <f t="shared" si="2"/>
        <v>0</v>
      </c>
      <c r="J34" s="106"/>
      <c r="K34" s="106"/>
      <c r="U34" s="259"/>
      <c r="V34" s="2"/>
    </row>
    <row r="35" spans="1:22" ht="18" thickBot="1">
      <c r="A35" s="260"/>
      <c r="B35" s="48">
        <f>Inputs!A67</f>
        <v>16</v>
      </c>
      <c r="C35" s="47">
        <f t="shared" si="3"/>
        <v>0</v>
      </c>
      <c r="D35" s="49" t="e">
        <f>IF(Inputs!AP67="",NA(),Inputs!AP67)</f>
        <v>#N/A</v>
      </c>
      <c r="E35" s="49" t="e">
        <f>IF(Inputs!AQ67="",NA(),Inputs!AQ67)</f>
        <v>#N/A</v>
      </c>
      <c r="F35" s="24" t="e">
        <f t="shared" si="5"/>
        <v>#N/A</v>
      </c>
      <c r="G35" s="24" t="e">
        <f t="shared" si="4"/>
        <v>#N/A</v>
      </c>
      <c r="H35" s="91">
        <f t="shared" si="1"/>
        <v>0</v>
      </c>
      <c r="I35" s="25">
        <f t="shared" si="2"/>
        <v>0</v>
      </c>
      <c r="J35" s="106"/>
      <c r="K35" s="106"/>
      <c r="U35" s="259"/>
      <c r="V35" s="2"/>
    </row>
    <row r="36" spans="1:22" ht="18" thickBot="1">
      <c r="A36" s="260"/>
      <c r="B36" s="48">
        <f>Inputs!A68</f>
        <v>17</v>
      </c>
      <c r="C36" s="47">
        <f t="shared" si="3"/>
        <v>0</v>
      </c>
      <c r="D36" s="49" t="e">
        <f>IF(Inputs!AP68="",NA(),Inputs!AP68)</f>
        <v>#N/A</v>
      </c>
      <c r="E36" s="49" t="e">
        <f>IF(Inputs!AQ68="",NA(),Inputs!AQ68)</f>
        <v>#N/A</v>
      </c>
      <c r="F36" s="24" t="e">
        <f t="shared" si="5"/>
        <v>#N/A</v>
      </c>
      <c r="G36" s="24" t="e">
        <f t="shared" si="4"/>
        <v>#N/A</v>
      </c>
      <c r="H36" s="91">
        <f t="shared" si="1"/>
        <v>0</v>
      </c>
      <c r="I36" s="25">
        <f t="shared" si="2"/>
        <v>0</v>
      </c>
      <c r="J36" s="106"/>
      <c r="K36" s="106"/>
      <c r="U36" s="259"/>
      <c r="V36" s="2"/>
    </row>
    <row r="37" spans="1:22" ht="18" thickBot="1">
      <c r="A37" s="260"/>
      <c r="B37" s="48">
        <f>Inputs!A69</f>
        <v>18</v>
      </c>
      <c r="C37" s="47">
        <f t="shared" si="3"/>
        <v>0</v>
      </c>
      <c r="D37" s="49" t="e">
        <f>IF(Inputs!AP69="",NA(),Inputs!AP69)</f>
        <v>#N/A</v>
      </c>
      <c r="E37" s="49" t="e">
        <f>IF(Inputs!AQ69="",NA(),Inputs!AQ69)</f>
        <v>#N/A</v>
      </c>
      <c r="F37" s="24" t="e">
        <f t="shared" si="5"/>
        <v>#N/A</v>
      </c>
      <c r="G37" s="24" t="e">
        <f t="shared" si="4"/>
        <v>#N/A</v>
      </c>
      <c r="H37" s="91">
        <f t="shared" si="1"/>
        <v>0</v>
      </c>
      <c r="I37" s="25">
        <f t="shared" si="2"/>
        <v>0</v>
      </c>
      <c r="J37" s="106"/>
      <c r="K37" s="106"/>
      <c r="U37" s="259"/>
      <c r="V37" s="2"/>
    </row>
    <row r="38" spans="1:22" ht="18" thickBot="1">
      <c r="A38" s="260"/>
      <c r="B38" s="48">
        <f>Inputs!A70</f>
        <v>19</v>
      </c>
      <c r="C38" s="47">
        <f t="shared" si="3"/>
        <v>0</v>
      </c>
      <c r="D38" s="49" t="e">
        <f>IF(Inputs!AP70="",NA(),Inputs!AP70)</f>
        <v>#N/A</v>
      </c>
      <c r="E38" s="49" t="e">
        <f>IF(Inputs!AQ70="",NA(),Inputs!AQ70)</f>
        <v>#N/A</v>
      </c>
      <c r="F38" s="24" t="e">
        <f t="shared" si="5"/>
        <v>#N/A</v>
      </c>
      <c r="G38" s="24" t="e">
        <f t="shared" si="4"/>
        <v>#N/A</v>
      </c>
      <c r="H38" s="91">
        <f t="shared" si="1"/>
        <v>0</v>
      </c>
      <c r="I38" s="25">
        <f t="shared" si="2"/>
        <v>0</v>
      </c>
      <c r="J38" s="106"/>
      <c r="K38" s="106"/>
      <c r="U38" s="259"/>
      <c r="V38" s="2"/>
    </row>
    <row r="39" spans="1:22" ht="18" thickBot="1">
      <c r="A39" s="260"/>
      <c r="B39" s="48">
        <f>Inputs!A71</f>
        <v>20</v>
      </c>
      <c r="C39" s="47">
        <f t="shared" si="3"/>
        <v>0</v>
      </c>
      <c r="D39" s="49" t="e">
        <f>IF(Inputs!AP71="",NA(),Inputs!AP71)</f>
        <v>#N/A</v>
      </c>
      <c r="E39" s="49" t="e">
        <f>IF(Inputs!AQ71="",NA(),Inputs!AQ71)</f>
        <v>#N/A</v>
      </c>
      <c r="F39" s="24" t="e">
        <f t="shared" si="5"/>
        <v>#N/A</v>
      </c>
      <c r="G39" s="24" t="e">
        <f t="shared" si="4"/>
        <v>#N/A</v>
      </c>
      <c r="H39" s="91">
        <f t="shared" si="1"/>
        <v>0</v>
      </c>
      <c r="I39" s="25">
        <f t="shared" si="2"/>
        <v>0</v>
      </c>
      <c r="J39" s="106"/>
      <c r="K39" s="106"/>
      <c r="U39" s="259"/>
      <c r="V39" s="2"/>
    </row>
    <row r="40" spans="1:22" ht="18" thickBot="1">
      <c r="A40" s="260"/>
      <c r="B40" s="48">
        <f>Inputs!A72</f>
        <v>21</v>
      </c>
      <c r="C40" s="47">
        <f t="shared" si="3"/>
        <v>0</v>
      </c>
      <c r="D40" s="49" t="e">
        <f>IF(Inputs!AP72="",NA(),Inputs!AP72)</f>
        <v>#N/A</v>
      </c>
      <c r="E40" s="49" t="e">
        <f>IF(Inputs!AQ72="",NA(),Inputs!AQ72)</f>
        <v>#N/A</v>
      </c>
      <c r="F40" s="24" t="e">
        <f t="shared" si="5"/>
        <v>#N/A</v>
      </c>
      <c r="G40" s="24" t="e">
        <f t="shared" si="4"/>
        <v>#N/A</v>
      </c>
      <c r="H40" s="91">
        <f t="shared" si="1"/>
        <v>0</v>
      </c>
      <c r="I40" s="25">
        <f t="shared" si="2"/>
        <v>0</v>
      </c>
      <c r="J40" s="106"/>
      <c r="K40" s="106"/>
      <c r="U40" s="259"/>
      <c r="V40" s="2"/>
    </row>
    <row r="41" spans="1:22" ht="18" thickBot="1">
      <c r="A41" s="260"/>
      <c r="B41" s="48">
        <f>Inputs!A73</f>
        <v>22</v>
      </c>
      <c r="C41" s="47">
        <f t="shared" si="3"/>
        <v>0</v>
      </c>
      <c r="D41" s="49" t="e">
        <f>IF(Inputs!AP73="",NA(),Inputs!AP73)</f>
        <v>#N/A</v>
      </c>
      <c r="E41" s="49" t="e">
        <f>IF(Inputs!AQ73="",NA(),Inputs!AQ73)</f>
        <v>#N/A</v>
      </c>
      <c r="F41" s="24" t="e">
        <f t="shared" si="5"/>
        <v>#N/A</v>
      </c>
      <c r="G41" s="24" t="e">
        <f t="shared" si="4"/>
        <v>#N/A</v>
      </c>
      <c r="H41" s="91">
        <f t="shared" si="1"/>
        <v>0</v>
      </c>
      <c r="I41" s="25">
        <f t="shared" si="2"/>
        <v>0</v>
      </c>
      <c r="J41" s="106"/>
      <c r="K41" s="106"/>
      <c r="U41" s="259"/>
      <c r="V41" s="2"/>
    </row>
    <row r="42" spans="1:22" ht="18" thickBot="1">
      <c r="A42" s="260"/>
      <c r="B42" s="48">
        <f>Inputs!A74</f>
        <v>23</v>
      </c>
      <c r="C42" s="47">
        <f t="shared" si="3"/>
        <v>0</v>
      </c>
      <c r="D42" s="49" t="e">
        <f>IF(Inputs!AP74="",NA(),Inputs!AP74)</f>
        <v>#N/A</v>
      </c>
      <c r="E42" s="49" t="e">
        <f>IF(Inputs!AQ74="",NA(),Inputs!AQ74)</f>
        <v>#N/A</v>
      </c>
      <c r="F42" s="24" t="e">
        <f t="shared" si="5"/>
        <v>#N/A</v>
      </c>
      <c r="G42" s="24" t="e">
        <f t="shared" si="4"/>
        <v>#N/A</v>
      </c>
      <c r="H42" s="91">
        <f t="shared" si="1"/>
        <v>0</v>
      </c>
      <c r="I42" s="25">
        <f t="shared" si="2"/>
        <v>0</v>
      </c>
      <c r="J42" s="106"/>
      <c r="K42" s="106"/>
      <c r="U42" s="259"/>
      <c r="V42" s="2"/>
    </row>
    <row r="43" spans="1:22" ht="18" thickBot="1">
      <c r="A43" s="260"/>
      <c r="B43" s="48">
        <f>Inputs!A75</f>
        <v>24</v>
      </c>
      <c r="C43" s="47">
        <f t="shared" si="3"/>
        <v>0</v>
      </c>
      <c r="D43" s="49" t="e">
        <f>IF(Inputs!AP75="",NA(),Inputs!AP75)</f>
        <v>#N/A</v>
      </c>
      <c r="E43" s="49" t="e">
        <f>IF(Inputs!AQ75="",NA(),Inputs!AQ75)</f>
        <v>#N/A</v>
      </c>
      <c r="F43" s="24" t="e">
        <f t="shared" si="5"/>
        <v>#N/A</v>
      </c>
      <c r="G43" s="24" t="e">
        <f t="shared" si="4"/>
        <v>#N/A</v>
      </c>
      <c r="H43" s="91">
        <f t="shared" si="1"/>
        <v>0</v>
      </c>
      <c r="I43" s="25">
        <f t="shared" si="2"/>
        <v>0</v>
      </c>
      <c r="J43" s="106"/>
      <c r="K43" s="106"/>
      <c r="U43" s="259"/>
      <c r="V43" s="2"/>
    </row>
    <row r="44" spans="1:22" ht="18" thickBot="1">
      <c r="A44" s="260"/>
      <c r="B44" s="48">
        <f>Inputs!A76</f>
        <v>25</v>
      </c>
      <c r="C44" s="47">
        <f t="shared" si="3"/>
        <v>0</v>
      </c>
      <c r="D44" s="49" t="e">
        <f>IF(Inputs!AP76="",NA(),Inputs!AP76)</f>
        <v>#N/A</v>
      </c>
      <c r="E44" s="49" t="e">
        <f>IF(Inputs!AQ76="",NA(),Inputs!AQ76)</f>
        <v>#N/A</v>
      </c>
      <c r="F44" s="24" t="e">
        <f t="shared" si="5"/>
        <v>#N/A</v>
      </c>
      <c r="G44" s="24" t="e">
        <f t="shared" si="4"/>
        <v>#N/A</v>
      </c>
      <c r="H44" s="91">
        <f t="shared" si="1"/>
        <v>0</v>
      </c>
      <c r="I44" s="25">
        <f t="shared" si="2"/>
        <v>0</v>
      </c>
      <c r="J44" s="106"/>
      <c r="K44" s="106"/>
      <c r="U44" s="259"/>
      <c r="V44" s="2"/>
    </row>
    <row r="45" spans="1:22" ht="18" thickBot="1">
      <c r="A45" s="260"/>
      <c r="B45" s="48">
        <f>Inputs!A77</f>
        <v>26</v>
      </c>
      <c r="C45" s="47">
        <f t="shared" si="3"/>
        <v>0</v>
      </c>
      <c r="D45" s="49" t="e">
        <f>IF(Inputs!AP77="",NA(),Inputs!AP77)</f>
        <v>#N/A</v>
      </c>
      <c r="E45" s="49" t="e">
        <f>IF(Inputs!AQ77="",NA(),Inputs!AQ77)</f>
        <v>#N/A</v>
      </c>
      <c r="F45" s="24" t="e">
        <f t="shared" si="5"/>
        <v>#N/A</v>
      </c>
      <c r="G45" s="24" t="e">
        <f t="shared" si="4"/>
        <v>#N/A</v>
      </c>
      <c r="H45" s="91">
        <f t="shared" si="1"/>
        <v>0</v>
      </c>
      <c r="I45" s="25">
        <f t="shared" si="2"/>
        <v>0</v>
      </c>
      <c r="J45" s="106"/>
      <c r="K45" s="106"/>
      <c r="U45" s="259"/>
      <c r="V45" s="2"/>
    </row>
    <row r="46" spans="1:22" ht="18" thickBot="1">
      <c r="A46" s="260"/>
      <c r="B46" s="48">
        <f>Inputs!A78</f>
        <v>27</v>
      </c>
      <c r="C46" s="47">
        <f t="shared" si="3"/>
        <v>0</v>
      </c>
      <c r="D46" s="49" t="e">
        <f>IF(Inputs!AP78="",NA(),Inputs!AP78)</f>
        <v>#N/A</v>
      </c>
      <c r="E46" s="49" t="e">
        <f>IF(Inputs!AQ78="",NA(),Inputs!AQ78)</f>
        <v>#N/A</v>
      </c>
      <c r="F46" s="24" t="e">
        <f t="shared" si="5"/>
        <v>#N/A</v>
      </c>
      <c r="G46" s="24" t="e">
        <f t="shared" si="4"/>
        <v>#N/A</v>
      </c>
      <c r="H46" s="91">
        <f t="shared" si="1"/>
        <v>0</v>
      </c>
      <c r="I46" s="25">
        <f t="shared" si="2"/>
        <v>0</v>
      </c>
      <c r="J46" s="106"/>
      <c r="K46" s="106"/>
      <c r="U46" s="259"/>
      <c r="V46" s="2"/>
    </row>
    <row r="47" spans="1:22" ht="18" thickBot="1">
      <c r="A47" s="260"/>
      <c r="B47" s="48">
        <f>Inputs!A79</f>
        <v>28</v>
      </c>
      <c r="C47" s="47">
        <f t="shared" si="3"/>
        <v>0</v>
      </c>
      <c r="D47" s="49" t="e">
        <f>IF(Inputs!AP79="",NA(),Inputs!AP79)</f>
        <v>#N/A</v>
      </c>
      <c r="E47" s="49" t="e">
        <f>IF(Inputs!AQ79="",NA(),Inputs!AQ79)</f>
        <v>#N/A</v>
      </c>
      <c r="F47" s="24" t="e">
        <f t="shared" si="5"/>
        <v>#N/A</v>
      </c>
      <c r="G47" s="24" t="e">
        <f t="shared" si="4"/>
        <v>#N/A</v>
      </c>
      <c r="H47" s="91">
        <f t="shared" si="1"/>
        <v>0</v>
      </c>
      <c r="I47" s="25">
        <f t="shared" si="2"/>
        <v>0</v>
      </c>
      <c r="J47" s="106"/>
      <c r="K47" s="106"/>
      <c r="U47" s="259"/>
      <c r="V47" s="2"/>
    </row>
    <row r="48" spans="1:22" ht="18" thickBot="1">
      <c r="A48" s="260"/>
      <c r="B48" s="48">
        <f>Inputs!A80</f>
        <v>29</v>
      </c>
      <c r="C48" s="47">
        <f t="shared" si="3"/>
        <v>0</v>
      </c>
      <c r="D48" s="49" t="e">
        <f>IF(Inputs!AP80="",NA(),Inputs!AP80)</f>
        <v>#N/A</v>
      </c>
      <c r="E48" s="49" t="e">
        <f>IF(Inputs!AQ80="",NA(),Inputs!AQ80)</f>
        <v>#N/A</v>
      </c>
      <c r="F48" s="24" t="e">
        <f t="shared" si="5"/>
        <v>#N/A</v>
      </c>
      <c r="G48" s="24" t="e">
        <f t="shared" si="4"/>
        <v>#N/A</v>
      </c>
      <c r="H48" s="91">
        <f t="shared" si="1"/>
        <v>0</v>
      </c>
      <c r="I48" s="25">
        <f t="shared" si="2"/>
        <v>0</v>
      </c>
      <c r="J48" s="106"/>
      <c r="K48" s="106"/>
      <c r="U48" s="259"/>
      <c r="V48" s="2"/>
    </row>
    <row r="49" spans="1:22" ht="18" thickBot="1">
      <c r="A49" s="260"/>
      <c r="B49" s="48">
        <f>Inputs!A81</f>
        <v>30</v>
      </c>
      <c r="C49" s="47">
        <f t="shared" si="3"/>
        <v>0</v>
      </c>
      <c r="D49" s="49" t="e">
        <f>IF(Inputs!AP81="",NA(),Inputs!AP81)</f>
        <v>#N/A</v>
      </c>
      <c r="E49" s="49" t="e">
        <f>IF(Inputs!AQ81="",NA(),Inputs!AQ81)</f>
        <v>#N/A</v>
      </c>
      <c r="F49" s="24" t="e">
        <f t="shared" si="5"/>
        <v>#N/A</v>
      </c>
      <c r="G49" s="24" t="e">
        <f t="shared" si="4"/>
        <v>#N/A</v>
      </c>
      <c r="H49" s="91">
        <f t="shared" si="1"/>
        <v>0</v>
      </c>
      <c r="I49" s="25">
        <f t="shared" si="2"/>
        <v>0</v>
      </c>
      <c r="J49" s="106"/>
      <c r="K49" s="106"/>
      <c r="U49" s="259"/>
      <c r="V49" s="2"/>
    </row>
    <row r="50" spans="1:22" ht="18" thickBot="1">
      <c r="A50" s="260"/>
      <c r="B50" s="48">
        <f>Inputs!A82</f>
        <v>31</v>
      </c>
      <c r="C50" s="47">
        <f t="shared" si="3"/>
        <v>0</v>
      </c>
      <c r="D50" s="49" t="e">
        <f>IF(Inputs!AP82="",NA(),Inputs!AP82)</f>
        <v>#N/A</v>
      </c>
      <c r="E50" s="49" t="e">
        <f>IF(Inputs!AQ82="",NA(),Inputs!AQ82)</f>
        <v>#N/A</v>
      </c>
      <c r="F50" s="24" t="e">
        <f t="shared" si="5"/>
        <v>#N/A</v>
      </c>
      <c r="G50" s="24" t="e">
        <f t="shared" si="4"/>
        <v>#N/A</v>
      </c>
      <c r="H50" s="91">
        <f t="shared" si="1"/>
        <v>0</v>
      </c>
      <c r="I50" s="25">
        <f t="shared" si="2"/>
        <v>0</v>
      </c>
      <c r="J50" s="106"/>
      <c r="K50" s="106"/>
      <c r="U50" s="259"/>
      <c r="V50" s="2"/>
    </row>
    <row r="51" spans="1:22" ht="18" thickBot="1">
      <c r="A51" s="260"/>
      <c r="B51" s="48">
        <f>Inputs!A83</f>
        <v>32</v>
      </c>
      <c r="C51" s="47">
        <f t="shared" si="3"/>
        <v>0</v>
      </c>
      <c r="D51" s="49" t="e">
        <f>IF(Inputs!AP83="",NA(),Inputs!AP83)</f>
        <v>#N/A</v>
      </c>
      <c r="E51" s="49" t="e">
        <f>IF(Inputs!AQ83="",NA(),Inputs!AQ83)</f>
        <v>#N/A</v>
      </c>
      <c r="F51" s="24" t="e">
        <f t="shared" si="5"/>
        <v>#N/A</v>
      </c>
      <c r="G51" s="24" t="e">
        <f t="shared" si="4"/>
        <v>#N/A</v>
      </c>
      <c r="H51" s="91">
        <f t="shared" si="1"/>
        <v>0</v>
      </c>
      <c r="I51" s="25">
        <f t="shared" si="2"/>
        <v>0</v>
      </c>
      <c r="J51" s="106"/>
      <c r="K51" s="106"/>
      <c r="U51" s="259"/>
      <c r="V51" s="2"/>
    </row>
    <row r="52" spans="1:22" ht="18" thickBot="1">
      <c r="A52" s="260"/>
      <c r="B52" s="48">
        <f>Inputs!A84</f>
        <v>33</v>
      </c>
      <c r="C52" s="47">
        <f t="shared" si="3"/>
        <v>0</v>
      </c>
      <c r="D52" s="49" t="e">
        <f>IF(Inputs!AP84="",NA(),Inputs!AP84)</f>
        <v>#N/A</v>
      </c>
      <c r="E52" s="49" t="e">
        <f>IF(Inputs!AQ84="",NA(),Inputs!AQ84)</f>
        <v>#N/A</v>
      </c>
      <c r="F52" s="24" t="e">
        <f t="shared" si="5"/>
        <v>#N/A</v>
      </c>
      <c r="G52" s="24" t="e">
        <f t="shared" si="4"/>
        <v>#N/A</v>
      </c>
      <c r="H52" s="91">
        <f t="shared" ref="H52:H115" si="6">$AP$7</f>
        <v>0</v>
      </c>
      <c r="I52" s="25">
        <f t="shared" ref="I52:I115" si="7">$AP$15</f>
        <v>0</v>
      </c>
      <c r="J52" s="106"/>
      <c r="K52" s="106"/>
      <c r="U52" s="259"/>
      <c r="V52" s="2"/>
    </row>
    <row r="53" spans="1:22" ht="18" thickBot="1">
      <c r="A53" s="260"/>
      <c r="B53" s="48">
        <f>Inputs!A85</f>
        <v>34</v>
      </c>
      <c r="C53" s="47">
        <f t="shared" ref="C53:C116" si="8">$AP$8</f>
        <v>0</v>
      </c>
      <c r="D53" s="49" t="e">
        <f>IF(Inputs!AP85="",NA(),Inputs!AP85)</f>
        <v>#N/A</v>
      </c>
      <c r="E53" s="49" t="e">
        <f>IF(Inputs!AQ85="",NA(),Inputs!AQ85)</f>
        <v>#N/A</v>
      </c>
      <c r="F53" s="24" t="e">
        <f t="shared" si="5"/>
        <v>#N/A</v>
      </c>
      <c r="G53" s="24" t="e">
        <f t="shared" si="4"/>
        <v>#N/A</v>
      </c>
      <c r="H53" s="91">
        <f t="shared" si="6"/>
        <v>0</v>
      </c>
      <c r="I53" s="25">
        <f t="shared" si="7"/>
        <v>0</v>
      </c>
      <c r="J53" s="106"/>
      <c r="K53" s="106"/>
      <c r="U53" s="259"/>
      <c r="V53" s="2"/>
    </row>
    <row r="54" spans="1:22" ht="18" thickBot="1">
      <c r="A54" s="260"/>
      <c r="B54" s="48">
        <f>Inputs!A86</f>
        <v>35</v>
      </c>
      <c r="C54" s="47">
        <f t="shared" si="8"/>
        <v>0</v>
      </c>
      <c r="D54" s="49" t="e">
        <f>IF(Inputs!AP86="",NA(),Inputs!AP86)</f>
        <v>#N/A</v>
      </c>
      <c r="E54" s="49" t="e">
        <f>IF(Inputs!AQ86="",NA(),Inputs!AQ86)</f>
        <v>#N/A</v>
      </c>
      <c r="F54" s="24" t="e">
        <f t="shared" si="5"/>
        <v>#N/A</v>
      </c>
      <c r="G54" s="24" t="e">
        <f t="shared" si="4"/>
        <v>#N/A</v>
      </c>
      <c r="H54" s="91">
        <f t="shared" si="6"/>
        <v>0</v>
      </c>
      <c r="I54" s="25">
        <f t="shared" si="7"/>
        <v>0</v>
      </c>
      <c r="J54" s="106"/>
      <c r="K54" s="106"/>
      <c r="U54" s="259"/>
      <c r="V54" s="2"/>
    </row>
    <row r="55" spans="1:22" ht="18" thickBot="1">
      <c r="A55" s="260"/>
      <c r="B55" s="48">
        <f>Inputs!A87</f>
        <v>36</v>
      </c>
      <c r="C55" s="47">
        <f t="shared" si="8"/>
        <v>0</v>
      </c>
      <c r="D55" s="49" t="e">
        <f>IF(Inputs!AP87="",NA(),Inputs!AP87)</f>
        <v>#N/A</v>
      </c>
      <c r="E55" s="49" t="e">
        <f>IF(Inputs!AQ87="",NA(),Inputs!AQ87)</f>
        <v>#N/A</v>
      </c>
      <c r="F55" s="24" t="e">
        <f t="shared" si="5"/>
        <v>#N/A</v>
      </c>
      <c r="G55" s="24" t="e">
        <f t="shared" si="4"/>
        <v>#N/A</v>
      </c>
      <c r="H55" s="91">
        <f t="shared" si="6"/>
        <v>0</v>
      </c>
      <c r="I55" s="25">
        <f t="shared" si="7"/>
        <v>0</v>
      </c>
      <c r="J55" s="106"/>
      <c r="K55" s="106"/>
      <c r="U55" s="259"/>
      <c r="V55" s="2"/>
    </row>
    <row r="56" spans="1:22" ht="18" thickBot="1">
      <c r="A56" s="260"/>
      <c r="B56" s="48">
        <f>Inputs!A88</f>
        <v>37</v>
      </c>
      <c r="C56" s="47">
        <f t="shared" si="8"/>
        <v>0</v>
      </c>
      <c r="D56" s="49" t="e">
        <f>IF(Inputs!AP88="",NA(),Inputs!AP88)</f>
        <v>#N/A</v>
      </c>
      <c r="E56" s="49" t="e">
        <f>IF(Inputs!AQ88="",NA(),Inputs!AQ88)</f>
        <v>#N/A</v>
      </c>
      <c r="F56" s="24" t="e">
        <f t="shared" si="5"/>
        <v>#N/A</v>
      </c>
      <c r="G56" s="24" t="e">
        <f t="shared" si="4"/>
        <v>#N/A</v>
      </c>
      <c r="H56" s="91">
        <f t="shared" si="6"/>
        <v>0</v>
      </c>
      <c r="I56" s="25">
        <f t="shared" si="7"/>
        <v>0</v>
      </c>
      <c r="J56" s="106"/>
      <c r="K56" s="106"/>
      <c r="U56" s="259"/>
      <c r="V56" s="2"/>
    </row>
    <row r="57" spans="1:22" ht="18" thickBot="1">
      <c r="A57" s="260"/>
      <c r="B57" s="48">
        <f>Inputs!A89</f>
        <v>38</v>
      </c>
      <c r="C57" s="47">
        <f t="shared" si="8"/>
        <v>0</v>
      </c>
      <c r="D57" s="49" t="e">
        <f>IF(Inputs!AP89="",NA(),Inputs!AP89)</f>
        <v>#N/A</v>
      </c>
      <c r="E57" s="49" t="e">
        <f>IF(Inputs!AQ89="",NA(),Inputs!AQ89)</f>
        <v>#N/A</v>
      </c>
      <c r="F57" s="24" t="e">
        <f t="shared" si="5"/>
        <v>#N/A</v>
      </c>
      <c r="G57" s="24" t="e">
        <f t="shared" si="4"/>
        <v>#N/A</v>
      </c>
      <c r="H57" s="91">
        <f t="shared" si="6"/>
        <v>0</v>
      </c>
      <c r="I57" s="25">
        <f t="shared" si="7"/>
        <v>0</v>
      </c>
      <c r="J57" s="106"/>
      <c r="K57" s="106"/>
      <c r="U57" s="259"/>
      <c r="V57" s="2"/>
    </row>
    <row r="58" spans="1:22" ht="18" thickBot="1">
      <c r="A58" s="260"/>
      <c r="B58" s="48">
        <f>Inputs!A90</f>
        <v>39</v>
      </c>
      <c r="C58" s="47">
        <f t="shared" si="8"/>
        <v>0</v>
      </c>
      <c r="D58" s="49" t="e">
        <f>IF(Inputs!AP90="",NA(),Inputs!AP90)</f>
        <v>#N/A</v>
      </c>
      <c r="E58" s="49" t="e">
        <f>IF(Inputs!AQ90="",NA(),Inputs!AQ90)</f>
        <v>#N/A</v>
      </c>
      <c r="F58" s="24" t="e">
        <f t="shared" si="5"/>
        <v>#N/A</v>
      </c>
      <c r="G58" s="24" t="e">
        <f t="shared" si="4"/>
        <v>#N/A</v>
      </c>
      <c r="H58" s="91">
        <f t="shared" si="6"/>
        <v>0</v>
      </c>
      <c r="I58" s="25">
        <f t="shared" si="7"/>
        <v>0</v>
      </c>
      <c r="J58" s="106"/>
      <c r="K58" s="106"/>
      <c r="U58" s="259"/>
      <c r="V58" s="2"/>
    </row>
    <row r="59" spans="1:22" ht="18" thickBot="1">
      <c r="A59" s="260"/>
      <c r="B59" s="48">
        <f>Inputs!A91</f>
        <v>40</v>
      </c>
      <c r="C59" s="47">
        <f t="shared" si="8"/>
        <v>0</v>
      </c>
      <c r="D59" s="49" t="e">
        <f>IF(Inputs!AP91="",NA(),Inputs!AP91)</f>
        <v>#N/A</v>
      </c>
      <c r="E59" s="49" t="e">
        <f>IF(Inputs!AQ91="",NA(),Inputs!AQ91)</f>
        <v>#N/A</v>
      </c>
      <c r="F59" s="24" t="e">
        <f t="shared" si="5"/>
        <v>#N/A</v>
      </c>
      <c r="G59" s="24" t="e">
        <f t="shared" si="4"/>
        <v>#N/A</v>
      </c>
      <c r="H59" s="91">
        <f t="shared" si="6"/>
        <v>0</v>
      </c>
      <c r="I59" s="25">
        <f t="shared" si="7"/>
        <v>0</v>
      </c>
      <c r="J59" s="106"/>
      <c r="K59" s="106"/>
      <c r="U59" s="259"/>
      <c r="V59" s="2"/>
    </row>
    <row r="60" spans="1:22" ht="18" thickBot="1">
      <c r="A60" s="260"/>
      <c r="B60" s="48">
        <f>Inputs!A92</f>
        <v>41</v>
      </c>
      <c r="C60" s="47">
        <f t="shared" si="8"/>
        <v>0</v>
      </c>
      <c r="D60" s="49" t="e">
        <f>IF(Inputs!AP92="",NA(),Inputs!AP92)</f>
        <v>#N/A</v>
      </c>
      <c r="E60" s="49" t="e">
        <f>IF(Inputs!AQ92="",NA(),Inputs!AQ92)</f>
        <v>#N/A</v>
      </c>
      <c r="F60" s="24" t="e">
        <f t="shared" si="5"/>
        <v>#N/A</v>
      </c>
      <c r="G60" s="24" t="e">
        <f t="shared" si="4"/>
        <v>#N/A</v>
      </c>
      <c r="H60" s="91">
        <f t="shared" si="6"/>
        <v>0</v>
      </c>
      <c r="I60" s="25">
        <f t="shared" si="7"/>
        <v>0</v>
      </c>
      <c r="J60" s="106"/>
      <c r="K60" s="106"/>
      <c r="U60" s="259"/>
      <c r="V60" s="2"/>
    </row>
    <row r="61" spans="1:22" ht="18" thickBot="1">
      <c r="A61" s="260"/>
      <c r="B61" s="48">
        <f>Inputs!A93</f>
        <v>42</v>
      </c>
      <c r="C61" s="47">
        <f t="shared" si="8"/>
        <v>0</v>
      </c>
      <c r="D61" s="49" t="e">
        <f>IF(Inputs!AP93="",NA(),Inputs!AP93)</f>
        <v>#N/A</v>
      </c>
      <c r="E61" s="49" t="e">
        <f>IF(Inputs!AQ93="",NA(),Inputs!AQ93)</f>
        <v>#N/A</v>
      </c>
      <c r="F61" s="24" t="e">
        <f t="shared" si="5"/>
        <v>#N/A</v>
      </c>
      <c r="G61" s="24" t="e">
        <f t="shared" si="4"/>
        <v>#N/A</v>
      </c>
      <c r="H61" s="91">
        <f t="shared" si="6"/>
        <v>0</v>
      </c>
      <c r="I61" s="25">
        <f t="shared" si="7"/>
        <v>0</v>
      </c>
      <c r="J61" s="106"/>
      <c r="K61" s="106"/>
      <c r="U61" s="259"/>
      <c r="V61" s="2"/>
    </row>
    <row r="62" spans="1:22" ht="18" thickBot="1">
      <c r="A62" s="260"/>
      <c r="B62" s="48">
        <f>Inputs!A94</f>
        <v>43</v>
      </c>
      <c r="C62" s="47">
        <f t="shared" si="8"/>
        <v>0</v>
      </c>
      <c r="D62" s="49" t="e">
        <f>IF(Inputs!AP94="",NA(),Inputs!AP94)</f>
        <v>#N/A</v>
      </c>
      <c r="E62" s="49" t="e">
        <f>IF(Inputs!AQ94="",NA(),Inputs!AQ94)</f>
        <v>#N/A</v>
      </c>
      <c r="F62" s="24" t="e">
        <f t="shared" si="5"/>
        <v>#N/A</v>
      </c>
      <c r="G62" s="24" t="e">
        <f t="shared" si="4"/>
        <v>#N/A</v>
      </c>
      <c r="H62" s="91">
        <f t="shared" si="6"/>
        <v>0</v>
      </c>
      <c r="I62" s="25">
        <f t="shared" si="7"/>
        <v>0</v>
      </c>
      <c r="J62" s="106"/>
      <c r="K62" s="106"/>
      <c r="U62" s="259"/>
      <c r="V62" s="2"/>
    </row>
    <row r="63" spans="1:22" ht="18" thickBot="1">
      <c r="A63" s="260"/>
      <c r="B63" s="48">
        <f>Inputs!A95</f>
        <v>44</v>
      </c>
      <c r="C63" s="47">
        <f t="shared" si="8"/>
        <v>0</v>
      </c>
      <c r="D63" s="49" t="e">
        <f>IF(Inputs!AP95="",NA(),Inputs!AP95)</f>
        <v>#N/A</v>
      </c>
      <c r="E63" s="49" t="e">
        <f>IF(Inputs!AQ95="",NA(),Inputs!AQ95)</f>
        <v>#N/A</v>
      </c>
      <c r="F63" s="24" t="e">
        <f t="shared" si="5"/>
        <v>#N/A</v>
      </c>
      <c r="G63" s="24" t="e">
        <f t="shared" si="4"/>
        <v>#N/A</v>
      </c>
      <c r="H63" s="91">
        <f t="shared" si="6"/>
        <v>0</v>
      </c>
      <c r="I63" s="25">
        <f t="shared" si="7"/>
        <v>0</v>
      </c>
      <c r="J63" s="106"/>
      <c r="K63" s="106"/>
      <c r="U63" s="259"/>
      <c r="V63" s="2"/>
    </row>
    <row r="64" spans="1:22" ht="18" thickBot="1">
      <c r="A64" s="260"/>
      <c r="B64" s="48">
        <f>Inputs!A96</f>
        <v>45</v>
      </c>
      <c r="C64" s="47">
        <f t="shared" si="8"/>
        <v>0</v>
      </c>
      <c r="D64" s="49" t="e">
        <f>IF(Inputs!AP96="",NA(),Inputs!AP96)</f>
        <v>#N/A</v>
      </c>
      <c r="E64" s="49" t="e">
        <f>IF(Inputs!AQ96="",NA(),Inputs!AQ96)</f>
        <v>#N/A</v>
      </c>
      <c r="F64" s="24" t="e">
        <f t="shared" si="5"/>
        <v>#N/A</v>
      </c>
      <c r="G64" s="24" t="e">
        <f t="shared" si="4"/>
        <v>#N/A</v>
      </c>
      <c r="H64" s="91">
        <f t="shared" si="6"/>
        <v>0</v>
      </c>
      <c r="I64" s="25">
        <f t="shared" si="7"/>
        <v>0</v>
      </c>
      <c r="J64" s="106"/>
      <c r="K64" s="106"/>
      <c r="U64" s="259"/>
      <c r="V64" s="2"/>
    </row>
    <row r="65" spans="1:22" ht="18" thickBot="1">
      <c r="A65" s="260"/>
      <c r="B65" s="48">
        <f>Inputs!A97</f>
        <v>46</v>
      </c>
      <c r="C65" s="47">
        <f t="shared" si="8"/>
        <v>0</v>
      </c>
      <c r="D65" s="49" t="e">
        <f>IF(Inputs!AP97="",NA(),Inputs!AP97)</f>
        <v>#N/A</v>
      </c>
      <c r="E65" s="49" t="e">
        <f>IF(Inputs!AQ97="",NA(),Inputs!AQ97)</f>
        <v>#N/A</v>
      </c>
      <c r="F65" s="24" t="e">
        <f t="shared" si="5"/>
        <v>#N/A</v>
      </c>
      <c r="G65" s="24" t="e">
        <f t="shared" si="4"/>
        <v>#N/A</v>
      </c>
      <c r="H65" s="91">
        <f t="shared" si="6"/>
        <v>0</v>
      </c>
      <c r="I65" s="25">
        <f t="shared" si="7"/>
        <v>0</v>
      </c>
      <c r="J65" s="106"/>
      <c r="K65" s="106"/>
      <c r="U65" s="259"/>
      <c r="V65" s="2"/>
    </row>
    <row r="66" spans="1:22" ht="18" thickBot="1">
      <c r="A66" s="260"/>
      <c r="B66" s="48">
        <f>Inputs!A98</f>
        <v>47</v>
      </c>
      <c r="C66" s="47">
        <f t="shared" si="8"/>
        <v>0</v>
      </c>
      <c r="D66" s="49" t="e">
        <f>IF(Inputs!AP98="",NA(),Inputs!AP98)</f>
        <v>#N/A</v>
      </c>
      <c r="E66" s="49" t="e">
        <f>IF(Inputs!AQ98="",NA(),Inputs!AQ98)</f>
        <v>#N/A</v>
      </c>
      <c r="F66" s="24" t="e">
        <f t="shared" si="5"/>
        <v>#N/A</v>
      </c>
      <c r="G66" s="24" t="e">
        <f t="shared" si="4"/>
        <v>#N/A</v>
      </c>
      <c r="H66" s="91">
        <f t="shared" si="6"/>
        <v>0</v>
      </c>
      <c r="I66" s="25">
        <f t="shared" si="7"/>
        <v>0</v>
      </c>
      <c r="J66" s="106"/>
      <c r="K66" s="106"/>
      <c r="U66" s="259"/>
      <c r="V66" s="2"/>
    </row>
    <row r="67" spans="1:22" ht="18" thickBot="1">
      <c r="A67" s="260"/>
      <c r="B67" s="48">
        <f>Inputs!A99</f>
        <v>48</v>
      </c>
      <c r="C67" s="47">
        <f t="shared" si="8"/>
        <v>0</v>
      </c>
      <c r="D67" s="49" t="e">
        <f>IF(Inputs!AP99="",NA(),Inputs!AP99)</f>
        <v>#N/A</v>
      </c>
      <c r="E67" s="49" t="e">
        <f>IF(Inputs!AQ99="",NA(),Inputs!AQ99)</f>
        <v>#N/A</v>
      </c>
      <c r="F67" s="24" t="e">
        <f t="shared" si="5"/>
        <v>#N/A</v>
      </c>
      <c r="G67" s="24" t="e">
        <f t="shared" si="4"/>
        <v>#N/A</v>
      </c>
      <c r="H67" s="91">
        <f t="shared" si="6"/>
        <v>0</v>
      </c>
      <c r="I67" s="25">
        <f t="shared" si="7"/>
        <v>0</v>
      </c>
      <c r="J67" s="106"/>
      <c r="K67" s="106"/>
      <c r="U67" s="259"/>
      <c r="V67" s="2"/>
    </row>
    <row r="68" spans="1:22" ht="18" thickBot="1">
      <c r="A68" s="260"/>
      <c r="B68" s="48">
        <f>Inputs!A100</f>
        <v>49</v>
      </c>
      <c r="C68" s="47">
        <f t="shared" si="8"/>
        <v>0</v>
      </c>
      <c r="D68" s="49" t="e">
        <f>IF(Inputs!AP100="",NA(),Inputs!AP100)</f>
        <v>#N/A</v>
      </c>
      <c r="E68" s="49" t="e">
        <f>IF(Inputs!AQ100="",NA(),Inputs!AQ100)</f>
        <v>#N/A</v>
      </c>
      <c r="F68" s="24" t="e">
        <f t="shared" si="5"/>
        <v>#N/A</v>
      </c>
      <c r="G68" s="24" t="e">
        <f t="shared" si="4"/>
        <v>#N/A</v>
      </c>
      <c r="H68" s="91">
        <f t="shared" si="6"/>
        <v>0</v>
      </c>
      <c r="I68" s="25">
        <f t="shared" si="7"/>
        <v>0</v>
      </c>
      <c r="J68" s="106"/>
      <c r="K68" s="106"/>
      <c r="U68" s="259"/>
      <c r="V68" s="2"/>
    </row>
    <row r="69" spans="1:22" ht="18" thickBot="1">
      <c r="A69" s="260"/>
      <c r="B69" s="48">
        <f>Inputs!A101</f>
        <v>50</v>
      </c>
      <c r="C69" s="47">
        <f t="shared" si="8"/>
        <v>0</v>
      </c>
      <c r="D69" s="49" t="e">
        <f>IF(Inputs!AP101="",NA(),Inputs!AP101)</f>
        <v>#N/A</v>
      </c>
      <c r="E69" s="49" t="e">
        <f>IF(Inputs!AQ101="",NA(),Inputs!AQ101)</f>
        <v>#N/A</v>
      </c>
      <c r="F69" s="24" t="e">
        <f>IF(ISBLANK(D119*10/C119)," ",D119*10/C119)</f>
        <v>#N/A</v>
      </c>
      <c r="G69" s="24" t="e">
        <f>IF(ISBLANK(E119*10/AQ119)," ",E119*10/AQ119)</f>
        <v>#N/A</v>
      </c>
      <c r="H69" s="91">
        <f t="shared" si="6"/>
        <v>0</v>
      </c>
      <c r="I69" s="25">
        <f t="shared" si="7"/>
        <v>0</v>
      </c>
      <c r="J69" s="106"/>
      <c r="K69" s="106"/>
      <c r="U69" s="259"/>
      <c r="V69" s="2"/>
    </row>
    <row r="70" spans="1:22" ht="18" thickBot="1">
      <c r="A70" s="279"/>
      <c r="B70" s="48">
        <f>Inputs!A102</f>
        <v>51</v>
      </c>
      <c r="C70" s="47">
        <f t="shared" si="8"/>
        <v>0</v>
      </c>
      <c r="D70" s="49" t="e">
        <f>IF(Inputs!AP102="",NA(),Inputs!AP102)</f>
        <v>#N/A</v>
      </c>
      <c r="E70" s="49" t="e">
        <f>IF(Inputs!AQ102="",NA(),Inputs!AQ102)</f>
        <v>#N/A</v>
      </c>
      <c r="F70" s="24" t="e">
        <f t="shared" si="5"/>
        <v>#N/A</v>
      </c>
      <c r="G70" s="24" t="e">
        <f t="shared" ref="G70:G119" si="9">IF(ISBLANK(E70*10/AQ70)," ",E70*10/AQ70)</f>
        <v>#N/A</v>
      </c>
      <c r="H70" s="91">
        <f t="shared" si="6"/>
        <v>0</v>
      </c>
      <c r="I70" s="25">
        <f t="shared" si="7"/>
        <v>0</v>
      </c>
      <c r="J70" s="106"/>
      <c r="K70" s="106"/>
      <c r="U70" s="280"/>
      <c r="V70" s="2"/>
    </row>
    <row r="71" spans="1:22" ht="18" thickBot="1">
      <c r="A71" s="279"/>
      <c r="B71" s="48">
        <f>Inputs!A103</f>
        <v>52</v>
      </c>
      <c r="C71" s="47">
        <f t="shared" si="8"/>
        <v>0</v>
      </c>
      <c r="D71" s="49" t="e">
        <f>IF(Inputs!AP103="",NA(),Inputs!AP103)</f>
        <v>#N/A</v>
      </c>
      <c r="E71" s="49" t="e">
        <f>IF(Inputs!AQ103="",NA(),Inputs!AQ103)</f>
        <v>#N/A</v>
      </c>
      <c r="F71" s="24" t="e">
        <f t="shared" si="5"/>
        <v>#N/A</v>
      </c>
      <c r="G71" s="24" t="e">
        <f t="shared" si="9"/>
        <v>#N/A</v>
      </c>
      <c r="H71" s="91">
        <f t="shared" si="6"/>
        <v>0</v>
      </c>
      <c r="I71" s="25">
        <f t="shared" si="7"/>
        <v>0</v>
      </c>
      <c r="J71" s="106"/>
      <c r="K71" s="106"/>
      <c r="U71" s="280"/>
      <c r="V71" s="2"/>
    </row>
    <row r="72" spans="1:22" ht="18" thickBot="1">
      <c r="A72" s="279"/>
      <c r="B72" s="48">
        <f>Inputs!A104</f>
        <v>53</v>
      </c>
      <c r="C72" s="47">
        <f t="shared" si="8"/>
        <v>0</v>
      </c>
      <c r="D72" s="49" t="e">
        <f>IF(Inputs!AP104="",NA(),Inputs!AP104)</f>
        <v>#N/A</v>
      </c>
      <c r="E72" s="49" t="e">
        <f>IF(Inputs!AQ104="",NA(),Inputs!AQ104)</f>
        <v>#N/A</v>
      </c>
      <c r="F72" s="24" t="e">
        <f t="shared" si="5"/>
        <v>#N/A</v>
      </c>
      <c r="G72" s="24" t="e">
        <f t="shared" si="9"/>
        <v>#N/A</v>
      </c>
      <c r="H72" s="91">
        <f t="shared" si="6"/>
        <v>0</v>
      </c>
      <c r="I72" s="25">
        <f t="shared" si="7"/>
        <v>0</v>
      </c>
      <c r="J72" s="106"/>
      <c r="K72" s="106"/>
      <c r="U72" s="280"/>
      <c r="V72" s="2"/>
    </row>
    <row r="73" spans="1:22" ht="18" thickBot="1">
      <c r="A73" s="279"/>
      <c r="B73" s="48">
        <f>Inputs!A105</f>
        <v>54</v>
      </c>
      <c r="C73" s="47">
        <f t="shared" si="8"/>
        <v>0</v>
      </c>
      <c r="D73" s="49" t="e">
        <f>IF(Inputs!AP105="",NA(),Inputs!AP105)</f>
        <v>#N/A</v>
      </c>
      <c r="E73" s="49" t="e">
        <f>IF(Inputs!AQ105="",NA(),Inputs!AQ105)</f>
        <v>#N/A</v>
      </c>
      <c r="F73" s="24" t="e">
        <f t="shared" si="5"/>
        <v>#N/A</v>
      </c>
      <c r="G73" s="24" t="e">
        <f t="shared" si="9"/>
        <v>#N/A</v>
      </c>
      <c r="H73" s="91">
        <f t="shared" si="6"/>
        <v>0</v>
      </c>
      <c r="I73" s="25">
        <f t="shared" si="7"/>
        <v>0</v>
      </c>
      <c r="J73" s="106"/>
      <c r="K73" s="106"/>
      <c r="U73" s="280"/>
      <c r="V73" s="2"/>
    </row>
    <row r="74" spans="1:22" ht="18" thickBot="1">
      <c r="A74" s="279"/>
      <c r="B74" s="48">
        <f>Inputs!A106</f>
        <v>55</v>
      </c>
      <c r="C74" s="47">
        <f t="shared" si="8"/>
        <v>0</v>
      </c>
      <c r="D74" s="49" t="e">
        <f>IF(Inputs!AP106="",NA(),Inputs!AP106)</f>
        <v>#N/A</v>
      </c>
      <c r="E74" s="49" t="e">
        <f>IF(Inputs!AQ106="",NA(),Inputs!AQ106)</f>
        <v>#N/A</v>
      </c>
      <c r="F74" s="24" t="e">
        <f t="shared" si="5"/>
        <v>#N/A</v>
      </c>
      <c r="G74" s="24" t="e">
        <f t="shared" si="9"/>
        <v>#N/A</v>
      </c>
      <c r="H74" s="91">
        <f t="shared" si="6"/>
        <v>0</v>
      </c>
      <c r="I74" s="25">
        <f t="shared" si="7"/>
        <v>0</v>
      </c>
      <c r="J74" s="106"/>
      <c r="K74" s="106"/>
      <c r="U74" s="280"/>
      <c r="V74" s="2"/>
    </row>
    <row r="75" spans="1:22" ht="18" thickBot="1">
      <c r="A75" s="279"/>
      <c r="B75" s="48">
        <f>Inputs!A107</f>
        <v>56</v>
      </c>
      <c r="C75" s="47">
        <f t="shared" si="8"/>
        <v>0</v>
      </c>
      <c r="D75" s="49" t="e">
        <f>IF(Inputs!AP107="",NA(),Inputs!AP107)</f>
        <v>#N/A</v>
      </c>
      <c r="E75" s="49" t="e">
        <f>IF(Inputs!AQ107="",NA(),Inputs!AQ107)</f>
        <v>#N/A</v>
      </c>
      <c r="F75" s="24" t="e">
        <f t="shared" si="5"/>
        <v>#N/A</v>
      </c>
      <c r="G75" s="24" t="e">
        <f t="shared" si="9"/>
        <v>#N/A</v>
      </c>
      <c r="H75" s="91">
        <f t="shared" si="6"/>
        <v>0</v>
      </c>
      <c r="I75" s="25">
        <f t="shared" si="7"/>
        <v>0</v>
      </c>
      <c r="J75" s="106"/>
      <c r="K75" s="106"/>
      <c r="U75" s="280"/>
      <c r="V75" s="2"/>
    </row>
    <row r="76" spans="1:22" ht="18" thickBot="1">
      <c r="A76" s="279"/>
      <c r="B76" s="48">
        <f>Inputs!A108</f>
        <v>57</v>
      </c>
      <c r="C76" s="47">
        <f t="shared" si="8"/>
        <v>0</v>
      </c>
      <c r="D76" s="49" t="e">
        <f>IF(Inputs!AP108="",NA(),Inputs!AP108)</f>
        <v>#N/A</v>
      </c>
      <c r="E76" s="49" t="e">
        <f>IF(Inputs!AQ108="",NA(),Inputs!AQ108)</f>
        <v>#N/A</v>
      </c>
      <c r="F76" s="24" t="e">
        <f t="shared" si="5"/>
        <v>#N/A</v>
      </c>
      <c r="G76" s="24" t="e">
        <f t="shared" si="9"/>
        <v>#N/A</v>
      </c>
      <c r="H76" s="91">
        <f t="shared" si="6"/>
        <v>0</v>
      </c>
      <c r="I76" s="25">
        <f t="shared" si="7"/>
        <v>0</v>
      </c>
      <c r="J76" s="106"/>
      <c r="K76" s="106"/>
      <c r="U76" s="280"/>
      <c r="V76" s="2"/>
    </row>
    <row r="77" spans="1:22" ht="18" thickBot="1">
      <c r="A77" s="279"/>
      <c r="B77" s="48">
        <f>Inputs!A109</f>
        <v>58</v>
      </c>
      <c r="C77" s="47">
        <f t="shared" si="8"/>
        <v>0</v>
      </c>
      <c r="D77" s="49" t="e">
        <f>IF(Inputs!AP109="",NA(),Inputs!AP109)</f>
        <v>#N/A</v>
      </c>
      <c r="E77" s="49" t="e">
        <f>IF(Inputs!AQ109="",NA(),Inputs!AQ109)</f>
        <v>#N/A</v>
      </c>
      <c r="F77" s="24" t="e">
        <f t="shared" si="5"/>
        <v>#N/A</v>
      </c>
      <c r="G77" s="24" t="e">
        <f t="shared" si="9"/>
        <v>#N/A</v>
      </c>
      <c r="H77" s="91">
        <f t="shared" si="6"/>
        <v>0</v>
      </c>
      <c r="I77" s="25">
        <f t="shared" si="7"/>
        <v>0</v>
      </c>
      <c r="J77" s="106"/>
      <c r="K77" s="106"/>
      <c r="U77" s="280"/>
      <c r="V77" s="2"/>
    </row>
    <row r="78" spans="1:22" ht="18" thickBot="1">
      <c r="A78" s="279"/>
      <c r="B78" s="48">
        <f>Inputs!A110</f>
        <v>59</v>
      </c>
      <c r="C78" s="47">
        <f t="shared" si="8"/>
        <v>0</v>
      </c>
      <c r="D78" s="49" t="e">
        <f>IF(Inputs!AP110="",NA(),Inputs!AP110)</f>
        <v>#N/A</v>
      </c>
      <c r="E78" s="49" t="e">
        <f>IF(Inputs!AQ110="",NA(),Inputs!AQ110)</f>
        <v>#N/A</v>
      </c>
      <c r="F78" s="24" t="e">
        <f t="shared" si="5"/>
        <v>#N/A</v>
      </c>
      <c r="G78" s="24" t="e">
        <f t="shared" si="9"/>
        <v>#N/A</v>
      </c>
      <c r="H78" s="91">
        <f t="shared" si="6"/>
        <v>0</v>
      </c>
      <c r="I78" s="25">
        <f t="shared" si="7"/>
        <v>0</v>
      </c>
      <c r="J78" s="106"/>
      <c r="K78" s="106"/>
      <c r="U78" s="280"/>
      <c r="V78" s="2"/>
    </row>
    <row r="79" spans="1:22" ht="18" thickBot="1">
      <c r="A79" s="279"/>
      <c r="B79" s="48">
        <f>Inputs!A111</f>
        <v>60</v>
      </c>
      <c r="C79" s="47">
        <f t="shared" si="8"/>
        <v>0</v>
      </c>
      <c r="D79" s="49" t="e">
        <f>IF(Inputs!AP111="",NA(),Inputs!AP111)</f>
        <v>#N/A</v>
      </c>
      <c r="E79" s="49" t="e">
        <f>IF(Inputs!AQ111="",NA(),Inputs!AQ111)</f>
        <v>#N/A</v>
      </c>
      <c r="F79" s="24" t="e">
        <f t="shared" si="5"/>
        <v>#N/A</v>
      </c>
      <c r="G79" s="24" t="e">
        <f t="shared" si="9"/>
        <v>#N/A</v>
      </c>
      <c r="H79" s="91">
        <f t="shared" si="6"/>
        <v>0</v>
      </c>
      <c r="I79" s="25">
        <f t="shared" si="7"/>
        <v>0</v>
      </c>
      <c r="J79" s="106"/>
      <c r="K79" s="106"/>
      <c r="U79" s="280"/>
      <c r="V79" s="2"/>
    </row>
    <row r="80" spans="1:22" ht="18" thickBot="1">
      <c r="A80" s="279"/>
      <c r="B80" s="48">
        <f>Inputs!A112</f>
        <v>61</v>
      </c>
      <c r="C80" s="47">
        <f t="shared" si="8"/>
        <v>0</v>
      </c>
      <c r="D80" s="49" t="e">
        <f>IF(Inputs!AP112="",NA(),Inputs!AP112)</f>
        <v>#N/A</v>
      </c>
      <c r="E80" s="49" t="e">
        <f>IF(Inputs!AQ112="",NA(),Inputs!AQ112)</f>
        <v>#N/A</v>
      </c>
      <c r="F80" s="24" t="e">
        <f t="shared" si="5"/>
        <v>#N/A</v>
      </c>
      <c r="G80" s="24" t="e">
        <f t="shared" si="9"/>
        <v>#N/A</v>
      </c>
      <c r="H80" s="91">
        <f t="shared" si="6"/>
        <v>0</v>
      </c>
      <c r="I80" s="25">
        <f t="shared" si="7"/>
        <v>0</v>
      </c>
      <c r="J80" s="106"/>
      <c r="K80" s="106"/>
      <c r="U80" s="280"/>
      <c r="V80" s="2"/>
    </row>
    <row r="81" spans="1:22" ht="18" thickBot="1">
      <c r="A81" s="279"/>
      <c r="B81" s="48">
        <f>Inputs!A113</f>
        <v>62</v>
      </c>
      <c r="C81" s="47">
        <f t="shared" si="8"/>
        <v>0</v>
      </c>
      <c r="D81" s="49" t="e">
        <f>IF(Inputs!AP113="",NA(),Inputs!AP113)</f>
        <v>#N/A</v>
      </c>
      <c r="E81" s="49" t="e">
        <f>IF(Inputs!AQ113="",NA(),Inputs!AQ113)</f>
        <v>#N/A</v>
      </c>
      <c r="F81" s="24" t="e">
        <f t="shared" si="5"/>
        <v>#N/A</v>
      </c>
      <c r="G81" s="24" t="e">
        <f t="shared" si="9"/>
        <v>#N/A</v>
      </c>
      <c r="H81" s="91">
        <f t="shared" si="6"/>
        <v>0</v>
      </c>
      <c r="I81" s="25">
        <f t="shared" si="7"/>
        <v>0</v>
      </c>
      <c r="J81" s="106"/>
      <c r="K81" s="106"/>
      <c r="U81" s="280"/>
      <c r="V81" s="2"/>
    </row>
    <row r="82" spans="1:22" ht="18" thickBot="1">
      <c r="A82" s="279"/>
      <c r="B82" s="48">
        <f>Inputs!A114</f>
        <v>63</v>
      </c>
      <c r="C82" s="47">
        <f t="shared" si="8"/>
        <v>0</v>
      </c>
      <c r="D82" s="49" t="e">
        <f>IF(Inputs!AP114="",NA(),Inputs!AP114)</f>
        <v>#N/A</v>
      </c>
      <c r="E82" s="49" t="e">
        <f>IF(Inputs!AQ114="",NA(),Inputs!AQ114)</f>
        <v>#N/A</v>
      </c>
      <c r="F82" s="24" t="e">
        <f t="shared" si="5"/>
        <v>#N/A</v>
      </c>
      <c r="G82" s="24" t="e">
        <f t="shared" si="9"/>
        <v>#N/A</v>
      </c>
      <c r="H82" s="91">
        <f t="shared" si="6"/>
        <v>0</v>
      </c>
      <c r="I82" s="25">
        <f t="shared" si="7"/>
        <v>0</v>
      </c>
      <c r="J82" s="106"/>
      <c r="K82" s="106"/>
      <c r="U82" s="280"/>
      <c r="V82" s="2"/>
    </row>
    <row r="83" spans="1:22" ht="18" thickBot="1">
      <c r="A83" s="279"/>
      <c r="B83" s="48">
        <f>Inputs!A115</f>
        <v>64</v>
      </c>
      <c r="C83" s="47">
        <f t="shared" si="8"/>
        <v>0</v>
      </c>
      <c r="D83" s="49" t="e">
        <f>IF(Inputs!AP115="",NA(),Inputs!AP115)</f>
        <v>#N/A</v>
      </c>
      <c r="E83" s="49" t="e">
        <f>IF(Inputs!AQ115="",NA(),Inputs!AQ115)</f>
        <v>#N/A</v>
      </c>
      <c r="F83" s="24" t="e">
        <f t="shared" si="5"/>
        <v>#N/A</v>
      </c>
      <c r="G83" s="24" t="e">
        <f t="shared" si="9"/>
        <v>#N/A</v>
      </c>
      <c r="H83" s="91">
        <f t="shared" si="6"/>
        <v>0</v>
      </c>
      <c r="I83" s="25">
        <f t="shared" si="7"/>
        <v>0</v>
      </c>
      <c r="J83" s="106"/>
      <c r="K83" s="106"/>
      <c r="U83" s="280"/>
      <c r="V83" s="2"/>
    </row>
    <row r="84" spans="1:22" ht="18" thickBot="1">
      <c r="A84" s="279"/>
      <c r="B84" s="48">
        <f>Inputs!A116</f>
        <v>65</v>
      </c>
      <c r="C84" s="47">
        <f t="shared" si="8"/>
        <v>0</v>
      </c>
      <c r="D84" s="49" t="e">
        <f>IF(Inputs!AP116="",NA(),Inputs!AP116)</f>
        <v>#N/A</v>
      </c>
      <c r="E84" s="49" t="e">
        <f>IF(Inputs!AQ116="",NA(),Inputs!AQ116)</f>
        <v>#N/A</v>
      </c>
      <c r="F84" s="24" t="e">
        <f t="shared" si="5"/>
        <v>#N/A</v>
      </c>
      <c r="G84" s="24" t="e">
        <f t="shared" si="9"/>
        <v>#N/A</v>
      </c>
      <c r="H84" s="91">
        <f t="shared" si="6"/>
        <v>0</v>
      </c>
      <c r="I84" s="25">
        <f t="shared" si="7"/>
        <v>0</v>
      </c>
      <c r="J84" s="106"/>
      <c r="K84" s="106"/>
      <c r="U84" s="280"/>
      <c r="V84" s="2"/>
    </row>
    <row r="85" spans="1:22" ht="18" thickBot="1">
      <c r="A85" s="279"/>
      <c r="B85" s="48">
        <f>Inputs!A117</f>
        <v>66</v>
      </c>
      <c r="C85" s="47">
        <f t="shared" si="8"/>
        <v>0</v>
      </c>
      <c r="D85" s="49" t="e">
        <f>IF(Inputs!AP117="",NA(),Inputs!AP117)</f>
        <v>#N/A</v>
      </c>
      <c r="E85" s="49" t="e">
        <f>IF(Inputs!AQ117="",NA(),Inputs!AQ117)</f>
        <v>#N/A</v>
      </c>
      <c r="F85" s="24" t="e">
        <f t="shared" si="5"/>
        <v>#N/A</v>
      </c>
      <c r="G85" s="24" t="e">
        <f t="shared" si="9"/>
        <v>#N/A</v>
      </c>
      <c r="H85" s="91">
        <f t="shared" si="6"/>
        <v>0</v>
      </c>
      <c r="I85" s="25">
        <f t="shared" si="7"/>
        <v>0</v>
      </c>
      <c r="J85" s="106"/>
      <c r="K85" s="106"/>
      <c r="U85" s="280"/>
      <c r="V85" s="2"/>
    </row>
    <row r="86" spans="1:22" ht="18" thickBot="1">
      <c r="A86" s="279"/>
      <c r="B86" s="48">
        <f>Inputs!A118</f>
        <v>67</v>
      </c>
      <c r="C86" s="47">
        <f t="shared" si="8"/>
        <v>0</v>
      </c>
      <c r="D86" s="49" t="e">
        <f>IF(Inputs!AP118="",NA(),Inputs!AP118)</f>
        <v>#N/A</v>
      </c>
      <c r="E86" s="49" t="e">
        <f>IF(Inputs!AQ118="",NA(),Inputs!AQ118)</f>
        <v>#N/A</v>
      </c>
      <c r="F86" s="24" t="e">
        <f t="shared" si="5"/>
        <v>#N/A</v>
      </c>
      <c r="G86" s="24" t="e">
        <f t="shared" si="9"/>
        <v>#N/A</v>
      </c>
      <c r="H86" s="91">
        <f t="shared" si="6"/>
        <v>0</v>
      </c>
      <c r="I86" s="25">
        <f t="shared" si="7"/>
        <v>0</v>
      </c>
      <c r="J86" s="106"/>
      <c r="K86" s="106"/>
      <c r="U86" s="280"/>
      <c r="V86" s="2"/>
    </row>
    <row r="87" spans="1:22" ht="18" thickBot="1">
      <c r="A87" s="279"/>
      <c r="B87" s="48">
        <f>Inputs!A119</f>
        <v>68</v>
      </c>
      <c r="C87" s="47">
        <f t="shared" si="8"/>
        <v>0</v>
      </c>
      <c r="D87" s="49" t="e">
        <f>IF(Inputs!AP119="",NA(),Inputs!AP119)</f>
        <v>#N/A</v>
      </c>
      <c r="E87" s="49" t="e">
        <f>IF(Inputs!AQ119="",NA(),Inputs!AQ119)</f>
        <v>#N/A</v>
      </c>
      <c r="F87" s="24" t="e">
        <f t="shared" si="5"/>
        <v>#N/A</v>
      </c>
      <c r="G87" s="24" t="e">
        <f t="shared" si="9"/>
        <v>#N/A</v>
      </c>
      <c r="H87" s="91">
        <f t="shared" si="6"/>
        <v>0</v>
      </c>
      <c r="I87" s="25">
        <f t="shared" si="7"/>
        <v>0</v>
      </c>
      <c r="J87" s="106"/>
      <c r="K87" s="106"/>
      <c r="U87" s="280"/>
      <c r="V87" s="2"/>
    </row>
    <row r="88" spans="1:22" ht="18" thickBot="1">
      <c r="A88" s="279"/>
      <c r="B88" s="48">
        <f>Inputs!A120</f>
        <v>69</v>
      </c>
      <c r="C88" s="47">
        <f t="shared" si="8"/>
        <v>0</v>
      </c>
      <c r="D88" s="49" t="e">
        <f>IF(Inputs!AP120="",NA(),Inputs!AP120)</f>
        <v>#N/A</v>
      </c>
      <c r="E88" s="49" t="e">
        <f>IF(Inputs!AQ120="",NA(),Inputs!AQ120)</f>
        <v>#N/A</v>
      </c>
      <c r="F88" s="24" t="e">
        <f t="shared" si="5"/>
        <v>#N/A</v>
      </c>
      <c r="G88" s="24" t="e">
        <f t="shared" si="9"/>
        <v>#N/A</v>
      </c>
      <c r="H88" s="91">
        <f t="shared" si="6"/>
        <v>0</v>
      </c>
      <c r="I88" s="25">
        <f t="shared" si="7"/>
        <v>0</v>
      </c>
      <c r="J88" s="106"/>
      <c r="K88" s="106"/>
      <c r="U88" s="280"/>
      <c r="V88" s="2"/>
    </row>
    <row r="89" spans="1:22" ht="18" thickBot="1">
      <c r="A89" s="279"/>
      <c r="B89" s="48">
        <f>Inputs!A121</f>
        <v>70</v>
      </c>
      <c r="C89" s="47">
        <f t="shared" si="8"/>
        <v>0</v>
      </c>
      <c r="D89" s="49" t="e">
        <f>IF(Inputs!AP121="",NA(),Inputs!AP121)</f>
        <v>#N/A</v>
      </c>
      <c r="E89" s="49" t="e">
        <f>IF(Inputs!AQ121="",NA(),Inputs!AQ121)</f>
        <v>#N/A</v>
      </c>
      <c r="F89" s="24" t="e">
        <f t="shared" si="5"/>
        <v>#N/A</v>
      </c>
      <c r="G89" s="24" t="e">
        <f t="shared" si="9"/>
        <v>#N/A</v>
      </c>
      <c r="H89" s="91">
        <f t="shared" si="6"/>
        <v>0</v>
      </c>
      <c r="I89" s="25">
        <f t="shared" si="7"/>
        <v>0</v>
      </c>
      <c r="J89" s="106"/>
      <c r="K89" s="106"/>
      <c r="U89" s="280"/>
      <c r="V89" s="2"/>
    </row>
    <row r="90" spans="1:22" ht="18" thickBot="1">
      <c r="A90" s="279"/>
      <c r="B90" s="48">
        <f>Inputs!A122</f>
        <v>71</v>
      </c>
      <c r="C90" s="47">
        <f t="shared" si="8"/>
        <v>0</v>
      </c>
      <c r="D90" s="49" t="e">
        <f>IF(Inputs!AP122="",NA(),Inputs!AP122)</f>
        <v>#N/A</v>
      </c>
      <c r="E90" s="49" t="e">
        <f>IF(Inputs!AQ122="",NA(),Inputs!AQ122)</f>
        <v>#N/A</v>
      </c>
      <c r="F90" s="24" t="e">
        <f t="shared" si="5"/>
        <v>#N/A</v>
      </c>
      <c r="G90" s="24" t="e">
        <f t="shared" si="9"/>
        <v>#N/A</v>
      </c>
      <c r="H90" s="91">
        <f t="shared" si="6"/>
        <v>0</v>
      </c>
      <c r="I90" s="25">
        <f t="shared" si="7"/>
        <v>0</v>
      </c>
      <c r="J90" s="106"/>
      <c r="K90" s="106"/>
      <c r="U90" s="280"/>
      <c r="V90" s="2"/>
    </row>
    <row r="91" spans="1:22" ht="18" thickBot="1">
      <c r="A91" s="279"/>
      <c r="B91" s="48">
        <f>Inputs!A123</f>
        <v>72</v>
      </c>
      <c r="C91" s="47">
        <f t="shared" si="8"/>
        <v>0</v>
      </c>
      <c r="D91" s="49" t="e">
        <f>IF(Inputs!AP123="",NA(),Inputs!AP123)</f>
        <v>#N/A</v>
      </c>
      <c r="E91" s="49" t="e">
        <f>IF(Inputs!AQ123="",NA(),Inputs!AQ123)</f>
        <v>#N/A</v>
      </c>
      <c r="F91" s="24" t="e">
        <f t="shared" si="5"/>
        <v>#N/A</v>
      </c>
      <c r="G91" s="24" t="e">
        <f t="shared" si="9"/>
        <v>#N/A</v>
      </c>
      <c r="H91" s="91">
        <f t="shared" si="6"/>
        <v>0</v>
      </c>
      <c r="I91" s="25">
        <f t="shared" si="7"/>
        <v>0</v>
      </c>
      <c r="J91" s="106"/>
      <c r="K91" s="106"/>
      <c r="U91" s="280"/>
      <c r="V91" s="2"/>
    </row>
    <row r="92" spans="1:22" ht="18" thickBot="1">
      <c r="A92" s="279"/>
      <c r="B92" s="48">
        <f>Inputs!A124</f>
        <v>73</v>
      </c>
      <c r="C92" s="47">
        <f t="shared" si="8"/>
        <v>0</v>
      </c>
      <c r="D92" s="49" t="e">
        <f>IF(Inputs!AP124="",NA(),Inputs!AP124)</f>
        <v>#N/A</v>
      </c>
      <c r="E92" s="49" t="e">
        <f>IF(Inputs!AQ124="",NA(),Inputs!AQ124)</f>
        <v>#N/A</v>
      </c>
      <c r="F92" s="24" t="e">
        <f t="shared" si="5"/>
        <v>#N/A</v>
      </c>
      <c r="G92" s="24" t="e">
        <f t="shared" si="9"/>
        <v>#N/A</v>
      </c>
      <c r="H92" s="91">
        <f t="shared" si="6"/>
        <v>0</v>
      </c>
      <c r="I92" s="25">
        <f t="shared" si="7"/>
        <v>0</v>
      </c>
      <c r="J92" s="106"/>
      <c r="K92" s="106"/>
      <c r="U92" s="280"/>
      <c r="V92" s="2"/>
    </row>
    <row r="93" spans="1:22" ht="18" thickBot="1">
      <c r="A93" s="279"/>
      <c r="B93" s="48">
        <f>Inputs!A125</f>
        <v>74</v>
      </c>
      <c r="C93" s="47">
        <f t="shared" si="8"/>
        <v>0</v>
      </c>
      <c r="D93" s="49" t="e">
        <f>IF(Inputs!AP125="",NA(),Inputs!AP125)</f>
        <v>#N/A</v>
      </c>
      <c r="E93" s="49" t="e">
        <f>IF(Inputs!AQ125="",NA(),Inputs!AQ125)</f>
        <v>#N/A</v>
      </c>
      <c r="F93" s="24" t="e">
        <f t="shared" si="5"/>
        <v>#N/A</v>
      </c>
      <c r="G93" s="24" t="e">
        <f t="shared" si="9"/>
        <v>#N/A</v>
      </c>
      <c r="H93" s="91">
        <f t="shared" si="6"/>
        <v>0</v>
      </c>
      <c r="I93" s="25">
        <f t="shared" si="7"/>
        <v>0</v>
      </c>
      <c r="J93" s="106"/>
      <c r="K93" s="106"/>
      <c r="U93" s="280"/>
      <c r="V93" s="2"/>
    </row>
    <row r="94" spans="1:22" ht="18" thickBot="1">
      <c r="A94" s="279"/>
      <c r="B94" s="48">
        <f>Inputs!A126</f>
        <v>75</v>
      </c>
      <c r="C94" s="47">
        <f t="shared" si="8"/>
        <v>0</v>
      </c>
      <c r="D94" s="49" t="e">
        <f>IF(Inputs!AP126="",NA(),Inputs!AP126)</f>
        <v>#N/A</v>
      </c>
      <c r="E94" s="49" t="e">
        <f>IF(Inputs!AQ126="",NA(),Inputs!AQ126)</f>
        <v>#N/A</v>
      </c>
      <c r="F94" s="24" t="e">
        <f t="shared" ref="F94:F119" si="10">IF(ISBLANK(D94*10/C94)," ",D94*10/C94)</f>
        <v>#N/A</v>
      </c>
      <c r="G94" s="24" t="e">
        <f t="shared" si="9"/>
        <v>#N/A</v>
      </c>
      <c r="H94" s="91">
        <f t="shared" si="6"/>
        <v>0</v>
      </c>
      <c r="I94" s="25">
        <f t="shared" si="7"/>
        <v>0</v>
      </c>
      <c r="J94" s="106"/>
      <c r="K94" s="106"/>
      <c r="U94" s="280"/>
      <c r="V94" s="2"/>
    </row>
    <row r="95" spans="1:22" ht="18" thickBot="1">
      <c r="A95" s="279"/>
      <c r="B95" s="48">
        <f>Inputs!A127</f>
        <v>76</v>
      </c>
      <c r="C95" s="47">
        <f t="shared" si="8"/>
        <v>0</v>
      </c>
      <c r="D95" s="49" t="e">
        <f>IF(Inputs!AP127="",NA(),Inputs!AP127)</f>
        <v>#N/A</v>
      </c>
      <c r="E95" s="49" t="e">
        <f>IF(Inputs!AQ127="",NA(),Inputs!AQ127)</f>
        <v>#N/A</v>
      </c>
      <c r="F95" s="24" t="e">
        <f t="shared" si="10"/>
        <v>#N/A</v>
      </c>
      <c r="G95" s="24" t="e">
        <f t="shared" si="9"/>
        <v>#N/A</v>
      </c>
      <c r="H95" s="91">
        <f t="shared" si="6"/>
        <v>0</v>
      </c>
      <c r="I95" s="25">
        <f t="shared" si="7"/>
        <v>0</v>
      </c>
      <c r="J95" s="106"/>
      <c r="K95" s="106"/>
      <c r="U95" s="280"/>
      <c r="V95" s="2"/>
    </row>
    <row r="96" spans="1:22" ht="18" thickBot="1">
      <c r="A96" s="279"/>
      <c r="B96" s="48">
        <f>Inputs!A128</f>
        <v>77</v>
      </c>
      <c r="C96" s="47">
        <f t="shared" si="8"/>
        <v>0</v>
      </c>
      <c r="D96" s="49" t="e">
        <f>IF(Inputs!AP128="",NA(),Inputs!AP128)</f>
        <v>#N/A</v>
      </c>
      <c r="E96" s="49" t="e">
        <f>IF(Inputs!AQ128="",NA(),Inputs!AQ128)</f>
        <v>#N/A</v>
      </c>
      <c r="F96" s="24" t="e">
        <f t="shared" si="10"/>
        <v>#N/A</v>
      </c>
      <c r="G96" s="24" t="e">
        <f t="shared" si="9"/>
        <v>#N/A</v>
      </c>
      <c r="H96" s="91">
        <f t="shared" si="6"/>
        <v>0</v>
      </c>
      <c r="I96" s="25">
        <f t="shared" si="7"/>
        <v>0</v>
      </c>
      <c r="J96" s="106"/>
      <c r="K96" s="106"/>
      <c r="U96" s="280"/>
      <c r="V96" s="2"/>
    </row>
    <row r="97" spans="1:22" ht="18" thickBot="1">
      <c r="A97" s="279"/>
      <c r="B97" s="48">
        <f>Inputs!A129</f>
        <v>78</v>
      </c>
      <c r="C97" s="47">
        <f t="shared" si="8"/>
        <v>0</v>
      </c>
      <c r="D97" s="49" t="e">
        <f>IF(Inputs!AP129="",NA(),Inputs!AP129)</f>
        <v>#N/A</v>
      </c>
      <c r="E97" s="49" t="e">
        <f>IF(Inputs!AQ129="",NA(),Inputs!AQ129)</f>
        <v>#N/A</v>
      </c>
      <c r="F97" s="24" t="e">
        <f t="shared" si="10"/>
        <v>#N/A</v>
      </c>
      <c r="G97" s="24" t="e">
        <f t="shared" si="9"/>
        <v>#N/A</v>
      </c>
      <c r="H97" s="91">
        <f t="shared" si="6"/>
        <v>0</v>
      </c>
      <c r="I97" s="25">
        <f t="shared" si="7"/>
        <v>0</v>
      </c>
      <c r="J97" s="106"/>
      <c r="K97" s="106"/>
      <c r="U97" s="280"/>
      <c r="V97" s="2"/>
    </row>
    <row r="98" spans="1:22" ht="18" thickBot="1">
      <c r="A98" s="279"/>
      <c r="B98" s="48">
        <f>Inputs!A130</f>
        <v>79</v>
      </c>
      <c r="C98" s="47">
        <f t="shared" si="8"/>
        <v>0</v>
      </c>
      <c r="D98" s="49" t="e">
        <f>IF(Inputs!AP130="",NA(),Inputs!AP130)</f>
        <v>#N/A</v>
      </c>
      <c r="E98" s="49" t="e">
        <f>IF(Inputs!AQ130="",NA(),Inputs!AQ130)</f>
        <v>#N/A</v>
      </c>
      <c r="F98" s="24" t="e">
        <f t="shared" si="10"/>
        <v>#N/A</v>
      </c>
      <c r="G98" s="24" t="e">
        <f t="shared" si="9"/>
        <v>#N/A</v>
      </c>
      <c r="H98" s="91">
        <f t="shared" si="6"/>
        <v>0</v>
      </c>
      <c r="I98" s="25">
        <f t="shared" si="7"/>
        <v>0</v>
      </c>
      <c r="J98" s="106"/>
      <c r="K98" s="106"/>
      <c r="U98" s="280"/>
      <c r="V98" s="2"/>
    </row>
    <row r="99" spans="1:22" ht="18" thickBot="1">
      <c r="A99" s="279"/>
      <c r="B99" s="48">
        <f>Inputs!A131</f>
        <v>80</v>
      </c>
      <c r="C99" s="47">
        <f t="shared" si="8"/>
        <v>0</v>
      </c>
      <c r="D99" s="49" t="e">
        <f>IF(Inputs!AP131="",NA(),Inputs!AP131)</f>
        <v>#N/A</v>
      </c>
      <c r="E99" s="49" t="e">
        <f>IF(Inputs!AQ131="",NA(),Inputs!AQ131)</f>
        <v>#N/A</v>
      </c>
      <c r="F99" s="24" t="e">
        <f t="shared" si="10"/>
        <v>#N/A</v>
      </c>
      <c r="G99" s="24" t="e">
        <f t="shared" si="9"/>
        <v>#N/A</v>
      </c>
      <c r="H99" s="91">
        <f t="shared" si="6"/>
        <v>0</v>
      </c>
      <c r="I99" s="25">
        <f t="shared" si="7"/>
        <v>0</v>
      </c>
      <c r="J99" s="106"/>
      <c r="K99" s="106"/>
      <c r="U99" s="280"/>
      <c r="V99" s="2"/>
    </row>
    <row r="100" spans="1:22" ht="18" thickBot="1">
      <c r="A100" s="279"/>
      <c r="B100" s="48">
        <f>Inputs!A132</f>
        <v>81</v>
      </c>
      <c r="C100" s="47">
        <f t="shared" si="8"/>
        <v>0</v>
      </c>
      <c r="D100" s="49" t="e">
        <f>IF(Inputs!AP132="",NA(),Inputs!AP132)</f>
        <v>#N/A</v>
      </c>
      <c r="E100" s="49" t="e">
        <f>IF(Inputs!AQ132="",NA(),Inputs!AQ132)</f>
        <v>#N/A</v>
      </c>
      <c r="F100" s="24" t="e">
        <f t="shared" si="10"/>
        <v>#N/A</v>
      </c>
      <c r="G100" s="24" t="e">
        <f t="shared" si="9"/>
        <v>#N/A</v>
      </c>
      <c r="H100" s="91">
        <f t="shared" si="6"/>
        <v>0</v>
      </c>
      <c r="I100" s="25">
        <f t="shared" si="7"/>
        <v>0</v>
      </c>
      <c r="J100" s="106"/>
      <c r="K100" s="106"/>
      <c r="U100" s="280"/>
      <c r="V100" s="2"/>
    </row>
    <row r="101" spans="1:22" ht="18" thickBot="1">
      <c r="A101" s="279"/>
      <c r="B101" s="48">
        <f>Inputs!A133</f>
        <v>82</v>
      </c>
      <c r="C101" s="47">
        <f t="shared" si="8"/>
        <v>0</v>
      </c>
      <c r="D101" s="49" t="e">
        <f>IF(Inputs!AP133="",NA(),Inputs!AP133)</f>
        <v>#N/A</v>
      </c>
      <c r="E101" s="49" t="e">
        <f>IF(Inputs!AQ133="",NA(),Inputs!AQ133)</f>
        <v>#N/A</v>
      </c>
      <c r="F101" s="24" t="e">
        <f t="shared" si="10"/>
        <v>#N/A</v>
      </c>
      <c r="G101" s="24" t="e">
        <f t="shared" si="9"/>
        <v>#N/A</v>
      </c>
      <c r="H101" s="91">
        <f t="shared" si="6"/>
        <v>0</v>
      </c>
      <c r="I101" s="25">
        <f t="shared" si="7"/>
        <v>0</v>
      </c>
      <c r="J101" s="106"/>
      <c r="K101" s="106"/>
      <c r="U101" s="280"/>
      <c r="V101" s="2"/>
    </row>
    <row r="102" spans="1:22" ht="18" thickBot="1">
      <c r="A102" s="279"/>
      <c r="B102" s="48">
        <f>Inputs!A134</f>
        <v>83</v>
      </c>
      <c r="C102" s="47">
        <f t="shared" si="8"/>
        <v>0</v>
      </c>
      <c r="D102" s="49" t="e">
        <f>IF(Inputs!AP134="",NA(),Inputs!AP134)</f>
        <v>#N/A</v>
      </c>
      <c r="E102" s="49" t="e">
        <f>IF(Inputs!AQ134="",NA(),Inputs!AQ134)</f>
        <v>#N/A</v>
      </c>
      <c r="F102" s="24" t="e">
        <f t="shared" si="10"/>
        <v>#N/A</v>
      </c>
      <c r="G102" s="24" t="e">
        <f t="shared" si="9"/>
        <v>#N/A</v>
      </c>
      <c r="H102" s="91">
        <f t="shared" si="6"/>
        <v>0</v>
      </c>
      <c r="I102" s="25">
        <f t="shared" si="7"/>
        <v>0</v>
      </c>
      <c r="J102" s="106"/>
      <c r="K102" s="106"/>
      <c r="U102" s="280"/>
      <c r="V102" s="2"/>
    </row>
    <row r="103" spans="1:22" ht="18" thickBot="1">
      <c r="A103" s="279"/>
      <c r="B103" s="48">
        <f>Inputs!A135</f>
        <v>84</v>
      </c>
      <c r="C103" s="47">
        <f t="shared" si="8"/>
        <v>0</v>
      </c>
      <c r="D103" s="49" t="e">
        <f>IF(Inputs!AP135="",NA(),Inputs!AP135)</f>
        <v>#N/A</v>
      </c>
      <c r="E103" s="49" t="e">
        <f>IF(Inputs!AQ135="",NA(),Inputs!AQ135)</f>
        <v>#N/A</v>
      </c>
      <c r="F103" s="24" t="e">
        <f t="shared" si="10"/>
        <v>#N/A</v>
      </c>
      <c r="G103" s="24" t="e">
        <f t="shared" si="9"/>
        <v>#N/A</v>
      </c>
      <c r="H103" s="91">
        <f t="shared" si="6"/>
        <v>0</v>
      </c>
      <c r="I103" s="25">
        <f t="shared" si="7"/>
        <v>0</v>
      </c>
      <c r="J103" s="106"/>
      <c r="K103" s="106"/>
      <c r="U103" s="280"/>
      <c r="V103" s="2"/>
    </row>
    <row r="104" spans="1:22" ht="18" thickBot="1">
      <c r="A104" s="279"/>
      <c r="B104" s="48">
        <f>Inputs!A136</f>
        <v>85</v>
      </c>
      <c r="C104" s="47">
        <f t="shared" si="8"/>
        <v>0</v>
      </c>
      <c r="D104" s="49" t="e">
        <f>IF(Inputs!AP136="",NA(),Inputs!AP136)</f>
        <v>#N/A</v>
      </c>
      <c r="E104" s="49" t="e">
        <f>IF(Inputs!AQ136="",NA(),Inputs!AQ136)</f>
        <v>#N/A</v>
      </c>
      <c r="F104" s="24" t="e">
        <f t="shared" si="10"/>
        <v>#N/A</v>
      </c>
      <c r="G104" s="24" t="e">
        <f t="shared" si="9"/>
        <v>#N/A</v>
      </c>
      <c r="H104" s="91">
        <f t="shared" si="6"/>
        <v>0</v>
      </c>
      <c r="I104" s="25">
        <f t="shared" si="7"/>
        <v>0</v>
      </c>
      <c r="J104" s="106"/>
      <c r="K104" s="106"/>
      <c r="U104" s="280"/>
      <c r="V104" s="2"/>
    </row>
    <row r="105" spans="1:22" ht="18" thickBot="1">
      <c r="A105" s="279"/>
      <c r="B105" s="48">
        <f>Inputs!A137</f>
        <v>86</v>
      </c>
      <c r="C105" s="47">
        <f t="shared" si="8"/>
        <v>0</v>
      </c>
      <c r="D105" s="49" t="e">
        <f>IF(Inputs!AP137="",NA(),Inputs!AP137)</f>
        <v>#N/A</v>
      </c>
      <c r="E105" s="49" t="e">
        <f>IF(Inputs!AQ137="",NA(),Inputs!AQ137)</f>
        <v>#N/A</v>
      </c>
      <c r="F105" s="24" t="e">
        <f t="shared" si="10"/>
        <v>#N/A</v>
      </c>
      <c r="G105" s="24" t="e">
        <f t="shared" si="9"/>
        <v>#N/A</v>
      </c>
      <c r="H105" s="91">
        <f t="shared" si="6"/>
        <v>0</v>
      </c>
      <c r="I105" s="25">
        <f t="shared" si="7"/>
        <v>0</v>
      </c>
      <c r="J105" s="106"/>
      <c r="K105" s="106"/>
      <c r="U105" s="280"/>
      <c r="V105" s="2"/>
    </row>
    <row r="106" spans="1:22" ht="18" thickBot="1">
      <c r="A106" s="279"/>
      <c r="B106" s="48">
        <f>Inputs!A138</f>
        <v>87</v>
      </c>
      <c r="C106" s="47">
        <f t="shared" si="8"/>
        <v>0</v>
      </c>
      <c r="D106" s="49" t="e">
        <f>IF(Inputs!AP138="",NA(),Inputs!AP138)</f>
        <v>#N/A</v>
      </c>
      <c r="E106" s="49" t="e">
        <f>IF(Inputs!AQ138="",NA(),Inputs!AQ138)</f>
        <v>#N/A</v>
      </c>
      <c r="F106" s="24" t="e">
        <f t="shared" si="10"/>
        <v>#N/A</v>
      </c>
      <c r="G106" s="24" t="e">
        <f t="shared" si="9"/>
        <v>#N/A</v>
      </c>
      <c r="H106" s="91">
        <f t="shared" si="6"/>
        <v>0</v>
      </c>
      <c r="I106" s="25">
        <f t="shared" si="7"/>
        <v>0</v>
      </c>
      <c r="J106" s="106"/>
      <c r="K106" s="106"/>
      <c r="U106" s="280"/>
      <c r="V106" s="2"/>
    </row>
    <row r="107" spans="1:22" ht="18" thickBot="1">
      <c r="A107" s="279"/>
      <c r="B107" s="48">
        <f>Inputs!A139</f>
        <v>88</v>
      </c>
      <c r="C107" s="47">
        <f t="shared" si="8"/>
        <v>0</v>
      </c>
      <c r="D107" s="49" t="e">
        <f>IF(Inputs!AP139="",NA(),Inputs!AP139)</f>
        <v>#N/A</v>
      </c>
      <c r="E107" s="49" t="e">
        <f>IF(Inputs!AQ139="",NA(),Inputs!AQ139)</f>
        <v>#N/A</v>
      </c>
      <c r="F107" s="24" t="e">
        <f t="shared" si="10"/>
        <v>#N/A</v>
      </c>
      <c r="G107" s="24" t="e">
        <f t="shared" si="9"/>
        <v>#N/A</v>
      </c>
      <c r="H107" s="91">
        <f t="shared" si="6"/>
        <v>0</v>
      </c>
      <c r="I107" s="25">
        <f t="shared" si="7"/>
        <v>0</v>
      </c>
      <c r="J107" s="106"/>
      <c r="K107" s="106"/>
      <c r="U107" s="280"/>
      <c r="V107" s="2"/>
    </row>
    <row r="108" spans="1:22" ht="18" thickBot="1">
      <c r="A108" s="279"/>
      <c r="B108" s="48">
        <f>Inputs!A140</f>
        <v>89</v>
      </c>
      <c r="C108" s="47">
        <f t="shared" si="8"/>
        <v>0</v>
      </c>
      <c r="D108" s="49" t="e">
        <f>IF(Inputs!AP140="",NA(),Inputs!AP140)</f>
        <v>#N/A</v>
      </c>
      <c r="E108" s="49" t="e">
        <f>IF(Inputs!AQ140="",NA(),Inputs!AQ140)</f>
        <v>#N/A</v>
      </c>
      <c r="F108" s="24" t="e">
        <f t="shared" si="10"/>
        <v>#N/A</v>
      </c>
      <c r="G108" s="24" t="e">
        <f t="shared" si="9"/>
        <v>#N/A</v>
      </c>
      <c r="H108" s="91">
        <f t="shared" si="6"/>
        <v>0</v>
      </c>
      <c r="I108" s="25">
        <f t="shared" si="7"/>
        <v>0</v>
      </c>
      <c r="J108" s="106"/>
      <c r="K108" s="106"/>
      <c r="U108" s="280"/>
      <c r="V108" s="2"/>
    </row>
    <row r="109" spans="1:22" ht="18" thickBot="1">
      <c r="A109" s="279"/>
      <c r="B109" s="48">
        <f>Inputs!A141</f>
        <v>90</v>
      </c>
      <c r="C109" s="47">
        <f t="shared" si="8"/>
        <v>0</v>
      </c>
      <c r="D109" s="49" t="e">
        <f>IF(Inputs!AP141="",NA(),Inputs!AP141)</f>
        <v>#N/A</v>
      </c>
      <c r="E109" s="49" t="e">
        <f>IF(Inputs!AQ141="",NA(),Inputs!AQ141)</f>
        <v>#N/A</v>
      </c>
      <c r="F109" s="24" t="e">
        <f t="shared" si="10"/>
        <v>#N/A</v>
      </c>
      <c r="G109" s="24" t="e">
        <f t="shared" si="9"/>
        <v>#N/A</v>
      </c>
      <c r="H109" s="91">
        <f t="shared" si="6"/>
        <v>0</v>
      </c>
      <c r="I109" s="25">
        <f t="shared" si="7"/>
        <v>0</v>
      </c>
      <c r="J109" s="106"/>
      <c r="K109" s="106"/>
      <c r="U109" s="280"/>
      <c r="V109" s="2"/>
    </row>
    <row r="110" spans="1:22" ht="18" thickBot="1">
      <c r="A110" s="279"/>
      <c r="B110" s="48">
        <f>Inputs!A142</f>
        <v>91</v>
      </c>
      <c r="C110" s="47">
        <f t="shared" si="8"/>
        <v>0</v>
      </c>
      <c r="D110" s="49" t="e">
        <f>IF(Inputs!AP142="",NA(),Inputs!AP142)</f>
        <v>#N/A</v>
      </c>
      <c r="E110" s="49" t="e">
        <f>IF(Inputs!AQ142="",NA(),Inputs!AQ142)</f>
        <v>#N/A</v>
      </c>
      <c r="F110" s="24" t="e">
        <f t="shared" si="10"/>
        <v>#N/A</v>
      </c>
      <c r="G110" s="24" t="e">
        <f t="shared" si="9"/>
        <v>#N/A</v>
      </c>
      <c r="H110" s="91">
        <f t="shared" si="6"/>
        <v>0</v>
      </c>
      <c r="I110" s="25">
        <f t="shared" si="7"/>
        <v>0</v>
      </c>
      <c r="J110" s="106"/>
      <c r="K110" s="106"/>
      <c r="U110" s="280"/>
      <c r="V110" s="2"/>
    </row>
    <row r="111" spans="1:22" ht="18" thickBot="1">
      <c r="A111" s="279"/>
      <c r="B111" s="48">
        <f>Inputs!A143</f>
        <v>92</v>
      </c>
      <c r="C111" s="47">
        <f t="shared" si="8"/>
        <v>0</v>
      </c>
      <c r="D111" s="49" t="e">
        <f>IF(Inputs!AP143="",NA(),Inputs!AP143)</f>
        <v>#N/A</v>
      </c>
      <c r="E111" s="49" t="e">
        <f>IF(Inputs!AQ143="",NA(),Inputs!AQ143)</f>
        <v>#N/A</v>
      </c>
      <c r="F111" s="24" t="e">
        <f t="shared" si="10"/>
        <v>#N/A</v>
      </c>
      <c r="G111" s="24" t="e">
        <f t="shared" si="9"/>
        <v>#N/A</v>
      </c>
      <c r="H111" s="91">
        <f t="shared" si="6"/>
        <v>0</v>
      </c>
      <c r="I111" s="25">
        <f t="shared" si="7"/>
        <v>0</v>
      </c>
      <c r="J111" s="106"/>
      <c r="K111" s="106"/>
      <c r="U111" s="280"/>
      <c r="V111" s="2"/>
    </row>
    <row r="112" spans="1:22" ht="18" thickBot="1">
      <c r="A112" s="279"/>
      <c r="B112" s="48">
        <f>Inputs!A144</f>
        <v>93</v>
      </c>
      <c r="C112" s="47">
        <f t="shared" si="8"/>
        <v>0</v>
      </c>
      <c r="D112" s="49" t="e">
        <f>IF(Inputs!AP144="",NA(),Inputs!AP144)</f>
        <v>#N/A</v>
      </c>
      <c r="E112" s="49" t="e">
        <f>IF(Inputs!AQ144="",NA(),Inputs!AQ144)</f>
        <v>#N/A</v>
      </c>
      <c r="F112" s="24" t="e">
        <f t="shared" si="10"/>
        <v>#N/A</v>
      </c>
      <c r="G112" s="24" t="e">
        <f t="shared" si="9"/>
        <v>#N/A</v>
      </c>
      <c r="H112" s="91">
        <f t="shared" si="6"/>
        <v>0</v>
      </c>
      <c r="I112" s="25">
        <f t="shared" si="7"/>
        <v>0</v>
      </c>
      <c r="J112" s="106"/>
      <c r="K112" s="106"/>
      <c r="U112" s="280"/>
      <c r="V112" s="2"/>
    </row>
    <row r="113" spans="1:22" ht="18" thickBot="1">
      <c r="A113" s="279"/>
      <c r="B113" s="48">
        <f>Inputs!A145</f>
        <v>94</v>
      </c>
      <c r="C113" s="47">
        <f t="shared" si="8"/>
        <v>0</v>
      </c>
      <c r="D113" s="49" t="e">
        <f>IF(Inputs!AP145="",NA(),Inputs!AP145)</f>
        <v>#N/A</v>
      </c>
      <c r="E113" s="49" t="e">
        <f>IF(Inputs!AQ145="",NA(),Inputs!AQ145)</f>
        <v>#N/A</v>
      </c>
      <c r="F113" s="24" t="e">
        <f t="shared" si="10"/>
        <v>#N/A</v>
      </c>
      <c r="G113" s="24" t="e">
        <f t="shared" si="9"/>
        <v>#N/A</v>
      </c>
      <c r="H113" s="91">
        <f t="shared" si="6"/>
        <v>0</v>
      </c>
      <c r="I113" s="25">
        <f t="shared" si="7"/>
        <v>0</v>
      </c>
      <c r="J113" s="106"/>
      <c r="K113" s="106"/>
      <c r="U113" s="280"/>
      <c r="V113" s="2"/>
    </row>
    <row r="114" spans="1:22" ht="18" thickBot="1">
      <c r="A114" s="279"/>
      <c r="B114" s="48">
        <f>Inputs!A146</f>
        <v>95</v>
      </c>
      <c r="C114" s="47">
        <f t="shared" si="8"/>
        <v>0</v>
      </c>
      <c r="D114" s="49" t="e">
        <f>IF(Inputs!AP146="",NA(),Inputs!AP146)</f>
        <v>#N/A</v>
      </c>
      <c r="E114" s="49" t="e">
        <f>IF(Inputs!AQ146="",NA(),Inputs!AQ146)</f>
        <v>#N/A</v>
      </c>
      <c r="F114" s="24" t="e">
        <f t="shared" si="10"/>
        <v>#N/A</v>
      </c>
      <c r="G114" s="24" t="e">
        <f t="shared" si="9"/>
        <v>#N/A</v>
      </c>
      <c r="H114" s="91">
        <f t="shared" si="6"/>
        <v>0</v>
      </c>
      <c r="I114" s="25">
        <f t="shared" si="7"/>
        <v>0</v>
      </c>
      <c r="J114" s="106"/>
      <c r="K114" s="106"/>
      <c r="U114" s="280"/>
      <c r="V114" s="2"/>
    </row>
    <row r="115" spans="1:22" ht="18" thickBot="1">
      <c r="A115" s="279"/>
      <c r="B115" s="48">
        <f>Inputs!A147</f>
        <v>96</v>
      </c>
      <c r="C115" s="47">
        <f t="shared" si="8"/>
        <v>0</v>
      </c>
      <c r="D115" s="49" t="e">
        <f>IF(Inputs!AP147="",NA(),Inputs!AP147)</f>
        <v>#N/A</v>
      </c>
      <c r="E115" s="49" t="e">
        <f>IF(Inputs!AQ147="",NA(),Inputs!AQ147)</f>
        <v>#N/A</v>
      </c>
      <c r="F115" s="24" t="e">
        <f t="shared" si="10"/>
        <v>#N/A</v>
      </c>
      <c r="G115" s="24" t="e">
        <f t="shared" si="9"/>
        <v>#N/A</v>
      </c>
      <c r="H115" s="91">
        <f t="shared" si="6"/>
        <v>0</v>
      </c>
      <c r="I115" s="25">
        <f t="shared" si="7"/>
        <v>0</v>
      </c>
      <c r="J115" s="106"/>
      <c r="K115" s="106"/>
      <c r="U115" s="280"/>
      <c r="V115" s="2"/>
    </row>
    <row r="116" spans="1:22" ht="18" thickBot="1">
      <c r="A116" s="279"/>
      <c r="B116" s="48">
        <f>Inputs!A148</f>
        <v>97</v>
      </c>
      <c r="C116" s="47">
        <f t="shared" si="8"/>
        <v>0</v>
      </c>
      <c r="D116" s="49" t="e">
        <f>IF(Inputs!AP148="",NA(),Inputs!AP148)</f>
        <v>#N/A</v>
      </c>
      <c r="E116" s="49" t="e">
        <f>IF(Inputs!AQ148="",NA(),Inputs!AQ148)</f>
        <v>#N/A</v>
      </c>
      <c r="F116" s="24" t="e">
        <f t="shared" si="10"/>
        <v>#N/A</v>
      </c>
      <c r="G116" s="24" t="e">
        <f t="shared" si="9"/>
        <v>#N/A</v>
      </c>
      <c r="H116" s="91">
        <f t="shared" ref="H116:H119" si="11">$AP$7</f>
        <v>0</v>
      </c>
      <c r="I116" s="25">
        <f t="shared" ref="I116:I119" si="12">$AP$15</f>
        <v>0</v>
      </c>
      <c r="J116" s="106"/>
      <c r="K116" s="106"/>
      <c r="U116" s="280"/>
      <c r="V116" s="2"/>
    </row>
    <row r="117" spans="1:22" ht="18" thickBot="1">
      <c r="A117" s="279"/>
      <c r="B117" s="48">
        <f>Inputs!A149</f>
        <v>98</v>
      </c>
      <c r="C117" s="47">
        <f t="shared" ref="C117:C119" si="13">$AP$8</f>
        <v>0</v>
      </c>
      <c r="D117" s="49" t="e">
        <f>IF(Inputs!AP149="",NA(),Inputs!AP149)</f>
        <v>#N/A</v>
      </c>
      <c r="E117" s="49" t="e">
        <f>IF(Inputs!AQ149="",NA(),Inputs!AQ149)</f>
        <v>#N/A</v>
      </c>
      <c r="F117" s="24" t="e">
        <f t="shared" si="10"/>
        <v>#N/A</v>
      </c>
      <c r="G117" s="24" t="e">
        <f t="shared" si="9"/>
        <v>#N/A</v>
      </c>
      <c r="H117" s="91">
        <f t="shared" si="11"/>
        <v>0</v>
      </c>
      <c r="I117" s="25">
        <f t="shared" si="12"/>
        <v>0</v>
      </c>
      <c r="J117" s="106"/>
      <c r="K117" s="106"/>
      <c r="U117" s="280"/>
      <c r="V117" s="2"/>
    </row>
    <row r="118" spans="1:22" ht="18" thickBot="1">
      <c r="A118" s="279"/>
      <c r="B118" s="48">
        <f>Inputs!A150</f>
        <v>99</v>
      </c>
      <c r="C118" s="47">
        <f t="shared" si="13"/>
        <v>0</v>
      </c>
      <c r="D118" s="49" t="e">
        <f>IF(Inputs!AP150="",NA(),Inputs!AP150)</f>
        <v>#N/A</v>
      </c>
      <c r="E118" s="49" t="e">
        <f>IF(Inputs!AQ150="",NA(),Inputs!AQ150)</f>
        <v>#N/A</v>
      </c>
      <c r="F118" s="24" t="e">
        <f t="shared" si="10"/>
        <v>#N/A</v>
      </c>
      <c r="G118" s="24" t="e">
        <f t="shared" si="9"/>
        <v>#N/A</v>
      </c>
      <c r="H118" s="91">
        <f t="shared" si="11"/>
        <v>0</v>
      </c>
      <c r="I118" s="25">
        <f t="shared" si="12"/>
        <v>0</v>
      </c>
      <c r="J118" s="106"/>
      <c r="K118" s="106"/>
      <c r="U118" s="280"/>
      <c r="V118" s="2"/>
    </row>
    <row r="119" spans="1:22" ht="18" thickBot="1">
      <c r="A119" s="279"/>
      <c r="B119" s="48">
        <f>Inputs!A151</f>
        <v>100</v>
      </c>
      <c r="C119" s="47">
        <f t="shared" si="13"/>
        <v>0</v>
      </c>
      <c r="D119" s="49" t="e">
        <f>IF(Inputs!AP151="",NA(),Inputs!AP151)</f>
        <v>#N/A</v>
      </c>
      <c r="E119" s="49" t="e">
        <f>IF(Inputs!AQ151="",NA(),Inputs!AQ151)</f>
        <v>#N/A</v>
      </c>
      <c r="F119" s="24" t="e">
        <f t="shared" si="10"/>
        <v>#N/A</v>
      </c>
      <c r="G119" s="24" t="e">
        <f t="shared" si="9"/>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Inputs!AP7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Inputs!AP8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Inputs!AP9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I10:K10"/>
    <mergeCell ref="B1:I1"/>
    <mergeCell ref="B4:I4"/>
    <mergeCell ref="A5:B5"/>
    <mergeCell ref="D5:G5"/>
    <mergeCell ref="I5:K5"/>
    <mergeCell ref="F6:G6"/>
    <mergeCell ref="F7:G7"/>
    <mergeCell ref="F8:G8"/>
    <mergeCell ref="A9:B9"/>
    <mergeCell ref="D9:G9"/>
    <mergeCell ref="F10:G10"/>
    <mergeCell ref="F11:G11"/>
    <mergeCell ref="I11:J11"/>
    <mergeCell ref="F12:G12"/>
    <mergeCell ref="I12:J12"/>
    <mergeCell ref="F13:G13"/>
    <mergeCell ref="I13:J13"/>
    <mergeCell ref="A18:A19"/>
    <mergeCell ref="B18:B19"/>
    <mergeCell ref="C18:C19"/>
    <mergeCell ref="D18:E18"/>
    <mergeCell ref="F18:G18"/>
    <mergeCell ref="D14:E14"/>
    <mergeCell ref="I14:J14"/>
    <mergeCell ref="D15:E15"/>
    <mergeCell ref="I15:J15"/>
    <mergeCell ref="D16:E16"/>
    <mergeCell ref="B123:C123"/>
    <mergeCell ref="B124:C124"/>
    <mergeCell ref="H18:H19"/>
    <mergeCell ref="I18:I19"/>
    <mergeCell ref="B120:G120"/>
    <mergeCell ref="H120:I120"/>
    <mergeCell ref="B121:C121"/>
    <mergeCell ref="B122:C122"/>
  </mergeCells>
  <printOptions horizontalCentered="1"/>
  <pageMargins left="0" right="0" top="0" bottom="0" header="0" footer="0"/>
  <pageSetup scale="57" orientation="portrait"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28" zoomScale="55" zoomScaleNormal="55" zoomScaleSheetLayoutView="75" workbookViewId="0">
      <selection activeCell="E38" sqref="E38"/>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Inputs!AR2</f>
        <v>0</v>
      </c>
      <c r="D2" s="3" t="str">
        <f>Inputs!A3</f>
        <v xml:space="preserve">Gunner: </v>
      </c>
      <c r="E2" s="64">
        <f>Inputs!AR3</f>
        <v>0</v>
      </c>
      <c r="F2" s="3" t="str">
        <f>Inputs!A4</f>
        <v xml:space="preserve">Loader: </v>
      </c>
      <c r="G2" s="63">
        <f>Inputs!AR4</f>
        <v>0</v>
      </c>
      <c r="H2" s="3" t="str">
        <f>Inputs!A5</f>
        <v>Driver:</v>
      </c>
      <c r="I2" s="64">
        <f>Inputs!AR5</f>
        <v>0</v>
      </c>
      <c r="J2" s="103"/>
      <c r="K2" s="103"/>
    </row>
    <row r="3" spans="1:14">
      <c r="A3" s="2" t="str">
        <f>Inputs!A11</f>
        <v>Project:</v>
      </c>
      <c r="B3" s="72">
        <f>Inputs!AR11</f>
        <v>0</v>
      </c>
      <c r="C3" s="71"/>
      <c r="D3" s="71"/>
      <c r="E3" s="71"/>
      <c r="F3" s="71"/>
      <c r="G3" s="71"/>
      <c r="H3" s="71"/>
      <c r="I3" s="71"/>
      <c r="J3" s="104"/>
      <c r="K3" s="104"/>
    </row>
    <row r="4" spans="1:14" ht="18.600000000000001" thickBot="1">
      <c r="A4" s="2" t="str">
        <f>Inputs!A46</f>
        <v xml:space="preserve">Remarks: </v>
      </c>
      <c r="B4" s="380">
        <f>Inputs!AR46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Inputs!AR23</f>
        <v>0</v>
      </c>
      <c r="G6" s="396"/>
      <c r="I6" s="268" t="str">
        <f>Inputs!A35</f>
        <v>Item:</v>
      </c>
      <c r="J6" s="270" t="s">
        <v>10</v>
      </c>
      <c r="K6" s="269" t="s">
        <v>204</v>
      </c>
    </row>
    <row r="7" spans="1:14" ht="18.600000000000001" thickTop="1" thickBot="1">
      <c r="A7" s="4" t="str">
        <f>Inputs!A13</f>
        <v>Date:</v>
      </c>
      <c r="B7" s="66">
        <f>Inputs!AR13</f>
        <v>0</v>
      </c>
      <c r="D7" s="5" t="str">
        <f>Inputs!A24</f>
        <v>Ammunition:</v>
      </c>
      <c r="E7" s="8"/>
      <c r="F7" s="395">
        <f>Inputs!AR24</f>
        <v>0</v>
      </c>
      <c r="G7" s="396"/>
      <c r="I7" s="9" t="s">
        <v>14</v>
      </c>
      <c r="J7" s="67">
        <f>Inputs!AR36</f>
        <v>0</v>
      </c>
      <c r="K7" s="68">
        <f>Inputs!AS36</f>
        <v>0</v>
      </c>
    </row>
    <row r="8" spans="1:14" ht="18.600000000000001" thickTop="1" thickBot="1">
      <c r="A8" s="4" t="str">
        <f>Inputs!A15</f>
        <v>Range [m]:</v>
      </c>
      <c r="B8" s="112">
        <f>Inputs!AR15</f>
        <v>0</v>
      </c>
      <c r="D8" s="5" t="str">
        <f>Inputs!A25</f>
        <v>Aiming Through (Camera):</v>
      </c>
      <c r="E8" s="53"/>
      <c r="F8" s="395">
        <f>Inputs!AR25</f>
        <v>0</v>
      </c>
      <c r="G8" s="396"/>
      <c r="I8" s="7" t="s">
        <v>16</v>
      </c>
      <c r="J8" s="67">
        <f>Inputs!AR37</f>
        <v>0</v>
      </c>
      <c r="K8" s="68">
        <f>Inputs!AS37</f>
        <v>0</v>
      </c>
    </row>
    <row r="9" spans="1:14" ht="18.600000000000001" thickTop="1" thickBot="1">
      <c r="A9" s="392" t="str">
        <f>Inputs!A16</f>
        <v>Target Size:</v>
      </c>
      <c r="B9" s="393"/>
      <c r="D9" s="392" t="str">
        <f>Inputs!A26</f>
        <v>Environmental Conditions:</v>
      </c>
      <c r="E9" s="394"/>
      <c r="F9" s="394"/>
      <c r="G9" s="393"/>
      <c r="H9" s="10"/>
      <c r="I9" s="11" t="s">
        <v>19</v>
      </c>
      <c r="J9" s="67">
        <f>Inputs!AR38</f>
        <v>0</v>
      </c>
      <c r="K9" s="68">
        <f>Inputs!AS38</f>
        <v>0</v>
      </c>
    </row>
    <row r="10" spans="1:14" ht="18.600000000000001" thickTop="1" thickBot="1">
      <c r="A10" s="4" t="str">
        <f>Inputs!AR16</f>
        <v>Traverse Size [m]</v>
      </c>
      <c r="B10" s="38">
        <f>Inputs!AR17</f>
        <v>2.2999999999999998</v>
      </c>
      <c r="D10" s="5" t="str">
        <f>Inputs!A27</f>
        <v>Air Temperature [°C]:</v>
      </c>
      <c r="E10" s="6"/>
      <c r="F10" s="388">
        <f>Inputs!AR27</f>
        <v>0</v>
      </c>
      <c r="G10" s="389"/>
      <c r="I10" s="392" t="str">
        <f>Inputs!A39</f>
        <v>Rounds Information:</v>
      </c>
      <c r="J10" s="394"/>
      <c r="K10" s="393"/>
    </row>
    <row r="11" spans="1:14" ht="18.600000000000001" thickTop="1" thickBot="1">
      <c r="A11" s="4" t="str">
        <f>Inputs!AS16</f>
        <v>Elevation Size [m]</v>
      </c>
      <c r="B11" s="38">
        <f>Inputs!AS17</f>
        <v>2.2999999999999998</v>
      </c>
      <c r="D11" s="5" t="str">
        <f>Inputs!A28</f>
        <v>Altitude [m]:</v>
      </c>
      <c r="E11" s="8"/>
      <c r="F11" s="388">
        <f>Inputs!AR28</f>
        <v>0</v>
      </c>
      <c r="G11" s="389"/>
      <c r="H11" s="267"/>
      <c r="I11" s="384" t="str">
        <f>Inputs!A40</f>
        <v>Rounds Type</v>
      </c>
      <c r="J11" s="385"/>
      <c r="K11" s="111" t="str">
        <f>Inputs!AR40</f>
        <v>No. of Rounds</v>
      </c>
    </row>
    <row r="12" spans="1:14" ht="18.600000000000001" thickTop="1" thickBot="1">
      <c r="A12" s="4" t="str">
        <f>Inputs!AR18</f>
        <v>Traverse Size [mills]</v>
      </c>
      <c r="B12" s="38" t="e">
        <f>Inputs!AR19</f>
        <v>#DIV/0!</v>
      </c>
      <c r="D12" s="5" t="str">
        <f>Inputs!A29</f>
        <v>Ammu. Temp. [°C]:</v>
      </c>
      <c r="E12" s="8"/>
      <c r="F12" s="388">
        <f>Inputs!AR29</f>
        <v>0</v>
      </c>
      <c r="G12" s="389"/>
      <c r="H12" s="267"/>
      <c r="I12" s="384" t="str">
        <f>Inputs!A41</f>
        <v>Warm-Up</v>
      </c>
      <c r="J12" s="385"/>
      <c r="K12" s="39">
        <f>Inputs!AR41</f>
        <v>0</v>
      </c>
    </row>
    <row r="13" spans="1:14" ht="18.600000000000001" thickTop="1" thickBot="1">
      <c r="A13" s="4" t="str">
        <f>Inputs!AS18</f>
        <v>Elevation Size [mills]</v>
      </c>
      <c r="B13" s="38" t="e">
        <f>Inputs!AS19</f>
        <v>#DIV/0!</v>
      </c>
      <c r="D13" s="5" t="str">
        <f>Inputs!A30</f>
        <v>Crosswind [m/s]:</v>
      </c>
      <c r="E13" s="13"/>
      <c r="F13" s="388" t="str">
        <f>Inputs!AR30</f>
        <v>25</v>
      </c>
      <c r="G13" s="389"/>
      <c r="H13" s="267"/>
      <c r="I13" s="384" t="str">
        <f>Inputs!A42</f>
        <v>Real Firing</v>
      </c>
      <c r="J13" s="385"/>
      <c r="K13" s="39">
        <f>Inputs!AR42</f>
        <v>0</v>
      </c>
    </row>
    <row r="14" spans="1:14" ht="18.600000000000001" thickTop="1" thickBot="1">
      <c r="A14" s="4" t="str">
        <f>Inputs!A20</f>
        <v>Fire Type</v>
      </c>
      <c r="B14" s="38">
        <f>Inputs!AR20</f>
        <v>0</v>
      </c>
      <c r="D14" s="390" t="str">
        <f>Inputs!A31</f>
        <v>Gun Jump:</v>
      </c>
      <c r="E14" s="391"/>
      <c r="F14" s="41" t="str">
        <f>Inputs!AS31</f>
        <v>Traverse</v>
      </c>
      <c r="G14" s="42" t="str">
        <f>Inputs!AR31</f>
        <v>Elevation</v>
      </c>
      <c r="H14" s="267"/>
      <c r="I14" s="384" t="str">
        <f>Inputs!A43</f>
        <v xml:space="preserve">Total in Target: </v>
      </c>
      <c r="J14" s="385"/>
      <c r="K14" s="39">
        <f>Inputs!AR43</f>
        <v>0</v>
      </c>
    </row>
    <row r="15" spans="1:14" ht="19.5" customHeight="1" thickTop="1" thickBot="1">
      <c r="A15" s="4" t="str">
        <f>Inputs!A14</f>
        <v>Time:</v>
      </c>
      <c r="B15" s="37">
        <f>Inputs!AR14</f>
        <v>0</v>
      </c>
      <c r="C15" s="14"/>
      <c r="D15" s="383" t="str">
        <f>Inputs!A32</f>
        <v>Single</v>
      </c>
      <c r="E15" s="363"/>
      <c r="F15" s="36">
        <f>Inputs!AS32</f>
        <v>0</v>
      </c>
      <c r="G15" s="36">
        <f>Inputs!AR32</f>
        <v>0</v>
      </c>
      <c r="H15" s="15"/>
      <c r="I15" s="384" t="str">
        <f>Inputs!A44</f>
        <v>Missing rounds</v>
      </c>
      <c r="J15" s="385"/>
      <c r="K15" s="39">
        <f>Inputs!AR44</f>
        <v>0</v>
      </c>
    </row>
    <row r="16" spans="1:14" ht="19.5" customHeight="1" thickTop="1" thickBot="1">
      <c r="A16" s="4" t="str">
        <f>Inputs!A21</f>
        <v>A0- M.Velocity</v>
      </c>
      <c r="B16" s="38">
        <f>Inputs!AR21</f>
        <v>0</v>
      </c>
      <c r="C16" s="14"/>
      <c r="D16" s="386" t="str">
        <f>Inputs!A33</f>
        <v>Burst</v>
      </c>
      <c r="E16" s="387"/>
      <c r="F16" s="36">
        <f>Inputs!AS33</f>
        <v>0</v>
      </c>
      <c r="G16" s="36">
        <f>Inputs!AR33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IF(Inputs!AR52="",NA(),Inputs!AR52)</f>
        <v>#N/A</v>
      </c>
      <c r="E20" s="49" t="e">
        <f>IF(Inputs!AS52="",NA(),Inputs!AS52)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IF(Inputs!AR53="",NA(),Inputs!AR53)</f>
        <v>#N/A</v>
      </c>
      <c r="E21" s="49" t="e">
        <f>IF(Inputs!AS53="",NA(),Inputs!AS53)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IF(Inputs!AR54="",NA(),Inputs!AR54)</f>
        <v>#N/A</v>
      </c>
      <c r="E22" s="49" t="e">
        <f>IF(Inputs!AS54="",NA(),Inputs!AS54)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IF(Inputs!AR55="",NA(),Inputs!AR55)</f>
        <v>#N/A</v>
      </c>
      <c r="E23" s="49" t="e">
        <f>IF(Inputs!AS55="",NA(),Inputs!AS55)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IF(Inputs!AR56="",NA(),Inputs!AR56)</f>
        <v>#N/A</v>
      </c>
      <c r="E24" s="49" t="e">
        <f>IF(Inputs!AS56="",NA(),Inputs!AS56)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IF(Inputs!AR57="",NA(),Inputs!AR57)</f>
        <v>#N/A</v>
      </c>
      <c r="E25" s="49" t="e">
        <f>IF(Inputs!AS57="",NA(),Inputs!AS57)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IF(Inputs!AR58="",NA(),Inputs!AR58)</f>
        <v>#N/A</v>
      </c>
      <c r="E26" s="49" t="e">
        <f>IF(Inputs!AS58="",NA(),Inputs!AS58)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IF(Inputs!AR59="",NA(),Inputs!AR59)</f>
        <v>#N/A</v>
      </c>
      <c r="E27" s="49" t="e">
        <f>IF(Inputs!AS59="",NA(),Inputs!AS59)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IF(Inputs!AR60="",NA(),Inputs!AR60)</f>
        <v>#N/A</v>
      </c>
      <c r="E28" s="49" t="e">
        <f>IF(Inputs!AS60="",NA(),Inputs!AS60)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IF(Inputs!AR61="",NA(),Inputs!AR61)</f>
        <v>#N/A</v>
      </c>
      <c r="E29" s="49" t="e">
        <f>IF(Inputs!AS61="",NA(),Inputs!AS61)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IF(Inputs!AR62="",NA(),Inputs!AR62)</f>
        <v>#N/A</v>
      </c>
      <c r="E30" s="49" t="e">
        <f>IF(Inputs!AS62="",NA(),Inputs!AS62)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IF(Inputs!AR63="",NA(),Inputs!AR63)</f>
        <v>#N/A</v>
      </c>
      <c r="E31" s="49" t="e">
        <f>IF(Inputs!AS63="",NA(),Inputs!AS63)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IF(Inputs!AR64="",NA(),Inputs!AR64)</f>
        <v>#N/A</v>
      </c>
      <c r="E32" s="49" t="e">
        <f>IF(Inputs!AS64="",NA(),Inputs!AS64)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IF(Inputs!AR65="",NA(),Inputs!AR65)</f>
        <v>#N/A</v>
      </c>
      <c r="E33" s="49" t="e">
        <f>IF(Inputs!AS65="",NA(),Inputs!AS65)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IF(Inputs!AR66="",NA(),Inputs!AR66)</f>
        <v>#N/A</v>
      </c>
      <c r="E34" s="49" t="e">
        <f>IF(Inputs!AS66="",NA(),Inputs!AS66)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IF(Inputs!AR67="",NA(),Inputs!AR67)</f>
        <v>#N/A</v>
      </c>
      <c r="E35" s="49" t="e">
        <f>IF(Inputs!AS67="",NA(),Inputs!AS67)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IF(Inputs!AR68="",NA(),Inputs!AR68)</f>
        <v>#N/A</v>
      </c>
      <c r="E36" s="49" t="e">
        <f>IF(Inputs!AS68="",NA(),Inputs!AS68)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IF(Inputs!AR69="",NA(),Inputs!AR69)</f>
        <v>#N/A</v>
      </c>
      <c r="E37" s="49" t="e">
        <f>IF(Inputs!AS69="",NA(),Inputs!AS69)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IF(Inputs!AR70="",NA(),Inputs!AR70)</f>
        <v>#N/A</v>
      </c>
      <c r="E38" s="49" t="e">
        <f>IF(Inputs!AS70="",NA(),Inputs!AS70)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IF(Inputs!AR71="",NA(),Inputs!AR71)</f>
        <v>#N/A</v>
      </c>
      <c r="E39" s="49" t="e">
        <f>IF(Inputs!AS71="",NA(),Inputs!AS71)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IF(Inputs!AR72="",NA(),Inputs!AR72)</f>
        <v>#N/A</v>
      </c>
      <c r="E40" s="49" t="e">
        <f>IF(Inputs!AS72="",NA(),Inputs!AS72)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IF(Inputs!AR73="",NA(),Inputs!AR73)</f>
        <v>#N/A</v>
      </c>
      <c r="E41" s="49" t="e">
        <f>IF(Inputs!AS73="",NA(),Inputs!AS73)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IF(Inputs!AR74="",NA(),Inputs!AR74)</f>
        <v>#N/A</v>
      </c>
      <c r="E42" s="49" t="e">
        <f>IF(Inputs!AS74="",NA(),Inputs!AS74)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IF(Inputs!AR75="",NA(),Inputs!AR75)</f>
        <v>#N/A</v>
      </c>
      <c r="E43" s="49" t="e">
        <f>IF(Inputs!AS75="",NA(),Inputs!AS75)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IF(Inputs!AR76="",NA(),Inputs!AR76)</f>
        <v>#N/A</v>
      </c>
      <c r="E44" s="49" t="e">
        <f>IF(Inputs!AS76="",NA(),Inputs!AS76)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IF(Inputs!AR77="",NA(),Inputs!AR77)</f>
        <v>#N/A</v>
      </c>
      <c r="E45" s="49" t="e">
        <f>IF(Inputs!AS77="",NA(),Inputs!AS77)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IF(Inputs!AR78="",NA(),Inputs!AR78)</f>
        <v>#N/A</v>
      </c>
      <c r="E46" s="49" t="e">
        <f>IF(Inputs!AS78="",NA(),Inputs!AS78)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IF(Inputs!AR79="",NA(),Inputs!AR79)</f>
        <v>#N/A</v>
      </c>
      <c r="E47" s="49" t="e">
        <f>IF(Inputs!AS79="",NA(),Inputs!AS79)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IF(Inputs!AR80="",NA(),Inputs!AR80)</f>
        <v>#N/A</v>
      </c>
      <c r="E48" s="49" t="e">
        <f>IF(Inputs!AS80="",NA(),Inputs!AS80)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IF(Inputs!AR81="",NA(),Inputs!AR81)</f>
        <v>#N/A</v>
      </c>
      <c r="E49" s="49" t="e">
        <f>IF(Inputs!AS81="",NA(),Inputs!AS81)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IF(Inputs!AR82="",NA(),Inputs!AR82)</f>
        <v>#N/A</v>
      </c>
      <c r="E50" s="49" t="e">
        <f>IF(Inputs!AS82="",NA(),Inputs!AS82)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IF(Inputs!AR83="",NA(),Inputs!AR83)</f>
        <v>#N/A</v>
      </c>
      <c r="E51" s="49" t="e">
        <f>IF(Inputs!AS83="",NA(),Inputs!AS83)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IF(Inputs!AR84="",NA(),Inputs!AR84)</f>
        <v>#N/A</v>
      </c>
      <c r="E52" s="49" t="e">
        <f>IF(Inputs!AS84="",NA(),Inputs!AS84)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IF(Inputs!AR85="",NA(),Inputs!AR85)</f>
        <v>#N/A</v>
      </c>
      <c r="E53" s="49" t="e">
        <f>IF(Inputs!AS85="",NA(),Inputs!AS85)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IF(Inputs!AR86="",NA(),Inputs!AR86)</f>
        <v>#N/A</v>
      </c>
      <c r="E54" s="49" t="e">
        <f>IF(Inputs!AS86="",NA(),Inputs!AS86)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IF(Inputs!AR87="",NA(),Inputs!AR87)</f>
        <v>#N/A</v>
      </c>
      <c r="E55" s="49" t="e">
        <f>IF(Inputs!AS87="",NA(),Inputs!AS87)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IF(Inputs!AR88="",NA(),Inputs!AR88)</f>
        <v>#N/A</v>
      </c>
      <c r="E56" s="49" t="e">
        <f>IF(Inputs!AS88="",NA(),Inputs!AS88)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IF(Inputs!AR89="",NA(),Inputs!AR89)</f>
        <v>#N/A</v>
      </c>
      <c r="E57" s="49" t="e">
        <f>IF(Inputs!AS89="",NA(),Inputs!AS89)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IF(Inputs!AR90="",NA(),Inputs!AR90)</f>
        <v>#N/A</v>
      </c>
      <c r="E58" s="49" t="e">
        <f>IF(Inputs!AS90="",NA(),Inputs!AS90)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IF(Inputs!AR91="",NA(),Inputs!AR91)</f>
        <v>#N/A</v>
      </c>
      <c r="E59" s="49" t="e">
        <f>IF(Inputs!AS91="",NA(),Inputs!AS91)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IF(Inputs!AR92="",NA(),Inputs!AR92)</f>
        <v>#N/A</v>
      </c>
      <c r="E60" s="49" t="e">
        <f>IF(Inputs!AS92="",NA(),Inputs!AS92)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IF(Inputs!AR93="",NA(),Inputs!AR93)</f>
        <v>#N/A</v>
      </c>
      <c r="E61" s="49" t="e">
        <f>IF(Inputs!AS93="",NA(),Inputs!AS93)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IF(Inputs!AR94="",NA(),Inputs!AR94)</f>
        <v>#N/A</v>
      </c>
      <c r="E62" s="49" t="e">
        <f>IF(Inputs!AS94="",NA(),Inputs!AS94)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IF(Inputs!AR95="",NA(),Inputs!AR95)</f>
        <v>#N/A</v>
      </c>
      <c r="E63" s="49" t="e">
        <f>IF(Inputs!AS95="",NA(),Inputs!AS95)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IF(Inputs!AR96="",NA(),Inputs!AR96)</f>
        <v>#N/A</v>
      </c>
      <c r="E64" s="49" t="e">
        <f>IF(Inputs!AS96="",NA(),Inputs!AS96)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IF(Inputs!AR97="",NA(),Inputs!AR97)</f>
        <v>#N/A</v>
      </c>
      <c r="E65" s="49" t="e">
        <f>IF(Inputs!AS97="",NA(),Inputs!AS97)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IF(Inputs!AR98="",NA(),Inputs!AR98)</f>
        <v>#N/A</v>
      </c>
      <c r="E66" s="49" t="e">
        <f>IF(Inputs!AS98="",NA(),Inputs!AS98)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IF(Inputs!AR99="",NA(),Inputs!AR99)</f>
        <v>#N/A</v>
      </c>
      <c r="E67" s="49" t="e">
        <f>IF(Inputs!AS99="",NA(),Inputs!AS99)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IF(Inputs!AR100="",NA(),Inputs!AR100)</f>
        <v>#N/A</v>
      </c>
      <c r="E68" s="49" t="e">
        <f>IF(Inputs!AS100="",NA(),Inputs!AS100)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IF(Inputs!AR101="",NA(),Inputs!AR101)</f>
        <v>#N/A</v>
      </c>
      <c r="E69" s="49" t="e">
        <f>IF(Inputs!AS101="",NA(),Inputs!AS101)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IF(Inputs!AR102="",NA(),Inputs!AR102)</f>
        <v>#N/A</v>
      </c>
      <c r="E70" s="49" t="e">
        <f>IF(Inputs!AS102="",NA(),Inputs!AS102)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IF(Inputs!AR103="",NA(),Inputs!AR103)</f>
        <v>#N/A</v>
      </c>
      <c r="E71" s="49" t="e">
        <f>IF(Inputs!AS103="",NA(),Inputs!AS103)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IF(Inputs!AR104="",NA(),Inputs!AR104)</f>
        <v>#N/A</v>
      </c>
      <c r="E72" s="49" t="e">
        <f>IF(Inputs!AS104="",NA(),Inputs!AS104)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IF(Inputs!AR105="",NA(),Inputs!AR105)</f>
        <v>#N/A</v>
      </c>
      <c r="E73" s="49" t="e">
        <f>IF(Inputs!AS105="",NA(),Inputs!AS105)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IF(Inputs!AR106="",NA(),Inputs!AR106)</f>
        <v>#N/A</v>
      </c>
      <c r="E74" s="49" t="e">
        <f>IF(Inputs!AS106="",NA(),Inputs!AS106)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IF(Inputs!AR107="",NA(),Inputs!AR107)</f>
        <v>#N/A</v>
      </c>
      <c r="E75" s="49" t="e">
        <f>IF(Inputs!AS107="",NA(),Inputs!AS107)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IF(Inputs!AR108="",NA(),Inputs!AR108)</f>
        <v>#N/A</v>
      </c>
      <c r="E76" s="49" t="e">
        <f>IF(Inputs!AS108="",NA(),Inputs!AS108)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IF(Inputs!AR109="",NA(),Inputs!AR109)</f>
        <v>#N/A</v>
      </c>
      <c r="E77" s="49" t="e">
        <f>IF(Inputs!AS109="",NA(),Inputs!AS109)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IF(Inputs!AR110="",NA(),Inputs!AR110)</f>
        <v>#N/A</v>
      </c>
      <c r="E78" s="49" t="e">
        <f>IF(Inputs!AS110="",NA(),Inputs!AS110)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IF(Inputs!AR111="",NA(),Inputs!AR111)</f>
        <v>#N/A</v>
      </c>
      <c r="E79" s="49" t="e">
        <f>IF(Inputs!AS111="",NA(),Inputs!AS111)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IF(Inputs!AR112="",NA(),Inputs!AR112)</f>
        <v>#N/A</v>
      </c>
      <c r="E80" s="49" t="e">
        <f>IF(Inputs!AS112="",NA(),Inputs!AS112)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IF(Inputs!AR113="",NA(),Inputs!AR113)</f>
        <v>#N/A</v>
      </c>
      <c r="E81" s="49" t="e">
        <f>IF(Inputs!AS113="",NA(),Inputs!AS113)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IF(Inputs!AR114="",NA(),Inputs!AR114)</f>
        <v>#N/A</v>
      </c>
      <c r="E82" s="49" t="e">
        <f>IF(Inputs!AS114="",NA(),Inputs!AS114)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IF(Inputs!AR115="",NA(),Inputs!AR115)</f>
        <v>#N/A</v>
      </c>
      <c r="E83" s="49" t="e">
        <f>IF(Inputs!AS115="",NA(),Inputs!AS115)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IF(Inputs!AR116="",NA(),Inputs!AR116)</f>
        <v>#N/A</v>
      </c>
      <c r="E84" s="49" t="e">
        <f>IF(Inputs!AS116="",NA(),Inputs!AS116)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IF(Inputs!AR117="",NA(),Inputs!AR117)</f>
        <v>#N/A</v>
      </c>
      <c r="E85" s="49" t="e">
        <f>IF(Inputs!AS117="",NA(),Inputs!AS117)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IF(Inputs!AR118="",NA(),Inputs!AR118)</f>
        <v>#N/A</v>
      </c>
      <c r="E86" s="49" t="e">
        <f>IF(Inputs!AS118="",NA(),Inputs!AS118)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IF(Inputs!AR119="",NA(),Inputs!AR119)</f>
        <v>#N/A</v>
      </c>
      <c r="E87" s="49" t="e">
        <f>IF(Inputs!AS119="",NA(),Inputs!AS119)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IF(Inputs!AR120="",NA(),Inputs!AR120)</f>
        <v>#N/A</v>
      </c>
      <c r="E88" s="49" t="e">
        <f>IF(Inputs!AS120="",NA(),Inputs!AS120)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IF(Inputs!AR121="",NA(),Inputs!AR121)</f>
        <v>#N/A</v>
      </c>
      <c r="E89" s="49" t="e">
        <f>IF(Inputs!AS121="",NA(),Inputs!AS121)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IF(Inputs!AR122="",NA(),Inputs!AR122)</f>
        <v>#N/A</v>
      </c>
      <c r="E90" s="49" t="e">
        <f>IF(Inputs!AS122="",NA(),Inputs!AS122)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IF(Inputs!AR123="",NA(),Inputs!AR123)</f>
        <v>#N/A</v>
      </c>
      <c r="E91" s="49" t="e">
        <f>IF(Inputs!AS123="",NA(),Inputs!AS123)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IF(Inputs!AR124="",NA(),Inputs!AR124)</f>
        <v>#N/A</v>
      </c>
      <c r="E92" s="49" t="e">
        <f>IF(Inputs!AS124="",NA(),Inputs!AS124)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IF(Inputs!AR125="",NA(),Inputs!AR125)</f>
        <v>#N/A</v>
      </c>
      <c r="E93" s="49" t="e">
        <f>IF(Inputs!AS125="",NA(),Inputs!AS125)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IF(Inputs!AR126="",NA(),Inputs!AR126)</f>
        <v>#N/A</v>
      </c>
      <c r="E94" s="49" t="e">
        <f>IF(Inputs!AS126="",NA(),Inputs!AS126)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IF(Inputs!AR127="",NA(),Inputs!AR127)</f>
        <v>#N/A</v>
      </c>
      <c r="E95" s="49" t="e">
        <f>IF(Inputs!AS127="",NA(),Inputs!AS127)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IF(Inputs!AR128="",NA(),Inputs!AR128)</f>
        <v>#N/A</v>
      </c>
      <c r="E96" s="49" t="e">
        <f>IF(Inputs!AS128="",NA(),Inputs!AS128)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IF(Inputs!AR129="",NA(),Inputs!AR129)</f>
        <v>#N/A</v>
      </c>
      <c r="E97" s="49" t="e">
        <f>IF(Inputs!AS129="",NA(),Inputs!AS129)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IF(Inputs!AR130="",NA(),Inputs!AR130)</f>
        <v>#N/A</v>
      </c>
      <c r="E98" s="49" t="e">
        <f>IF(Inputs!AS130="",NA(),Inputs!AS130)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IF(Inputs!AR131="",NA(),Inputs!AR131)</f>
        <v>#N/A</v>
      </c>
      <c r="E99" s="49" t="e">
        <f>IF(Inputs!AS131="",NA(),Inputs!AS131)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IF(Inputs!AR132="",NA(),Inputs!AR132)</f>
        <v>#N/A</v>
      </c>
      <c r="E100" s="49" t="e">
        <f>IF(Inputs!AS132="",NA(),Inputs!AS132)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IF(Inputs!AR133="",NA(),Inputs!AR133)</f>
        <v>#N/A</v>
      </c>
      <c r="E101" s="49" t="e">
        <f>IF(Inputs!AS133="",NA(),Inputs!AS133)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IF(Inputs!AR134="",NA(),Inputs!AR134)</f>
        <v>#N/A</v>
      </c>
      <c r="E102" s="49" t="e">
        <f>IF(Inputs!AS134="",NA(),Inputs!AS134)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IF(Inputs!AR135="",NA(),Inputs!AR135)</f>
        <v>#N/A</v>
      </c>
      <c r="E103" s="49" t="e">
        <f>IF(Inputs!AS135="",NA(),Inputs!AS135)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IF(Inputs!AR136="",NA(),Inputs!AR136)</f>
        <v>#N/A</v>
      </c>
      <c r="E104" s="49" t="e">
        <f>IF(Inputs!AS136="",NA(),Inputs!AS136)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IF(Inputs!AR137="",NA(),Inputs!AR137)</f>
        <v>#N/A</v>
      </c>
      <c r="E105" s="49" t="e">
        <f>IF(Inputs!AS137="",NA(),Inputs!AS137)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IF(Inputs!AR138="",NA(),Inputs!AR138)</f>
        <v>#N/A</v>
      </c>
      <c r="E106" s="49" t="e">
        <f>IF(Inputs!AS138="",NA(),Inputs!AS138)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IF(Inputs!AR139="",NA(),Inputs!AR139)</f>
        <v>#N/A</v>
      </c>
      <c r="E107" s="49" t="e">
        <f>IF(Inputs!AS139="",NA(),Inputs!AS139)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IF(Inputs!AR140="",NA(),Inputs!AR140)</f>
        <v>#N/A</v>
      </c>
      <c r="E108" s="49" t="e">
        <f>IF(Inputs!AS140="",NA(),Inputs!AS140)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IF(Inputs!AR141="",NA(),Inputs!AR141)</f>
        <v>#N/A</v>
      </c>
      <c r="E109" s="49" t="e">
        <f>IF(Inputs!AS141="",NA(),Inputs!AS141)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IF(Inputs!AR142="",NA(),Inputs!AR142)</f>
        <v>#N/A</v>
      </c>
      <c r="E110" s="49" t="e">
        <f>IF(Inputs!AS142="",NA(),Inputs!AS142)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IF(Inputs!AR143="",NA(),Inputs!AR143)</f>
        <v>#N/A</v>
      </c>
      <c r="E111" s="49" t="e">
        <f>IF(Inputs!AS143="",NA(),Inputs!AS143)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IF(Inputs!AR144="",NA(),Inputs!AR144)</f>
        <v>#N/A</v>
      </c>
      <c r="E112" s="49" t="e">
        <f>IF(Inputs!AS144="",NA(),Inputs!AS144)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IF(Inputs!AR145="",NA(),Inputs!AR145)</f>
        <v>#N/A</v>
      </c>
      <c r="E113" s="49" t="e">
        <f>IF(Inputs!AS145="",NA(),Inputs!AS145)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IF(Inputs!AR146="",NA(),Inputs!AR146)</f>
        <v>#N/A</v>
      </c>
      <c r="E114" s="49" t="e">
        <f>IF(Inputs!AS146="",NA(),Inputs!AS146)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IF(Inputs!AR147="",NA(),Inputs!AR147)</f>
        <v>#N/A</v>
      </c>
      <c r="E115" s="49" t="e">
        <f>IF(Inputs!AS147="",NA(),Inputs!AS147)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IF(Inputs!AR148="",NA(),Inputs!AR148)</f>
        <v>#N/A</v>
      </c>
      <c r="E116" s="49" t="e">
        <f>IF(Inputs!AS148="",NA(),Inputs!AS148)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IF(Inputs!AR149="",NA(),Inputs!AR149)</f>
        <v>#N/A</v>
      </c>
      <c r="E117" s="49" t="e">
        <f>IF(Inputs!AS149="",NA(),Inputs!AS149)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IF(Inputs!AR150="",NA(),Inputs!AR150)</f>
        <v>#N/A</v>
      </c>
      <c r="E118" s="49" t="e">
        <f>IF(Inputs!AS150="",NA(),Inputs!AS150)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IF(Inputs!AR151="",NA(),Inputs!AR151)</f>
        <v>#N/A</v>
      </c>
      <c r="E119" s="49" t="e">
        <f>IF(Inputs!AS151="",NA(),Inputs!AS151)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Inputs!AR7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Inputs!AR8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Inputs!AR9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37" zoomScale="55" zoomScaleNormal="55" zoomScaleSheetLayoutView="75" workbookViewId="0">
      <selection activeCell="E38" sqref="E38"/>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Inputs!AT2</f>
        <v>0</v>
      </c>
      <c r="D2" s="3" t="str">
        <f>Inputs!A3</f>
        <v xml:space="preserve">Gunner: </v>
      </c>
      <c r="E2" s="64">
        <f>Inputs!AT3</f>
        <v>0</v>
      </c>
      <c r="F2" s="3" t="str">
        <f>Inputs!A4</f>
        <v xml:space="preserve">Loader: </v>
      </c>
      <c r="G2" s="63">
        <f>Inputs!AT4</f>
        <v>0</v>
      </c>
      <c r="H2" s="3" t="str">
        <f>Inputs!A5</f>
        <v>Driver:</v>
      </c>
      <c r="I2" s="64">
        <f>Inputs!AT5</f>
        <v>0</v>
      </c>
      <c r="J2" s="103"/>
      <c r="K2" s="103"/>
    </row>
    <row r="3" spans="1:14">
      <c r="A3" s="2" t="str">
        <f>Inputs!A11</f>
        <v>Project:</v>
      </c>
      <c r="B3" s="72" t="str">
        <f>Inputs!AT11</f>
        <v>UT_Botawana</v>
      </c>
      <c r="C3" s="71"/>
      <c r="D3" s="71"/>
      <c r="E3" s="71"/>
      <c r="F3" s="71"/>
      <c r="G3" s="71"/>
      <c r="H3" s="71"/>
      <c r="I3" s="71"/>
      <c r="J3" s="104"/>
      <c r="K3" s="104"/>
    </row>
    <row r="4" spans="1:14" ht="18.600000000000001" thickBot="1">
      <c r="A4" s="2" t="str">
        <f>Inputs!A46</f>
        <v xml:space="preserve">Remarks: </v>
      </c>
      <c r="B4" s="380">
        <f>Inputs!AT46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Inputs!AT23</f>
        <v>0</v>
      </c>
      <c r="G6" s="396"/>
      <c r="I6" s="268" t="str">
        <f>Inputs!A35</f>
        <v>Item:</v>
      </c>
      <c r="J6" s="270" t="s">
        <v>10</v>
      </c>
      <c r="K6" s="269" t="s">
        <v>204</v>
      </c>
    </row>
    <row r="7" spans="1:14" ht="18.600000000000001" thickTop="1" thickBot="1">
      <c r="A7" s="4" t="str">
        <f>Inputs!A13</f>
        <v>Date:</v>
      </c>
      <c r="B7" s="66">
        <f>Inputs!AT13</f>
        <v>0</v>
      </c>
      <c r="D7" s="5" t="str">
        <f>Inputs!A24</f>
        <v>Ammunition:</v>
      </c>
      <c r="E7" s="8"/>
      <c r="F7" s="395">
        <f>Inputs!AT24</f>
        <v>0</v>
      </c>
      <c r="G7" s="396"/>
      <c r="I7" s="9" t="s">
        <v>14</v>
      </c>
      <c r="J7" s="67">
        <f>Inputs!AT36</f>
        <v>0</v>
      </c>
      <c r="K7" s="68">
        <f>Inputs!AU36</f>
        <v>0</v>
      </c>
    </row>
    <row r="8" spans="1:14" ht="18.600000000000001" thickTop="1" thickBot="1">
      <c r="A8" s="4" t="str">
        <f>Inputs!A15</f>
        <v>Range [m]:</v>
      </c>
      <c r="B8" s="112">
        <f>Inputs!AT15</f>
        <v>0</v>
      </c>
      <c r="D8" s="5" t="str">
        <f>Inputs!A25</f>
        <v>Aiming Through (Camera):</v>
      </c>
      <c r="E8" s="53"/>
      <c r="F8" s="395">
        <f>Inputs!AT25</f>
        <v>0</v>
      </c>
      <c r="G8" s="396"/>
      <c r="I8" s="7" t="s">
        <v>16</v>
      </c>
      <c r="J8" s="67">
        <f>Inputs!AT37</f>
        <v>0</v>
      </c>
      <c r="K8" s="68">
        <f>Inputs!AU37</f>
        <v>0</v>
      </c>
    </row>
    <row r="9" spans="1:14" ht="18.600000000000001" thickTop="1" thickBot="1">
      <c r="A9" s="392" t="str">
        <f>Inputs!A16</f>
        <v>Target Size:</v>
      </c>
      <c r="B9" s="393"/>
      <c r="D9" s="392" t="str">
        <f>Inputs!A26</f>
        <v>Environmental Conditions:</v>
      </c>
      <c r="E9" s="394"/>
      <c r="F9" s="394"/>
      <c r="G9" s="393"/>
      <c r="H9" s="10"/>
      <c r="I9" s="11" t="s">
        <v>19</v>
      </c>
      <c r="J9" s="67">
        <f>Inputs!AT38</f>
        <v>0</v>
      </c>
      <c r="K9" s="68">
        <f>Inputs!AU38</f>
        <v>0</v>
      </c>
    </row>
    <row r="10" spans="1:14" ht="18.600000000000001" thickTop="1" thickBot="1">
      <c r="A10" s="4" t="str">
        <f>Inputs!AT16</f>
        <v>Traverse Size [m]</v>
      </c>
      <c r="B10" s="38">
        <f>Inputs!AT17</f>
        <v>2.2999999999999998</v>
      </c>
      <c r="D10" s="5" t="str">
        <f>Inputs!A27</f>
        <v>Air Temperature [°C]:</v>
      </c>
      <c r="E10" s="6"/>
      <c r="F10" s="388">
        <f>Inputs!AT27</f>
        <v>0</v>
      </c>
      <c r="G10" s="389"/>
      <c r="I10" s="392" t="str">
        <f>Inputs!A39</f>
        <v>Rounds Information:</v>
      </c>
      <c r="J10" s="394"/>
      <c r="K10" s="393"/>
    </row>
    <row r="11" spans="1:14" ht="18.600000000000001" thickTop="1" thickBot="1">
      <c r="A11" s="4" t="str">
        <f>Inputs!AU16</f>
        <v>Elevation Size [m]</v>
      </c>
      <c r="B11" s="38">
        <f>Inputs!AU17</f>
        <v>2.2999999999999998</v>
      </c>
      <c r="D11" s="5" t="str">
        <f>Inputs!A28</f>
        <v>Altitude [m]:</v>
      </c>
      <c r="E11" s="8"/>
      <c r="F11" s="388">
        <f>Inputs!AT28</f>
        <v>0</v>
      </c>
      <c r="G11" s="389"/>
      <c r="H11" s="267"/>
      <c r="I11" s="384" t="str">
        <f>Inputs!A40</f>
        <v>Rounds Type</v>
      </c>
      <c r="J11" s="385"/>
      <c r="K11" s="111" t="str">
        <f>Inputs!AT40</f>
        <v>No. of Rounds</v>
      </c>
    </row>
    <row r="12" spans="1:14" ht="18.600000000000001" thickTop="1" thickBot="1">
      <c r="A12" s="4" t="str">
        <f>Inputs!AT18</f>
        <v>Traverse Size [mills]</v>
      </c>
      <c r="B12" s="38" t="e">
        <f>Inputs!AT19</f>
        <v>#DIV/0!</v>
      </c>
      <c r="D12" s="5" t="str">
        <f>Inputs!A29</f>
        <v>Ammu. Temp. [°C]:</v>
      </c>
      <c r="E12" s="8"/>
      <c r="F12" s="388">
        <f>Inputs!AT29</f>
        <v>0</v>
      </c>
      <c r="G12" s="389"/>
      <c r="H12" s="267"/>
      <c r="I12" s="384" t="str">
        <f>Inputs!A41</f>
        <v>Warm-Up</v>
      </c>
      <c r="J12" s="385"/>
      <c r="K12" s="39">
        <f>Inputs!AT41</f>
        <v>0</v>
      </c>
    </row>
    <row r="13" spans="1:14" ht="18.600000000000001" thickTop="1" thickBot="1">
      <c r="A13" s="4" t="str">
        <f>Inputs!AU18</f>
        <v>Elevation Size [mills]</v>
      </c>
      <c r="B13" s="38" t="e">
        <f>Inputs!AU19</f>
        <v>#DIV/0!</v>
      </c>
      <c r="D13" s="5" t="str">
        <f>Inputs!A30</f>
        <v>Crosswind [m/s]:</v>
      </c>
      <c r="E13" s="13"/>
      <c r="F13" s="388">
        <f>Inputs!AT30</f>
        <v>0</v>
      </c>
      <c r="G13" s="389"/>
      <c r="H13" s="267"/>
      <c r="I13" s="384" t="str">
        <f>Inputs!A42</f>
        <v>Real Firing</v>
      </c>
      <c r="J13" s="385"/>
      <c r="K13" s="39">
        <f>Inputs!AT42</f>
        <v>0</v>
      </c>
    </row>
    <row r="14" spans="1:14" ht="18.600000000000001" thickTop="1" thickBot="1">
      <c r="A14" s="4" t="str">
        <f>Inputs!A20</f>
        <v>Fire Type</v>
      </c>
      <c r="B14" s="38">
        <f>Inputs!AT20</f>
        <v>0</v>
      </c>
      <c r="D14" s="390" t="str">
        <f>Inputs!A31</f>
        <v>Gun Jump:</v>
      </c>
      <c r="E14" s="391"/>
      <c r="F14" s="41" t="str">
        <f>Inputs!AU31</f>
        <v>Traverse</v>
      </c>
      <c r="G14" s="42" t="str">
        <f>Inputs!AT31</f>
        <v>Elevation</v>
      </c>
      <c r="H14" s="267"/>
      <c r="I14" s="384" t="str">
        <f>Inputs!A43</f>
        <v xml:space="preserve">Total in Target: </v>
      </c>
      <c r="J14" s="385"/>
      <c r="K14" s="39">
        <f>Inputs!AT43</f>
        <v>0</v>
      </c>
    </row>
    <row r="15" spans="1:14" ht="19.5" customHeight="1" thickTop="1" thickBot="1">
      <c r="A15" s="4" t="str">
        <f>Inputs!A14</f>
        <v>Time:</v>
      </c>
      <c r="B15" s="37">
        <f>Inputs!AT14</f>
        <v>0</v>
      </c>
      <c r="C15" s="14"/>
      <c r="D15" s="383" t="str">
        <f>Inputs!A32</f>
        <v>Single</v>
      </c>
      <c r="E15" s="363"/>
      <c r="F15" s="36">
        <f>Inputs!AU32</f>
        <v>0</v>
      </c>
      <c r="G15" s="36">
        <f>Inputs!AT32</f>
        <v>0</v>
      </c>
      <c r="H15" s="15"/>
      <c r="I15" s="384" t="str">
        <f>Inputs!A44</f>
        <v>Missing rounds</v>
      </c>
      <c r="J15" s="385"/>
      <c r="K15" s="39">
        <f>Inputs!AT44</f>
        <v>0</v>
      </c>
    </row>
    <row r="16" spans="1:14" ht="19.5" customHeight="1" thickTop="1" thickBot="1">
      <c r="A16" s="4" t="str">
        <f>Inputs!A21</f>
        <v>A0- M.Velocity</v>
      </c>
      <c r="B16" s="38">
        <f>Inputs!AT21</f>
        <v>0</v>
      </c>
      <c r="C16" s="14"/>
      <c r="D16" s="386" t="str">
        <f>Inputs!A33</f>
        <v>Burst</v>
      </c>
      <c r="E16" s="387"/>
      <c r="F16" s="36">
        <f>Inputs!AU33</f>
        <v>0</v>
      </c>
      <c r="G16" s="36">
        <f>Inputs!AT33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IF(Inputs!AT52="",NA(),Inputs!AT52)</f>
        <v>#N/A</v>
      </c>
      <c r="E20" s="49" t="e">
        <f>IF(Inputs!AU52="",NA(),Inputs!AU52)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IF(Inputs!AT53="",NA(),Inputs!AT53)</f>
        <v>#N/A</v>
      </c>
      <c r="E21" s="49" t="e">
        <f>IF(Inputs!AU53="",NA(),Inputs!AU53)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IF(Inputs!AT54="",NA(),Inputs!AT54)</f>
        <v>#N/A</v>
      </c>
      <c r="E22" s="49" t="e">
        <f>IF(Inputs!AU54="",NA(),Inputs!AU54)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IF(Inputs!AT55="",NA(),Inputs!AT55)</f>
        <v>#N/A</v>
      </c>
      <c r="E23" s="49" t="e">
        <f>IF(Inputs!AU55="",NA(),Inputs!AU55)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IF(Inputs!AT56="",NA(),Inputs!AT56)</f>
        <v>#N/A</v>
      </c>
      <c r="E24" s="49" t="e">
        <f>IF(Inputs!AU56="",NA(),Inputs!AU56)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IF(Inputs!AT57="",NA(),Inputs!AT57)</f>
        <v>#N/A</v>
      </c>
      <c r="E25" s="49" t="e">
        <f>IF(Inputs!AU57="",NA(),Inputs!AU57)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IF(Inputs!AT58="",NA(),Inputs!AT58)</f>
        <v>#N/A</v>
      </c>
      <c r="E26" s="49" t="e">
        <f>IF(Inputs!AU58="",NA(),Inputs!AU58)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IF(Inputs!AT59="",NA(),Inputs!AT59)</f>
        <v>#N/A</v>
      </c>
      <c r="E27" s="49" t="e">
        <f>IF(Inputs!AU59="",NA(),Inputs!AU59)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IF(Inputs!AT60="",NA(),Inputs!AT60)</f>
        <v>#N/A</v>
      </c>
      <c r="E28" s="49" t="e">
        <f>IF(Inputs!AU60="",NA(),Inputs!AU60)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IF(Inputs!AT61="",NA(),Inputs!AT61)</f>
        <v>#N/A</v>
      </c>
      <c r="E29" s="49" t="e">
        <f>IF(Inputs!AU61="",NA(),Inputs!AU61)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IF(Inputs!AT62="",NA(),Inputs!AT62)</f>
        <v>#N/A</v>
      </c>
      <c r="E30" s="49" t="e">
        <f>IF(Inputs!AU62="",NA(),Inputs!AU62)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IF(Inputs!AT63="",NA(),Inputs!AT63)</f>
        <v>#N/A</v>
      </c>
      <c r="E31" s="49" t="e">
        <f>IF(Inputs!AU63="",NA(),Inputs!AU63)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IF(Inputs!AT64="",NA(),Inputs!AT64)</f>
        <v>#N/A</v>
      </c>
      <c r="E32" s="49" t="e">
        <f>IF(Inputs!AU64="",NA(),Inputs!AU64)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IF(Inputs!AT65="",NA(),Inputs!AT65)</f>
        <v>#N/A</v>
      </c>
      <c r="E33" s="49" t="e">
        <f>IF(Inputs!AU65="",NA(),Inputs!AU65)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IF(Inputs!AT66="",NA(),Inputs!AT66)</f>
        <v>#N/A</v>
      </c>
      <c r="E34" s="49" t="e">
        <f>IF(Inputs!AU66="",NA(),Inputs!AU66)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IF(Inputs!AT67="",NA(),Inputs!AT67)</f>
        <v>#N/A</v>
      </c>
      <c r="E35" s="49" t="e">
        <f>IF(Inputs!AU67="",NA(),Inputs!AU67)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IF(Inputs!AT68="",NA(),Inputs!AT68)</f>
        <v>#N/A</v>
      </c>
      <c r="E36" s="49" t="e">
        <f>IF(Inputs!AU68="",NA(),Inputs!AU68)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IF(Inputs!AT69="",NA(),Inputs!AT69)</f>
        <v>#N/A</v>
      </c>
      <c r="E37" s="49" t="e">
        <f>IF(Inputs!AU69="",NA(),Inputs!AU69)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IF(Inputs!AT70="",NA(),Inputs!AT70)</f>
        <v>#N/A</v>
      </c>
      <c r="E38" s="49" t="e">
        <f>IF(Inputs!AU70="",NA(),Inputs!AU70)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IF(Inputs!AT71="",NA(),Inputs!AT71)</f>
        <v>#N/A</v>
      </c>
      <c r="E39" s="49" t="e">
        <f>IF(Inputs!AU71="",NA(),Inputs!AU71)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IF(Inputs!AT72="",NA(),Inputs!AT72)</f>
        <v>#N/A</v>
      </c>
      <c r="E40" s="49" t="e">
        <f>IF(Inputs!AU72="",NA(),Inputs!AU72)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IF(Inputs!AT73="",NA(),Inputs!AT73)</f>
        <v>#N/A</v>
      </c>
      <c r="E41" s="49" t="e">
        <f>IF(Inputs!AU73="",NA(),Inputs!AU73)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IF(Inputs!AT74="",NA(),Inputs!AT74)</f>
        <v>#N/A</v>
      </c>
      <c r="E42" s="49" t="e">
        <f>IF(Inputs!AU74="",NA(),Inputs!AU74)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IF(Inputs!AT75="",NA(),Inputs!AT75)</f>
        <v>#N/A</v>
      </c>
      <c r="E43" s="49" t="e">
        <f>IF(Inputs!AU75="",NA(),Inputs!AU75)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IF(Inputs!AT76="",NA(),Inputs!AT76)</f>
        <v>#N/A</v>
      </c>
      <c r="E44" s="49" t="e">
        <f>IF(Inputs!AU76="",NA(),Inputs!AU76)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IF(Inputs!AT77="",NA(),Inputs!AT77)</f>
        <v>#N/A</v>
      </c>
      <c r="E45" s="49" t="e">
        <f>IF(Inputs!AU77="",NA(),Inputs!AU77)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IF(Inputs!AT78="",NA(),Inputs!AT78)</f>
        <v>#N/A</v>
      </c>
      <c r="E46" s="49" t="e">
        <f>IF(Inputs!AU78="",NA(),Inputs!AU78)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IF(Inputs!AT79="",NA(),Inputs!AT79)</f>
        <v>#N/A</v>
      </c>
      <c r="E47" s="49" t="e">
        <f>IF(Inputs!AU79="",NA(),Inputs!AU79)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IF(Inputs!AT80="",NA(),Inputs!AT80)</f>
        <v>#N/A</v>
      </c>
      <c r="E48" s="49" t="e">
        <f>IF(Inputs!AU80="",NA(),Inputs!AU80)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IF(Inputs!AT81="",NA(),Inputs!AT81)</f>
        <v>#N/A</v>
      </c>
      <c r="E49" s="49" t="e">
        <f>IF(Inputs!AU81="",NA(),Inputs!AU81)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IF(Inputs!AT82="",NA(),Inputs!AT82)</f>
        <v>#N/A</v>
      </c>
      <c r="E50" s="49" t="e">
        <f>IF(Inputs!AU82="",NA(),Inputs!AU82)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IF(Inputs!AT83="",NA(),Inputs!AT83)</f>
        <v>#N/A</v>
      </c>
      <c r="E51" s="49" t="e">
        <f>IF(Inputs!AU83="",NA(),Inputs!AU83)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IF(Inputs!AT84="",NA(),Inputs!AT84)</f>
        <v>#N/A</v>
      </c>
      <c r="E52" s="49" t="e">
        <f>IF(Inputs!AU84="",NA(),Inputs!AU84)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IF(Inputs!AT85="",NA(),Inputs!AT85)</f>
        <v>#N/A</v>
      </c>
      <c r="E53" s="49" t="e">
        <f>IF(Inputs!AU85="",NA(),Inputs!AU85)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IF(Inputs!AT86="",NA(),Inputs!AT86)</f>
        <v>#N/A</v>
      </c>
      <c r="E54" s="49" t="e">
        <f>IF(Inputs!AU86="",NA(),Inputs!AU86)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IF(Inputs!AT87="",NA(),Inputs!AT87)</f>
        <v>#N/A</v>
      </c>
      <c r="E55" s="49" t="e">
        <f>IF(Inputs!AU87="",NA(),Inputs!AU87)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IF(Inputs!AT88="",NA(),Inputs!AT88)</f>
        <v>#N/A</v>
      </c>
      <c r="E56" s="49" t="e">
        <f>IF(Inputs!AU88="",NA(),Inputs!AU88)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IF(Inputs!AT89="",NA(),Inputs!AT89)</f>
        <v>#N/A</v>
      </c>
      <c r="E57" s="49" t="e">
        <f>IF(Inputs!AU89="",NA(),Inputs!AU89)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IF(Inputs!AT90="",NA(),Inputs!AT90)</f>
        <v>#N/A</v>
      </c>
      <c r="E58" s="49" t="e">
        <f>IF(Inputs!AU90="",NA(),Inputs!AU90)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IF(Inputs!AT91="",NA(),Inputs!AT91)</f>
        <v>#N/A</v>
      </c>
      <c r="E59" s="49" t="e">
        <f>IF(Inputs!AU91="",NA(),Inputs!AU91)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IF(Inputs!AT92="",NA(),Inputs!AT92)</f>
        <v>#N/A</v>
      </c>
      <c r="E60" s="49" t="e">
        <f>IF(Inputs!AU92="",NA(),Inputs!AU92)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IF(Inputs!AT93="",NA(),Inputs!AT93)</f>
        <v>#N/A</v>
      </c>
      <c r="E61" s="49" t="e">
        <f>IF(Inputs!AU93="",NA(),Inputs!AU93)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IF(Inputs!AT94="",NA(),Inputs!AT94)</f>
        <v>#N/A</v>
      </c>
      <c r="E62" s="49" t="e">
        <f>IF(Inputs!AU94="",NA(),Inputs!AU94)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IF(Inputs!AT95="",NA(),Inputs!AT95)</f>
        <v>#N/A</v>
      </c>
      <c r="E63" s="49" t="e">
        <f>IF(Inputs!AU95="",NA(),Inputs!AU95)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IF(Inputs!AT96="",NA(),Inputs!AT96)</f>
        <v>#N/A</v>
      </c>
      <c r="E64" s="49" t="e">
        <f>IF(Inputs!AU96="",NA(),Inputs!AU96)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IF(Inputs!AT97="",NA(),Inputs!AT97)</f>
        <v>#N/A</v>
      </c>
      <c r="E65" s="49" t="e">
        <f>IF(Inputs!AU97="",NA(),Inputs!AU97)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IF(Inputs!AT98="",NA(),Inputs!AT98)</f>
        <v>#N/A</v>
      </c>
      <c r="E66" s="49" t="e">
        <f>IF(Inputs!AU98="",NA(),Inputs!AU98)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IF(Inputs!AT99="",NA(),Inputs!AT99)</f>
        <v>#N/A</v>
      </c>
      <c r="E67" s="49" t="e">
        <f>IF(Inputs!AU99="",NA(),Inputs!AU99)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IF(Inputs!AT100="",NA(),Inputs!AT100)</f>
        <v>#N/A</v>
      </c>
      <c r="E68" s="49" t="e">
        <f>IF(Inputs!AU100="",NA(),Inputs!AU100)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IF(Inputs!AT101="",NA(),Inputs!AT101)</f>
        <v>#N/A</v>
      </c>
      <c r="E69" s="49" t="e">
        <f>IF(Inputs!AU101="",NA(),Inputs!AU101)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IF(Inputs!AT102="",NA(),Inputs!AT102)</f>
        <v>#N/A</v>
      </c>
      <c r="E70" s="49" t="e">
        <f>IF(Inputs!AU102="",NA(),Inputs!AU102)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IF(Inputs!AT103="",NA(),Inputs!AT103)</f>
        <v>#N/A</v>
      </c>
      <c r="E71" s="49" t="e">
        <f>IF(Inputs!AU103="",NA(),Inputs!AU103)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IF(Inputs!AT104="",NA(),Inputs!AT104)</f>
        <v>#N/A</v>
      </c>
      <c r="E72" s="49" t="e">
        <f>IF(Inputs!AU104="",NA(),Inputs!AU104)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IF(Inputs!AT105="",NA(),Inputs!AT105)</f>
        <v>#N/A</v>
      </c>
      <c r="E73" s="49" t="e">
        <f>IF(Inputs!AU105="",NA(),Inputs!AU105)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IF(Inputs!AT106="",NA(),Inputs!AT106)</f>
        <v>#N/A</v>
      </c>
      <c r="E74" s="49" t="e">
        <f>IF(Inputs!AU106="",NA(),Inputs!AU106)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IF(Inputs!AT107="",NA(),Inputs!AT107)</f>
        <v>#N/A</v>
      </c>
      <c r="E75" s="49" t="e">
        <f>IF(Inputs!AU107="",NA(),Inputs!AU107)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IF(Inputs!AT108="",NA(),Inputs!AT108)</f>
        <v>#N/A</v>
      </c>
      <c r="E76" s="49" t="e">
        <f>IF(Inputs!AU108="",NA(),Inputs!AU108)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IF(Inputs!AT109="",NA(),Inputs!AT109)</f>
        <v>#N/A</v>
      </c>
      <c r="E77" s="49" t="e">
        <f>IF(Inputs!AU109="",NA(),Inputs!AU109)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IF(Inputs!AT110="",NA(),Inputs!AT110)</f>
        <v>#N/A</v>
      </c>
      <c r="E78" s="49" t="e">
        <f>IF(Inputs!AU110="",NA(),Inputs!AU110)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IF(Inputs!AT111="",NA(),Inputs!AT111)</f>
        <v>#N/A</v>
      </c>
      <c r="E79" s="49" t="e">
        <f>IF(Inputs!AU111="",NA(),Inputs!AU111)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IF(Inputs!AT112="",NA(),Inputs!AT112)</f>
        <v>#N/A</v>
      </c>
      <c r="E80" s="49" t="e">
        <f>IF(Inputs!AU112="",NA(),Inputs!AU112)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IF(Inputs!AT113="",NA(),Inputs!AT113)</f>
        <v>#N/A</v>
      </c>
      <c r="E81" s="49" t="e">
        <f>IF(Inputs!AU113="",NA(),Inputs!AU113)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IF(Inputs!AT114="",NA(),Inputs!AT114)</f>
        <v>#N/A</v>
      </c>
      <c r="E82" s="49" t="e">
        <f>IF(Inputs!AU114="",NA(),Inputs!AU114)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IF(Inputs!AT115="",NA(),Inputs!AT115)</f>
        <v>#N/A</v>
      </c>
      <c r="E83" s="49" t="e">
        <f>IF(Inputs!AU115="",NA(),Inputs!AU115)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IF(Inputs!AT116="",NA(),Inputs!AT116)</f>
        <v>#N/A</v>
      </c>
      <c r="E84" s="49" t="e">
        <f>IF(Inputs!AU116="",NA(),Inputs!AU116)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IF(Inputs!AT117="",NA(),Inputs!AT117)</f>
        <v>#N/A</v>
      </c>
      <c r="E85" s="49" t="e">
        <f>IF(Inputs!AU117="",NA(),Inputs!AU117)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IF(Inputs!AT118="",NA(),Inputs!AT118)</f>
        <v>#N/A</v>
      </c>
      <c r="E86" s="49" t="e">
        <f>IF(Inputs!AU118="",NA(),Inputs!AU118)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IF(Inputs!AT119="",NA(),Inputs!AT119)</f>
        <v>#N/A</v>
      </c>
      <c r="E87" s="49" t="e">
        <f>IF(Inputs!AU119="",NA(),Inputs!AU119)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IF(Inputs!AT120="",NA(),Inputs!AT120)</f>
        <v>#N/A</v>
      </c>
      <c r="E88" s="49" t="e">
        <f>IF(Inputs!AU120="",NA(),Inputs!AU120)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IF(Inputs!AT121="",NA(),Inputs!AT121)</f>
        <v>#N/A</v>
      </c>
      <c r="E89" s="49" t="e">
        <f>IF(Inputs!AU121="",NA(),Inputs!AU121)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IF(Inputs!AT122="",NA(),Inputs!AT122)</f>
        <v>#N/A</v>
      </c>
      <c r="E90" s="49" t="e">
        <f>IF(Inputs!AU122="",NA(),Inputs!AU122)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IF(Inputs!AT123="",NA(),Inputs!AT123)</f>
        <v>#N/A</v>
      </c>
      <c r="E91" s="49" t="e">
        <f>IF(Inputs!AU123="",NA(),Inputs!AU123)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IF(Inputs!AT124="",NA(),Inputs!AT124)</f>
        <v>#N/A</v>
      </c>
      <c r="E92" s="49" t="e">
        <f>IF(Inputs!AU124="",NA(),Inputs!AU124)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IF(Inputs!AT125="",NA(),Inputs!AT125)</f>
        <v>#N/A</v>
      </c>
      <c r="E93" s="49" t="e">
        <f>IF(Inputs!AU125="",NA(),Inputs!AU125)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IF(Inputs!AT126="",NA(),Inputs!AT126)</f>
        <v>#N/A</v>
      </c>
      <c r="E94" s="49" t="e">
        <f>IF(Inputs!AU126="",NA(),Inputs!AU126)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IF(Inputs!AT127="",NA(),Inputs!AT127)</f>
        <v>#N/A</v>
      </c>
      <c r="E95" s="49" t="e">
        <f>IF(Inputs!AU127="",NA(),Inputs!AU127)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IF(Inputs!AT128="",NA(),Inputs!AT128)</f>
        <v>#N/A</v>
      </c>
      <c r="E96" s="49" t="e">
        <f>IF(Inputs!AU128="",NA(),Inputs!AU128)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IF(Inputs!AT129="",NA(),Inputs!AT129)</f>
        <v>#N/A</v>
      </c>
      <c r="E97" s="49" t="e">
        <f>IF(Inputs!AU129="",NA(),Inputs!AU129)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IF(Inputs!AT130="",NA(),Inputs!AT130)</f>
        <v>#N/A</v>
      </c>
      <c r="E98" s="49" t="e">
        <f>IF(Inputs!AU130="",NA(),Inputs!AU130)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IF(Inputs!AT131="",NA(),Inputs!AT131)</f>
        <v>#N/A</v>
      </c>
      <c r="E99" s="49" t="e">
        <f>IF(Inputs!AU131="",NA(),Inputs!AU131)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IF(Inputs!AT132="",NA(),Inputs!AT132)</f>
        <v>#N/A</v>
      </c>
      <c r="E100" s="49" t="e">
        <f>IF(Inputs!AU132="",NA(),Inputs!AU132)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IF(Inputs!AT133="",NA(),Inputs!AT133)</f>
        <v>#N/A</v>
      </c>
      <c r="E101" s="49" t="e">
        <f>IF(Inputs!AU133="",NA(),Inputs!AU133)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IF(Inputs!AT134="",NA(),Inputs!AT134)</f>
        <v>#N/A</v>
      </c>
      <c r="E102" s="49" t="e">
        <f>IF(Inputs!AU134="",NA(),Inputs!AU134)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IF(Inputs!AT135="",NA(),Inputs!AT135)</f>
        <v>#N/A</v>
      </c>
      <c r="E103" s="49" t="e">
        <f>IF(Inputs!AU135="",NA(),Inputs!AU135)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IF(Inputs!AT136="",NA(),Inputs!AT136)</f>
        <v>#N/A</v>
      </c>
      <c r="E104" s="49" t="e">
        <f>IF(Inputs!AU136="",NA(),Inputs!AU136)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IF(Inputs!AT137="",NA(),Inputs!AT137)</f>
        <v>#N/A</v>
      </c>
      <c r="E105" s="49" t="e">
        <f>IF(Inputs!AU137="",NA(),Inputs!AU137)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IF(Inputs!AT138="",NA(),Inputs!AT138)</f>
        <v>#N/A</v>
      </c>
      <c r="E106" s="49" t="e">
        <f>IF(Inputs!AU138="",NA(),Inputs!AU138)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IF(Inputs!AT139="",NA(),Inputs!AT139)</f>
        <v>#N/A</v>
      </c>
      <c r="E107" s="49" t="e">
        <f>IF(Inputs!AU139="",NA(),Inputs!AU139)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IF(Inputs!AT140="",NA(),Inputs!AT140)</f>
        <v>#N/A</v>
      </c>
      <c r="E108" s="49" t="e">
        <f>IF(Inputs!AU140="",NA(),Inputs!AU140)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IF(Inputs!AT141="",NA(),Inputs!AT141)</f>
        <v>#N/A</v>
      </c>
      <c r="E109" s="49" t="e">
        <f>IF(Inputs!AU141="",NA(),Inputs!AU141)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IF(Inputs!AT142="",NA(),Inputs!AT142)</f>
        <v>#N/A</v>
      </c>
      <c r="E110" s="49" t="e">
        <f>IF(Inputs!AU142="",NA(),Inputs!AU142)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IF(Inputs!AT143="",NA(),Inputs!AT143)</f>
        <v>#N/A</v>
      </c>
      <c r="E111" s="49" t="e">
        <f>IF(Inputs!AU143="",NA(),Inputs!AU143)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IF(Inputs!AT144="",NA(),Inputs!AT144)</f>
        <v>#N/A</v>
      </c>
      <c r="E112" s="49" t="e">
        <f>IF(Inputs!AU144="",NA(),Inputs!AU144)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IF(Inputs!AT145="",NA(),Inputs!AT145)</f>
        <v>#N/A</v>
      </c>
      <c r="E113" s="49" t="e">
        <f>IF(Inputs!AU145="",NA(),Inputs!AU145)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IF(Inputs!AT146="",NA(),Inputs!AT146)</f>
        <v>#N/A</v>
      </c>
      <c r="E114" s="49" t="e">
        <f>IF(Inputs!AU146="",NA(),Inputs!AU146)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IF(Inputs!AT147="",NA(),Inputs!AT147)</f>
        <v>#N/A</v>
      </c>
      <c r="E115" s="49" t="e">
        <f>IF(Inputs!AU147="",NA(),Inputs!AU147)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IF(Inputs!AT148="",NA(),Inputs!AT148)</f>
        <v>#N/A</v>
      </c>
      <c r="E116" s="49" t="e">
        <f>IF(Inputs!AU148="",NA(),Inputs!AU148)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IF(Inputs!AT149="",NA(),Inputs!AT149)</f>
        <v>#N/A</v>
      </c>
      <c r="E117" s="49" t="e">
        <f>IF(Inputs!AU149="",NA(),Inputs!AU149)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IF(Inputs!AT150="",NA(),Inputs!AT150)</f>
        <v>#N/A</v>
      </c>
      <c r="E118" s="49" t="e">
        <f>IF(Inputs!AU150="",NA(),Inputs!AU150)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IF(Inputs!AT151="",NA(),Inputs!AT151)</f>
        <v>#N/A</v>
      </c>
      <c r="E119" s="49" t="e">
        <f>IF(Inputs!AU151="",NA(),Inputs!AU151)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Inputs!AT7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Inputs!AT8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Inputs!AT9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82" zoomScale="55" zoomScaleNormal="55" zoomScaleSheetLayoutView="75" workbookViewId="0">
      <selection activeCell="K41" sqref="K41"/>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Inputs!AV2</f>
        <v>0</v>
      </c>
      <c r="D2" s="3" t="str">
        <f>Inputs!A3</f>
        <v xml:space="preserve">Gunner: </v>
      </c>
      <c r="E2" s="64">
        <f>Inputs!AV3</f>
        <v>0</v>
      </c>
      <c r="F2" s="3" t="str">
        <f>Inputs!A4</f>
        <v xml:space="preserve">Loader: </v>
      </c>
      <c r="G2" s="63">
        <f>Inputs!AV4</f>
        <v>0</v>
      </c>
      <c r="H2" s="3" t="str">
        <f>Inputs!A5</f>
        <v>Driver:</v>
      </c>
      <c r="I2" s="64">
        <f>Inputs!AV5</f>
        <v>0</v>
      </c>
      <c r="J2" s="103"/>
      <c r="K2" s="103"/>
    </row>
    <row r="3" spans="1:14">
      <c r="A3" s="2" t="str">
        <f>Inputs!A11</f>
        <v>Project:</v>
      </c>
      <c r="B3" s="72">
        <f>Inputs!AV11</f>
        <v>0</v>
      </c>
      <c r="C3" s="71"/>
      <c r="D3" s="71"/>
      <c r="E3" s="71"/>
      <c r="F3" s="71"/>
      <c r="G3" s="71"/>
      <c r="H3" s="71"/>
      <c r="I3" s="71"/>
      <c r="J3" s="104"/>
      <c r="K3" s="104"/>
    </row>
    <row r="4" spans="1:14" ht="18.600000000000001" thickBot="1">
      <c r="A4" s="2" t="str">
        <f>Inputs!A46</f>
        <v xml:space="preserve">Remarks: </v>
      </c>
      <c r="B4" s="380">
        <f>Inputs!AV46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Inputs!AV23</f>
        <v>0</v>
      </c>
      <c r="G6" s="396"/>
      <c r="I6" s="268" t="str">
        <f>Inputs!A35</f>
        <v>Item:</v>
      </c>
      <c r="J6" s="270" t="s">
        <v>10</v>
      </c>
      <c r="K6" s="269" t="s">
        <v>204</v>
      </c>
    </row>
    <row r="7" spans="1:14" ht="18.600000000000001" thickTop="1" thickBot="1">
      <c r="A7" s="4" t="str">
        <f>Inputs!A13</f>
        <v>Date:</v>
      </c>
      <c r="B7" s="66">
        <f>Inputs!AV13</f>
        <v>0</v>
      </c>
      <c r="D7" s="5" t="str">
        <f>Inputs!A24</f>
        <v>Ammunition:</v>
      </c>
      <c r="E7" s="8"/>
      <c r="F7" s="395">
        <f>Inputs!AV24</f>
        <v>0</v>
      </c>
      <c r="G7" s="396"/>
      <c r="I7" s="9" t="s">
        <v>14</v>
      </c>
      <c r="J7" s="67">
        <f>Inputs!AV36</f>
        <v>0</v>
      </c>
      <c r="K7" s="68">
        <f>Inputs!AW36</f>
        <v>0</v>
      </c>
    </row>
    <row r="8" spans="1:14" ht="18.600000000000001" thickTop="1" thickBot="1">
      <c r="A8" s="4" t="str">
        <f>Inputs!A15</f>
        <v>Range [m]:</v>
      </c>
      <c r="B8" s="112">
        <f>Inputs!AV15</f>
        <v>0</v>
      </c>
      <c r="D8" s="5" t="str">
        <f>Inputs!A25</f>
        <v>Aiming Through (Camera):</v>
      </c>
      <c r="E8" s="53"/>
      <c r="F8" s="395">
        <f>Inputs!AV25</f>
        <v>0</v>
      </c>
      <c r="G8" s="396"/>
      <c r="I8" s="7" t="s">
        <v>16</v>
      </c>
      <c r="J8" s="67">
        <f>Inputs!AV37</f>
        <v>0</v>
      </c>
      <c r="K8" s="68">
        <f>Inputs!AW37</f>
        <v>0</v>
      </c>
    </row>
    <row r="9" spans="1:14" ht="18.600000000000001" thickTop="1" thickBot="1">
      <c r="A9" s="392" t="str">
        <f>Inputs!A16</f>
        <v>Target Size:</v>
      </c>
      <c r="B9" s="393"/>
      <c r="D9" s="392" t="str">
        <f>Inputs!A26</f>
        <v>Environmental Conditions:</v>
      </c>
      <c r="E9" s="394"/>
      <c r="F9" s="394"/>
      <c r="G9" s="393"/>
      <c r="H9" s="10"/>
      <c r="I9" s="11" t="s">
        <v>19</v>
      </c>
      <c r="J9" s="67">
        <f>Inputs!AV38</f>
        <v>0</v>
      </c>
      <c r="K9" s="68">
        <f>Inputs!AW38</f>
        <v>0</v>
      </c>
    </row>
    <row r="10" spans="1:14" ht="18.600000000000001" thickTop="1" thickBot="1">
      <c r="A10" s="4" t="str">
        <f>Inputs!AV16</f>
        <v>Traverse Size [m]</v>
      </c>
      <c r="B10" s="38">
        <f>Inputs!AV17</f>
        <v>2.2999999999999998</v>
      </c>
      <c r="D10" s="5" t="str">
        <f>Inputs!A27</f>
        <v>Air Temperature [°C]:</v>
      </c>
      <c r="E10" s="6"/>
      <c r="F10" s="388">
        <f>Inputs!AV27</f>
        <v>0</v>
      </c>
      <c r="G10" s="389"/>
      <c r="I10" s="392" t="str">
        <f>Inputs!A39</f>
        <v>Rounds Information:</v>
      </c>
      <c r="J10" s="394"/>
      <c r="K10" s="393"/>
    </row>
    <row r="11" spans="1:14" ht="18.600000000000001" thickTop="1" thickBot="1">
      <c r="A11" s="4" t="str">
        <f>Inputs!AW16</f>
        <v>Elevation Size [m]</v>
      </c>
      <c r="B11" s="38">
        <f>Inputs!AW17</f>
        <v>2.2999999999999998</v>
      </c>
      <c r="D11" s="5" t="str">
        <f>Inputs!A28</f>
        <v>Altitude [m]:</v>
      </c>
      <c r="E11" s="8"/>
      <c r="F11" s="388">
        <f>Inputs!AV28</f>
        <v>0</v>
      </c>
      <c r="G11" s="389"/>
      <c r="H11" s="267"/>
      <c r="I11" s="384" t="str">
        <f>Inputs!A40</f>
        <v>Rounds Type</v>
      </c>
      <c r="J11" s="385"/>
      <c r="K11" s="111" t="str">
        <f>Inputs!AV40</f>
        <v>No. of Rounds</v>
      </c>
    </row>
    <row r="12" spans="1:14" ht="18.600000000000001" thickTop="1" thickBot="1">
      <c r="A12" s="4" t="str">
        <f>Inputs!AV18</f>
        <v>Traverse Size [mills]</v>
      </c>
      <c r="B12" s="38" t="e">
        <f>Inputs!AV19</f>
        <v>#DIV/0!</v>
      </c>
      <c r="D12" s="5" t="str">
        <f>Inputs!A29</f>
        <v>Ammu. Temp. [°C]:</v>
      </c>
      <c r="E12" s="8"/>
      <c r="F12" s="388">
        <f>Inputs!AV29</f>
        <v>0</v>
      </c>
      <c r="G12" s="389"/>
      <c r="H12" s="267"/>
      <c r="I12" s="384" t="str">
        <f>Inputs!A41</f>
        <v>Warm-Up</v>
      </c>
      <c r="J12" s="385"/>
      <c r="K12" s="39">
        <f>Inputs!AV41</f>
        <v>0</v>
      </c>
    </row>
    <row r="13" spans="1:14" ht="18.600000000000001" thickTop="1" thickBot="1">
      <c r="A13" s="4" t="str">
        <f>Inputs!AW18</f>
        <v>Elevation Size [mills]</v>
      </c>
      <c r="B13" s="38" t="e">
        <f>Inputs!AW19</f>
        <v>#DIV/0!</v>
      </c>
      <c r="D13" s="5" t="str">
        <f>Inputs!A30</f>
        <v>Crosswind [m/s]:</v>
      </c>
      <c r="E13" s="13"/>
      <c r="F13" s="388">
        <f>Inputs!AV30</f>
        <v>0</v>
      </c>
      <c r="G13" s="389"/>
      <c r="H13" s="267"/>
      <c r="I13" s="384" t="str">
        <f>Inputs!A42</f>
        <v>Real Firing</v>
      </c>
      <c r="J13" s="385"/>
      <c r="K13" s="39">
        <f>Inputs!AV42</f>
        <v>0</v>
      </c>
    </row>
    <row r="14" spans="1:14" ht="18.600000000000001" thickTop="1" thickBot="1">
      <c r="A14" s="4" t="str">
        <f>Inputs!A20</f>
        <v>Fire Type</v>
      </c>
      <c r="B14" s="38">
        <f>Inputs!AV20</f>
        <v>0</v>
      </c>
      <c r="D14" s="390" t="str">
        <f>Inputs!A31</f>
        <v>Gun Jump:</v>
      </c>
      <c r="E14" s="391"/>
      <c r="F14" s="41" t="str">
        <f>Inputs!AW31</f>
        <v>Traverse</v>
      </c>
      <c r="G14" s="42" t="str">
        <f>Inputs!AV31</f>
        <v>Elevation</v>
      </c>
      <c r="H14" s="267"/>
      <c r="I14" s="384" t="str">
        <f>Inputs!A43</f>
        <v xml:space="preserve">Total in Target: </v>
      </c>
      <c r="J14" s="385"/>
      <c r="K14" s="39">
        <f>Inputs!AV43</f>
        <v>0</v>
      </c>
    </row>
    <row r="15" spans="1:14" ht="19.5" customHeight="1" thickTop="1" thickBot="1">
      <c r="A15" s="4" t="str">
        <f>Inputs!A14</f>
        <v>Time:</v>
      </c>
      <c r="B15" s="37">
        <f>Inputs!AV14</f>
        <v>0</v>
      </c>
      <c r="C15" s="14"/>
      <c r="D15" s="383" t="str">
        <f>Inputs!A32</f>
        <v>Single</v>
      </c>
      <c r="E15" s="363"/>
      <c r="F15" s="36">
        <f>Inputs!AW32</f>
        <v>0</v>
      </c>
      <c r="G15" s="36">
        <f>Inputs!AV32</f>
        <v>0</v>
      </c>
      <c r="H15" s="15"/>
      <c r="I15" s="384" t="str">
        <f>Inputs!A44</f>
        <v>Missing rounds</v>
      </c>
      <c r="J15" s="385"/>
      <c r="K15" s="39">
        <f>Inputs!AV44</f>
        <v>0</v>
      </c>
    </row>
    <row r="16" spans="1:14" ht="19.5" customHeight="1" thickTop="1" thickBot="1">
      <c r="A16" s="4" t="str">
        <f>Inputs!A21</f>
        <v>A0- M.Velocity</v>
      </c>
      <c r="B16" s="38">
        <f>Inputs!AV21</f>
        <v>0</v>
      </c>
      <c r="C16" s="14"/>
      <c r="D16" s="386" t="str">
        <f>Inputs!A33</f>
        <v>Burst</v>
      </c>
      <c r="E16" s="387"/>
      <c r="F16" s="36">
        <f>Inputs!AW33</f>
        <v>0</v>
      </c>
      <c r="G16" s="36">
        <f>Inputs!AV33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IF(Inputs!AV52="",NA(),Inputs!AV52)</f>
        <v>#N/A</v>
      </c>
      <c r="E20" s="49" t="e">
        <f>IF(Inputs!AW52="",NA(),Inputs!AW52)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IF(Inputs!AV53="",NA(),Inputs!AV53)</f>
        <v>#N/A</v>
      </c>
      <c r="E21" s="49" t="e">
        <f>IF(Inputs!AW53="",NA(),Inputs!AW53)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IF(Inputs!AV54="",NA(),Inputs!AV54)</f>
        <v>#N/A</v>
      </c>
      <c r="E22" s="49" t="e">
        <f>IF(Inputs!AW54="",NA(),Inputs!AW54)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IF(Inputs!AV55="",NA(),Inputs!AV55)</f>
        <v>#N/A</v>
      </c>
      <c r="E23" s="49" t="e">
        <f>IF(Inputs!AW55="",NA(),Inputs!AW55)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IF(Inputs!AV56="",NA(),Inputs!AV56)</f>
        <v>#N/A</v>
      </c>
      <c r="E24" s="49" t="e">
        <f>IF(Inputs!AW56="",NA(),Inputs!AW56)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IF(Inputs!AV57="",NA(),Inputs!AV57)</f>
        <v>#N/A</v>
      </c>
      <c r="E25" s="49" t="e">
        <f>IF(Inputs!AW57="",NA(),Inputs!AW57)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IF(Inputs!AV58="",NA(),Inputs!AV58)</f>
        <v>#N/A</v>
      </c>
      <c r="E26" s="49" t="e">
        <f>IF(Inputs!AW58="",NA(),Inputs!AW58)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IF(Inputs!AV59="",NA(),Inputs!AV59)</f>
        <v>#N/A</v>
      </c>
      <c r="E27" s="49" t="e">
        <f>IF(Inputs!AW59="",NA(),Inputs!AW59)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IF(Inputs!AV60="",NA(),Inputs!AV60)</f>
        <v>#N/A</v>
      </c>
      <c r="E28" s="49" t="e">
        <f>IF(Inputs!AW60="",NA(),Inputs!AW60)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IF(Inputs!AV61="",NA(),Inputs!AV61)</f>
        <v>#N/A</v>
      </c>
      <c r="E29" s="49" t="e">
        <f>IF(Inputs!AW61="",NA(),Inputs!AW61)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IF(Inputs!AV62="",NA(),Inputs!AV62)</f>
        <v>#N/A</v>
      </c>
      <c r="E30" s="49" t="e">
        <f>IF(Inputs!AW62="",NA(),Inputs!AW62)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IF(Inputs!AV63="",NA(),Inputs!AV63)</f>
        <v>#N/A</v>
      </c>
      <c r="E31" s="49" t="e">
        <f>IF(Inputs!AW63="",NA(),Inputs!AW63)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IF(Inputs!AV64="",NA(),Inputs!AV64)</f>
        <v>#N/A</v>
      </c>
      <c r="E32" s="49" t="e">
        <f>IF(Inputs!AW64="",NA(),Inputs!AW64)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IF(Inputs!AV65="",NA(),Inputs!AV65)</f>
        <v>#N/A</v>
      </c>
      <c r="E33" s="49" t="e">
        <f>IF(Inputs!AW65="",NA(),Inputs!AW65)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IF(Inputs!AV66="",NA(),Inputs!AV66)</f>
        <v>#N/A</v>
      </c>
      <c r="E34" s="49" t="e">
        <f>IF(Inputs!AW66="",NA(),Inputs!AW66)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IF(Inputs!AV67="",NA(),Inputs!AV67)</f>
        <v>#N/A</v>
      </c>
      <c r="E35" s="49" t="e">
        <f>IF(Inputs!AW67="",NA(),Inputs!AW67)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IF(Inputs!AV68="",NA(),Inputs!AV68)</f>
        <v>#N/A</v>
      </c>
      <c r="E36" s="49" t="e">
        <f>IF(Inputs!AW68="",NA(),Inputs!AW68)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IF(Inputs!AV69="",NA(),Inputs!AV69)</f>
        <v>#N/A</v>
      </c>
      <c r="E37" s="49" t="e">
        <f>IF(Inputs!AW69="",NA(),Inputs!AW69)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IF(Inputs!AV70="",NA(),Inputs!AV70)</f>
        <v>#N/A</v>
      </c>
      <c r="E38" s="49" t="e">
        <f>IF(Inputs!AW70="",NA(),Inputs!AW70)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IF(Inputs!AV71="",NA(),Inputs!AV71)</f>
        <v>#N/A</v>
      </c>
      <c r="E39" s="49" t="e">
        <f>IF(Inputs!AW71="",NA(),Inputs!AW71)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IF(Inputs!AV72="",NA(),Inputs!AV72)</f>
        <v>#N/A</v>
      </c>
      <c r="E40" s="49" t="e">
        <f>IF(Inputs!AW72="",NA(),Inputs!AW72)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IF(Inputs!AV73="",NA(),Inputs!AV73)</f>
        <v>#N/A</v>
      </c>
      <c r="E41" s="49" t="e">
        <f>IF(Inputs!AW73="",NA(),Inputs!AW73)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IF(Inputs!AV74="",NA(),Inputs!AV74)</f>
        <v>#N/A</v>
      </c>
      <c r="E42" s="49" t="e">
        <f>IF(Inputs!AW74="",NA(),Inputs!AW74)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IF(Inputs!AV75="",NA(),Inputs!AV75)</f>
        <v>#N/A</v>
      </c>
      <c r="E43" s="49" t="e">
        <f>IF(Inputs!AW75="",NA(),Inputs!AW75)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IF(Inputs!AV76="",NA(),Inputs!AV76)</f>
        <v>#N/A</v>
      </c>
      <c r="E44" s="49" t="e">
        <f>IF(Inputs!AW76="",NA(),Inputs!AW76)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IF(Inputs!AV77="",NA(),Inputs!AV77)</f>
        <v>#N/A</v>
      </c>
      <c r="E45" s="49" t="e">
        <f>IF(Inputs!AW77="",NA(),Inputs!AW77)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IF(Inputs!AV78="",NA(),Inputs!AV78)</f>
        <v>#N/A</v>
      </c>
      <c r="E46" s="49" t="e">
        <f>IF(Inputs!AW78="",NA(),Inputs!AW78)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IF(Inputs!AV79="",NA(),Inputs!AV79)</f>
        <v>#N/A</v>
      </c>
      <c r="E47" s="49" t="e">
        <f>IF(Inputs!AW79="",NA(),Inputs!AW79)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IF(Inputs!AV80="",NA(),Inputs!AV80)</f>
        <v>#N/A</v>
      </c>
      <c r="E48" s="49" t="e">
        <f>IF(Inputs!AW80="",NA(),Inputs!AW80)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IF(Inputs!AV81="",NA(),Inputs!AV81)</f>
        <v>#N/A</v>
      </c>
      <c r="E49" s="49" t="e">
        <f>IF(Inputs!AW81="",NA(),Inputs!AW81)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IF(Inputs!AV82="",NA(),Inputs!AV82)</f>
        <v>#N/A</v>
      </c>
      <c r="E50" s="49" t="e">
        <f>IF(Inputs!AW82="",NA(),Inputs!AW82)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IF(Inputs!AV83="",NA(),Inputs!AV83)</f>
        <v>#N/A</v>
      </c>
      <c r="E51" s="49" t="e">
        <f>IF(Inputs!AW83="",NA(),Inputs!AW83)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IF(Inputs!AV84="",NA(),Inputs!AV84)</f>
        <v>#N/A</v>
      </c>
      <c r="E52" s="49" t="e">
        <f>IF(Inputs!AW84="",NA(),Inputs!AW84)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IF(Inputs!AV85="",NA(),Inputs!AV85)</f>
        <v>#N/A</v>
      </c>
      <c r="E53" s="49" t="e">
        <f>IF(Inputs!AW85="",NA(),Inputs!AW85)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IF(Inputs!AV86="",NA(),Inputs!AV86)</f>
        <v>#N/A</v>
      </c>
      <c r="E54" s="49" t="e">
        <f>IF(Inputs!AW86="",NA(),Inputs!AW86)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IF(Inputs!AV87="",NA(),Inputs!AV87)</f>
        <v>#N/A</v>
      </c>
      <c r="E55" s="49" t="e">
        <f>IF(Inputs!AW87="",NA(),Inputs!AW87)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IF(Inputs!AV88="",NA(),Inputs!AV88)</f>
        <v>#N/A</v>
      </c>
      <c r="E56" s="49" t="e">
        <f>IF(Inputs!AW88="",NA(),Inputs!AW88)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IF(Inputs!AV89="",NA(),Inputs!AV89)</f>
        <v>#N/A</v>
      </c>
      <c r="E57" s="49" t="e">
        <f>IF(Inputs!AW89="",NA(),Inputs!AW89)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IF(Inputs!AV90="",NA(),Inputs!AV90)</f>
        <v>#N/A</v>
      </c>
      <c r="E58" s="49" t="e">
        <f>IF(Inputs!AW90="",NA(),Inputs!AW90)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IF(Inputs!AV91="",NA(),Inputs!AV91)</f>
        <v>#N/A</v>
      </c>
      <c r="E59" s="49" t="e">
        <f>IF(Inputs!AW91="",NA(),Inputs!AW91)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IF(Inputs!AV92="",NA(),Inputs!AV92)</f>
        <v>#N/A</v>
      </c>
      <c r="E60" s="49" t="e">
        <f>IF(Inputs!AW92="",NA(),Inputs!AW92)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IF(Inputs!AV93="",NA(),Inputs!AV93)</f>
        <v>#N/A</v>
      </c>
      <c r="E61" s="49" t="e">
        <f>IF(Inputs!AW93="",NA(),Inputs!AW93)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IF(Inputs!AV94="",NA(),Inputs!AV94)</f>
        <v>#N/A</v>
      </c>
      <c r="E62" s="49" t="e">
        <f>IF(Inputs!AW94="",NA(),Inputs!AW94)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IF(Inputs!AV95="",NA(),Inputs!AV95)</f>
        <v>#N/A</v>
      </c>
      <c r="E63" s="49" t="e">
        <f>IF(Inputs!AW95="",NA(),Inputs!AW95)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IF(Inputs!AV96="",NA(),Inputs!AV96)</f>
        <v>#N/A</v>
      </c>
      <c r="E64" s="49" t="e">
        <f>IF(Inputs!AW96="",NA(),Inputs!AW96)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IF(Inputs!AV97="",NA(),Inputs!AV97)</f>
        <v>#N/A</v>
      </c>
      <c r="E65" s="49" t="e">
        <f>IF(Inputs!AW97="",NA(),Inputs!AW97)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IF(Inputs!AV98="",NA(),Inputs!AV98)</f>
        <v>#N/A</v>
      </c>
      <c r="E66" s="49" t="e">
        <f>IF(Inputs!AW98="",NA(),Inputs!AW98)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IF(Inputs!AV99="",NA(),Inputs!AV99)</f>
        <v>#N/A</v>
      </c>
      <c r="E67" s="49" t="e">
        <f>IF(Inputs!AW99="",NA(),Inputs!AW99)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IF(Inputs!AV100="",NA(),Inputs!AV100)</f>
        <v>#N/A</v>
      </c>
      <c r="E68" s="49" t="e">
        <f>IF(Inputs!AW100="",NA(),Inputs!AW100)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IF(Inputs!AV101="",NA(),Inputs!AV101)</f>
        <v>#N/A</v>
      </c>
      <c r="E69" s="49" t="e">
        <f>IF(Inputs!AW101="",NA(),Inputs!AW101)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IF(Inputs!AV102="",NA(),Inputs!AV102)</f>
        <v>#N/A</v>
      </c>
      <c r="E70" s="49" t="e">
        <f>IF(Inputs!AW102="",NA(),Inputs!AW102)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IF(Inputs!AV103="",NA(),Inputs!AV103)</f>
        <v>#N/A</v>
      </c>
      <c r="E71" s="49" t="e">
        <f>IF(Inputs!AW103="",NA(),Inputs!AW103)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IF(Inputs!AV104="",NA(),Inputs!AV104)</f>
        <v>#N/A</v>
      </c>
      <c r="E72" s="49" t="e">
        <f>IF(Inputs!AW104="",NA(),Inputs!AW104)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IF(Inputs!AV105="",NA(),Inputs!AV105)</f>
        <v>#N/A</v>
      </c>
      <c r="E73" s="49" t="e">
        <f>IF(Inputs!AW105="",NA(),Inputs!AW105)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IF(Inputs!AV106="",NA(),Inputs!AV106)</f>
        <v>#N/A</v>
      </c>
      <c r="E74" s="49" t="e">
        <f>IF(Inputs!AW106="",NA(),Inputs!AW106)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IF(Inputs!AV107="",NA(),Inputs!AV107)</f>
        <v>#N/A</v>
      </c>
      <c r="E75" s="49" t="e">
        <f>IF(Inputs!AW107="",NA(),Inputs!AW107)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IF(Inputs!AV108="",NA(),Inputs!AV108)</f>
        <v>#N/A</v>
      </c>
      <c r="E76" s="49" t="e">
        <f>IF(Inputs!AW108="",NA(),Inputs!AW108)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IF(Inputs!AV109="",NA(),Inputs!AV109)</f>
        <v>#N/A</v>
      </c>
      <c r="E77" s="49" t="e">
        <f>IF(Inputs!AW109="",NA(),Inputs!AW109)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IF(Inputs!AV110="",NA(),Inputs!AV110)</f>
        <v>#N/A</v>
      </c>
      <c r="E78" s="49" t="e">
        <f>IF(Inputs!AW110="",NA(),Inputs!AW110)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IF(Inputs!AV111="",NA(),Inputs!AV111)</f>
        <v>#N/A</v>
      </c>
      <c r="E79" s="49" t="e">
        <f>IF(Inputs!AW111="",NA(),Inputs!AW111)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IF(Inputs!AV112="",NA(),Inputs!AV112)</f>
        <v>#N/A</v>
      </c>
      <c r="E80" s="49" t="e">
        <f>IF(Inputs!AW112="",NA(),Inputs!AW112)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IF(Inputs!AV113="",NA(),Inputs!AV113)</f>
        <v>#N/A</v>
      </c>
      <c r="E81" s="49" t="e">
        <f>IF(Inputs!AW113="",NA(),Inputs!AW113)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IF(Inputs!AV114="",NA(),Inputs!AV114)</f>
        <v>#N/A</v>
      </c>
      <c r="E82" s="49" t="e">
        <f>IF(Inputs!AW114="",NA(),Inputs!AW114)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IF(Inputs!AV115="",NA(),Inputs!AV115)</f>
        <v>#N/A</v>
      </c>
      <c r="E83" s="49" t="e">
        <f>IF(Inputs!AW115="",NA(),Inputs!AW115)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IF(Inputs!AV116="",NA(),Inputs!AV116)</f>
        <v>#N/A</v>
      </c>
      <c r="E84" s="49" t="e">
        <f>IF(Inputs!AW116="",NA(),Inputs!AW116)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IF(Inputs!AV117="",NA(),Inputs!AV117)</f>
        <v>#N/A</v>
      </c>
      <c r="E85" s="49" t="e">
        <f>IF(Inputs!AW117="",NA(),Inputs!AW117)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IF(Inputs!AV118="",NA(),Inputs!AV118)</f>
        <v>#N/A</v>
      </c>
      <c r="E86" s="49" t="e">
        <f>IF(Inputs!AW118="",NA(),Inputs!AW118)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IF(Inputs!AV119="",NA(),Inputs!AV119)</f>
        <v>#N/A</v>
      </c>
      <c r="E87" s="49" t="e">
        <f>IF(Inputs!AW119="",NA(),Inputs!AW119)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IF(Inputs!AV120="",NA(),Inputs!AV120)</f>
        <v>#N/A</v>
      </c>
      <c r="E88" s="49" t="e">
        <f>IF(Inputs!AW120="",NA(),Inputs!AW120)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IF(Inputs!AV121="",NA(),Inputs!AV121)</f>
        <v>#N/A</v>
      </c>
      <c r="E89" s="49" t="e">
        <f>IF(Inputs!AW121="",NA(),Inputs!AW121)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IF(Inputs!AV122="",NA(),Inputs!AV122)</f>
        <v>#N/A</v>
      </c>
      <c r="E90" s="49" t="e">
        <f>IF(Inputs!AW122="",NA(),Inputs!AW122)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IF(Inputs!AV123="",NA(),Inputs!AV123)</f>
        <v>#N/A</v>
      </c>
      <c r="E91" s="49" t="e">
        <f>IF(Inputs!AW123="",NA(),Inputs!AW123)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IF(Inputs!AV124="",NA(),Inputs!AV124)</f>
        <v>#N/A</v>
      </c>
      <c r="E92" s="49" t="e">
        <f>IF(Inputs!AW124="",NA(),Inputs!AW124)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IF(Inputs!AV125="",NA(),Inputs!AV125)</f>
        <v>#N/A</v>
      </c>
      <c r="E93" s="49" t="e">
        <f>IF(Inputs!AW125="",NA(),Inputs!AW125)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IF(Inputs!AV126="",NA(),Inputs!AV126)</f>
        <v>#N/A</v>
      </c>
      <c r="E94" s="49" t="e">
        <f>IF(Inputs!AW126="",NA(),Inputs!AW126)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IF(Inputs!AV127="",NA(),Inputs!AV127)</f>
        <v>#N/A</v>
      </c>
      <c r="E95" s="49" t="e">
        <f>IF(Inputs!AW127="",NA(),Inputs!AW127)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IF(Inputs!AV128="",NA(),Inputs!AV128)</f>
        <v>#N/A</v>
      </c>
      <c r="E96" s="49" t="e">
        <f>IF(Inputs!AW128="",NA(),Inputs!AW128)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IF(Inputs!AV129="",NA(),Inputs!AV129)</f>
        <v>#N/A</v>
      </c>
      <c r="E97" s="49" t="e">
        <f>IF(Inputs!AW129="",NA(),Inputs!AW129)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IF(Inputs!AV130="",NA(),Inputs!AV130)</f>
        <v>#N/A</v>
      </c>
      <c r="E98" s="49" t="e">
        <f>IF(Inputs!AW130="",NA(),Inputs!AW130)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IF(Inputs!AV131="",NA(),Inputs!AV131)</f>
        <v>#N/A</v>
      </c>
      <c r="E99" s="49" t="e">
        <f>IF(Inputs!AW131="",NA(),Inputs!AW131)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IF(Inputs!AV132="",NA(),Inputs!AV132)</f>
        <v>#N/A</v>
      </c>
      <c r="E100" s="49" t="e">
        <f>IF(Inputs!AW132="",NA(),Inputs!AW132)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IF(Inputs!AV133="",NA(),Inputs!AV133)</f>
        <v>#N/A</v>
      </c>
      <c r="E101" s="49" t="e">
        <f>IF(Inputs!AW133="",NA(),Inputs!AW133)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IF(Inputs!AV134="",NA(),Inputs!AV134)</f>
        <v>#N/A</v>
      </c>
      <c r="E102" s="49" t="e">
        <f>IF(Inputs!AW134="",NA(),Inputs!AW134)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IF(Inputs!AV135="",NA(),Inputs!AV135)</f>
        <v>#N/A</v>
      </c>
      <c r="E103" s="49" t="e">
        <f>IF(Inputs!AW135="",NA(),Inputs!AW135)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IF(Inputs!AV136="",NA(),Inputs!AV136)</f>
        <v>#N/A</v>
      </c>
      <c r="E104" s="49" t="e">
        <f>IF(Inputs!AW136="",NA(),Inputs!AW136)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IF(Inputs!AV137="",NA(),Inputs!AV137)</f>
        <v>#N/A</v>
      </c>
      <c r="E105" s="49" t="e">
        <f>IF(Inputs!AW137="",NA(),Inputs!AW137)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IF(Inputs!AV138="",NA(),Inputs!AV138)</f>
        <v>#N/A</v>
      </c>
      <c r="E106" s="49" t="e">
        <f>IF(Inputs!AW138="",NA(),Inputs!AW138)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IF(Inputs!AV139="",NA(),Inputs!AV139)</f>
        <v>#N/A</v>
      </c>
      <c r="E107" s="49" t="e">
        <f>IF(Inputs!AW139="",NA(),Inputs!AW139)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IF(Inputs!AV140="",NA(),Inputs!AV140)</f>
        <v>#N/A</v>
      </c>
      <c r="E108" s="49" t="e">
        <f>IF(Inputs!AW140="",NA(),Inputs!AW140)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IF(Inputs!AV141="",NA(),Inputs!AV141)</f>
        <v>#N/A</v>
      </c>
      <c r="E109" s="49" t="e">
        <f>IF(Inputs!AW141="",NA(),Inputs!AW141)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IF(Inputs!AV142="",NA(),Inputs!AV142)</f>
        <v>#N/A</v>
      </c>
      <c r="E110" s="49" t="e">
        <f>IF(Inputs!AW142="",NA(),Inputs!AW142)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IF(Inputs!AV143="",NA(),Inputs!AV143)</f>
        <v>#N/A</v>
      </c>
      <c r="E111" s="49" t="e">
        <f>IF(Inputs!AW143="",NA(),Inputs!AW143)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IF(Inputs!AV144="",NA(),Inputs!AV144)</f>
        <v>#N/A</v>
      </c>
      <c r="E112" s="49" t="e">
        <f>IF(Inputs!AW144="",NA(),Inputs!AW144)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IF(Inputs!AV145="",NA(),Inputs!AV145)</f>
        <v>#N/A</v>
      </c>
      <c r="E113" s="49" t="e">
        <f>IF(Inputs!AW145="",NA(),Inputs!AW145)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IF(Inputs!AV146="",NA(),Inputs!AV146)</f>
        <v>#N/A</v>
      </c>
      <c r="E114" s="49" t="e">
        <f>IF(Inputs!AW146="",NA(),Inputs!AW146)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IF(Inputs!AV147="",NA(),Inputs!AV147)</f>
        <v>#N/A</v>
      </c>
      <c r="E115" s="49" t="e">
        <f>IF(Inputs!AW147="",NA(),Inputs!AW147)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IF(Inputs!AV148="",NA(),Inputs!AV148)</f>
        <v>#N/A</v>
      </c>
      <c r="E116" s="49" t="e">
        <f>IF(Inputs!AW148="",NA(),Inputs!AW148)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IF(Inputs!AV149="",NA(),Inputs!AV149)</f>
        <v>#N/A</v>
      </c>
      <c r="E117" s="49" t="e">
        <f>IF(Inputs!AW149="",NA(),Inputs!AW149)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IF(Inputs!AV150="",NA(),Inputs!AV150)</f>
        <v>#N/A</v>
      </c>
      <c r="E118" s="49" t="e">
        <f>IF(Inputs!AW150="",NA(),Inputs!AW150)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IF(Inputs!AV151="",NA(),Inputs!AV151)</f>
        <v>#N/A</v>
      </c>
      <c r="E119" s="49" t="e">
        <f>IF(Inputs!AW151="",NA(),Inputs!AW151)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Inputs!AV7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Inputs!AV8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Inputs!AV9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85" zoomScale="55" zoomScaleNormal="55" zoomScaleSheetLayoutView="75" workbookViewId="0">
      <selection activeCell="P55" sqref="P55"/>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Inputs!AX2</f>
        <v>0</v>
      </c>
      <c r="D2" s="3" t="str">
        <f>Inputs!A3</f>
        <v xml:space="preserve">Gunner: </v>
      </c>
      <c r="E2" s="64">
        <f>Inputs!AX3</f>
        <v>0</v>
      </c>
      <c r="F2" s="3" t="str">
        <f>Inputs!A4</f>
        <v xml:space="preserve">Loader: </v>
      </c>
      <c r="G2" s="63">
        <f>Inputs!AX4</f>
        <v>0</v>
      </c>
      <c r="H2" s="3" t="str">
        <f>Inputs!A5</f>
        <v>Driver:</v>
      </c>
      <c r="I2" s="64">
        <f>Inputs!AX5</f>
        <v>0</v>
      </c>
      <c r="J2" s="103"/>
      <c r="K2" s="103"/>
    </row>
    <row r="3" spans="1:14">
      <c r="A3" s="2" t="str">
        <f>Inputs!A11</f>
        <v>Project:</v>
      </c>
      <c r="B3" s="72">
        <f>Inputs!AX11</f>
        <v>0</v>
      </c>
      <c r="C3" s="71"/>
      <c r="D3" s="71"/>
      <c r="E3" s="71"/>
      <c r="F3" s="71"/>
      <c r="G3" s="71"/>
      <c r="H3" s="71"/>
      <c r="I3" s="71"/>
      <c r="J3" s="104"/>
      <c r="K3" s="104"/>
    </row>
    <row r="4" spans="1:14" ht="18.600000000000001" thickBot="1">
      <c r="A4" s="2" t="str">
        <f>Inputs!A46</f>
        <v xml:space="preserve">Remarks: </v>
      </c>
      <c r="B4" s="380">
        <f>Inputs!AX46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Inputs!AX23</f>
        <v>0</v>
      </c>
      <c r="G6" s="396"/>
      <c r="I6" s="268" t="str">
        <f>Inputs!A35</f>
        <v>Item:</v>
      </c>
      <c r="J6" s="270" t="s">
        <v>10</v>
      </c>
      <c r="K6" s="269" t="s">
        <v>204</v>
      </c>
    </row>
    <row r="7" spans="1:14" ht="18.600000000000001" thickTop="1" thickBot="1">
      <c r="A7" s="4" t="str">
        <f>Inputs!A13</f>
        <v>Date:</v>
      </c>
      <c r="B7" s="66">
        <f>Inputs!AX13</f>
        <v>0</v>
      </c>
      <c r="D7" s="5" t="str">
        <f>Inputs!A24</f>
        <v>Ammunition:</v>
      </c>
      <c r="E7" s="8"/>
      <c r="F7" s="395">
        <f>Inputs!AX24</f>
        <v>0</v>
      </c>
      <c r="G7" s="396"/>
      <c r="I7" s="9" t="s">
        <v>14</v>
      </c>
      <c r="J7" s="67">
        <f>Inputs!AX36</f>
        <v>0</v>
      </c>
      <c r="K7" s="68">
        <f>Inputs!AY36</f>
        <v>0</v>
      </c>
    </row>
    <row r="8" spans="1:14" ht="18.600000000000001" thickTop="1" thickBot="1">
      <c r="A8" s="4" t="str">
        <f>Inputs!A15</f>
        <v>Range [m]:</v>
      </c>
      <c r="B8" s="112">
        <f>Inputs!AX15</f>
        <v>0</v>
      </c>
      <c r="D8" s="5" t="str">
        <f>Inputs!A25</f>
        <v>Aiming Through (Camera):</v>
      </c>
      <c r="E8" s="53"/>
      <c r="F8" s="395">
        <f>Inputs!AX25</f>
        <v>0</v>
      </c>
      <c r="G8" s="396"/>
      <c r="I8" s="7" t="s">
        <v>16</v>
      </c>
      <c r="J8" s="67">
        <f>Inputs!AX37</f>
        <v>0</v>
      </c>
      <c r="K8" s="68">
        <f>Inputs!AY37</f>
        <v>0</v>
      </c>
    </row>
    <row r="9" spans="1:14" ht="18.600000000000001" thickTop="1" thickBot="1">
      <c r="A9" s="392" t="str">
        <f>Inputs!A16</f>
        <v>Target Size:</v>
      </c>
      <c r="B9" s="393"/>
      <c r="D9" s="392" t="str">
        <f>Inputs!A26</f>
        <v>Environmental Conditions:</v>
      </c>
      <c r="E9" s="394"/>
      <c r="F9" s="394"/>
      <c r="G9" s="393"/>
      <c r="H9" s="10"/>
      <c r="I9" s="11" t="s">
        <v>19</v>
      </c>
      <c r="J9" s="67">
        <f>Inputs!AX38</f>
        <v>0</v>
      </c>
      <c r="K9" s="68">
        <f>Inputs!AY38</f>
        <v>0</v>
      </c>
    </row>
    <row r="10" spans="1:14" ht="18.600000000000001" thickTop="1" thickBot="1">
      <c r="A10" s="4" t="str">
        <f>Inputs!AX16</f>
        <v>Traverse Size [m]</v>
      </c>
      <c r="B10" s="38">
        <f>Inputs!AX17</f>
        <v>2.2999999999999998</v>
      </c>
      <c r="D10" s="5" t="str">
        <f>Inputs!A27</f>
        <v>Air Temperature [°C]:</v>
      </c>
      <c r="E10" s="6"/>
      <c r="F10" s="388">
        <f>Inputs!AX27</f>
        <v>0</v>
      </c>
      <c r="G10" s="389"/>
      <c r="I10" s="392" t="str">
        <f>Inputs!A39</f>
        <v>Rounds Information:</v>
      </c>
      <c r="J10" s="394"/>
      <c r="K10" s="393"/>
    </row>
    <row r="11" spans="1:14" ht="18.600000000000001" thickTop="1" thickBot="1">
      <c r="A11" s="4" t="str">
        <f>Inputs!AY16</f>
        <v>Elevation Size [m]</v>
      </c>
      <c r="B11" s="38">
        <f>Inputs!AY17</f>
        <v>2.2999999999999998</v>
      </c>
      <c r="D11" s="5" t="str">
        <f>Inputs!A28</f>
        <v>Altitude [m]:</v>
      </c>
      <c r="E11" s="8"/>
      <c r="F11" s="388">
        <f>Inputs!AX28</f>
        <v>0</v>
      </c>
      <c r="G11" s="389"/>
      <c r="H11" s="267"/>
      <c r="I11" s="384" t="str">
        <f>Inputs!A40</f>
        <v>Rounds Type</v>
      </c>
      <c r="J11" s="385"/>
      <c r="K11" s="111" t="str">
        <f>Inputs!AX40</f>
        <v>No. of Rounds</v>
      </c>
    </row>
    <row r="12" spans="1:14" ht="18.600000000000001" thickTop="1" thickBot="1">
      <c r="A12" s="4" t="str">
        <f>Inputs!AX18</f>
        <v>Traverse Size [mills]</v>
      </c>
      <c r="B12" s="38" t="e">
        <f>Inputs!AX19</f>
        <v>#DIV/0!</v>
      </c>
      <c r="D12" s="5" t="str">
        <f>Inputs!A29</f>
        <v>Ammu. Temp. [°C]:</v>
      </c>
      <c r="E12" s="8"/>
      <c r="F12" s="388">
        <f>Inputs!AX29</f>
        <v>0</v>
      </c>
      <c r="G12" s="389"/>
      <c r="H12" s="267"/>
      <c r="I12" s="384" t="str">
        <f>Inputs!A41</f>
        <v>Warm-Up</v>
      </c>
      <c r="J12" s="385"/>
      <c r="K12" s="39">
        <f>Inputs!AX41</f>
        <v>0</v>
      </c>
    </row>
    <row r="13" spans="1:14" ht="18.600000000000001" thickTop="1" thickBot="1">
      <c r="A13" s="4" t="str">
        <f>Inputs!AY18</f>
        <v>Elevation Size [mills]</v>
      </c>
      <c r="B13" s="38" t="e">
        <f>Inputs!AY19</f>
        <v>#DIV/0!</v>
      </c>
      <c r="D13" s="5" t="str">
        <f>Inputs!A30</f>
        <v>Crosswind [m/s]:</v>
      </c>
      <c r="E13" s="13"/>
      <c r="F13" s="388">
        <f>Inputs!AX30</f>
        <v>0</v>
      </c>
      <c r="G13" s="389"/>
      <c r="H13" s="267"/>
      <c r="I13" s="384" t="str">
        <f>Inputs!A42</f>
        <v>Real Firing</v>
      </c>
      <c r="J13" s="385"/>
      <c r="K13" s="39">
        <f>Inputs!AX42</f>
        <v>0</v>
      </c>
    </row>
    <row r="14" spans="1:14" ht="18.600000000000001" thickTop="1" thickBot="1">
      <c r="A14" s="4" t="str">
        <f>Inputs!A20</f>
        <v>Fire Type</v>
      </c>
      <c r="B14" s="38">
        <f>Inputs!AX20</f>
        <v>0</v>
      </c>
      <c r="D14" s="390" t="str">
        <f>Inputs!A31</f>
        <v>Gun Jump:</v>
      </c>
      <c r="E14" s="391"/>
      <c r="F14" s="41" t="str">
        <f>Inputs!AY31</f>
        <v>Traverse</v>
      </c>
      <c r="G14" s="42" t="str">
        <f>Inputs!AX31</f>
        <v>Elevation</v>
      </c>
      <c r="H14" s="267"/>
      <c r="I14" s="384" t="str">
        <f>Inputs!A43</f>
        <v xml:space="preserve">Total in Target: </v>
      </c>
      <c r="J14" s="385"/>
      <c r="K14" s="39">
        <f>Inputs!AX43</f>
        <v>0</v>
      </c>
    </row>
    <row r="15" spans="1:14" ht="19.5" customHeight="1" thickTop="1" thickBot="1">
      <c r="A15" s="4" t="str">
        <f>Inputs!A14</f>
        <v>Time:</v>
      </c>
      <c r="B15" s="37">
        <f>Inputs!AX14</f>
        <v>0</v>
      </c>
      <c r="C15" s="14"/>
      <c r="D15" s="383" t="str">
        <f>Inputs!A32</f>
        <v>Single</v>
      </c>
      <c r="E15" s="363"/>
      <c r="F15" s="36">
        <f>Inputs!AY32</f>
        <v>0</v>
      </c>
      <c r="G15" s="36">
        <f>Inputs!AX32</f>
        <v>0</v>
      </c>
      <c r="H15" s="15"/>
      <c r="I15" s="384" t="str">
        <f>Inputs!A44</f>
        <v>Missing rounds</v>
      </c>
      <c r="J15" s="385"/>
      <c r="K15" s="39">
        <f>Inputs!AX44</f>
        <v>0</v>
      </c>
    </row>
    <row r="16" spans="1:14" ht="19.5" customHeight="1" thickTop="1" thickBot="1">
      <c r="A16" s="4" t="str">
        <f>Inputs!A21</f>
        <v>A0- M.Velocity</v>
      </c>
      <c r="B16" s="38">
        <f>Inputs!AX21</f>
        <v>0</v>
      </c>
      <c r="C16" s="14"/>
      <c r="D16" s="386" t="str">
        <f>Inputs!A33</f>
        <v>Burst</v>
      </c>
      <c r="E16" s="387"/>
      <c r="F16" s="36">
        <f>Inputs!AY33</f>
        <v>0</v>
      </c>
      <c r="G16" s="36">
        <f>Inputs!AX33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IF(Inputs!AX52="",NA(),Inputs!AX52)</f>
        <v>#N/A</v>
      </c>
      <c r="E20" s="49" t="e">
        <f>IF(Inputs!AY52="",NA(),Inputs!AY52)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IF(Inputs!AX53="",NA(),Inputs!AX53)</f>
        <v>#N/A</v>
      </c>
      <c r="E21" s="49" t="e">
        <f>IF(Inputs!AY53="",NA(),Inputs!AY53)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IF(Inputs!AX54="",NA(),Inputs!AX54)</f>
        <v>#N/A</v>
      </c>
      <c r="E22" s="49" t="e">
        <f>IF(Inputs!AY54="",NA(),Inputs!AY54)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IF(Inputs!AX55="",NA(),Inputs!AX55)</f>
        <v>#N/A</v>
      </c>
      <c r="E23" s="49" t="e">
        <f>IF(Inputs!AY55="",NA(),Inputs!AY55)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IF(Inputs!AX56="",NA(),Inputs!AX56)</f>
        <v>#N/A</v>
      </c>
      <c r="E24" s="49" t="e">
        <f>IF(Inputs!AY56="",NA(),Inputs!AY56)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IF(Inputs!AX57="",NA(),Inputs!AX57)</f>
        <v>#N/A</v>
      </c>
      <c r="E25" s="49" t="e">
        <f>IF(Inputs!AY57="",NA(),Inputs!AY57)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IF(Inputs!AX58="",NA(),Inputs!AX58)</f>
        <v>#N/A</v>
      </c>
      <c r="E26" s="49" t="e">
        <f>IF(Inputs!AY58="",NA(),Inputs!AY58)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IF(Inputs!AX59="",NA(),Inputs!AX59)</f>
        <v>#N/A</v>
      </c>
      <c r="E27" s="49" t="e">
        <f>IF(Inputs!AY59="",NA(),Inputs!AY59)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IF(Inputs!AX60="",NA(),Inputs!AX60)</f>
        <v>#N/A</v>
      </c>
      <c r="E28" s="49" t="e">
        <f>IF(Inputs!AY60="",NA(),Inputs!AY60)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IF(Inputs!AX61="",NA(),Inputs!AX61)</f>
        <v>#N/A</v>
      </c>
      <c r="E29" s="49" t="e">
        <f>IF(Inputs!AY61="",NA(),Inputs!AY61)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IF(Inputs!AX62="",NA(),Inputs!AX62)</f>
        <v>#N/A</v>
      </c>
      <c r="E30" s="49" t="e">
        <f>IF(Inputs!AY62="",NA(),Inputs!AY62)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IF(Inputs!AX63="",NA(),Inputs!AX63)</f>
        <v>#N/A</v>
      </c>
      <c r="E31" s="49" t="e">
        <f>IF(Inputs!AY63="",NA(),Inputs!AY63)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IF(Inputs!AX64="",NA(),Inputs!AX64)</f>
        <v>#N/A</v>
      </c>
      <c r="E32" s="49" t="e">
        <f>IF(Inputs!AY64="",NA(),Inputs!AY64)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IF(Inputs!AX65="",NA(),Inputs!AX65)</f>
        <v>#N/A</v>
      </c>
      <c r="E33" s="49" t="e">
        <f>IF(Inputs!AY65="",NA(),Inputs!AY65)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IF(Inputs!AX66="",NA(),Inputs!AX66)</f>
        <v>#N/A</v>
      </c>
      <c r="E34" s="49" t="e">
        <f>IF(Inputs!AY66="",NA(),Inputs!AY66)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IF(Inputs!AX67="",NA(),Inputs!AX67)</f>
        <v>#N/A</v>
      </c>
      <c r="E35" s="49" t="e">
        <f>IF(Inputs!AY67="",NA(),Inputs!AY67)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IF(Inputs!AX68="",NA(),Inputs!AX68)</f>
        <v>#N/A</v>
      </c>
      <c r="E36" s="49" t="e">
        <f>IF(Inputs!AY68="",NA(),Inputs!AY68)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IF(Inputs!AX69="",NA(),Inputs!AX69)</f>
        <v>#N/A</v>
      </c>
      <c r="E37" s="49" t="e">
        <f>IF(Inputs!AY69="",NA(),Inputs!AY69)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IF(Inputs!AX70="",NA(),Inputs!AX70)</f>
        <v>#N/A</v>
      </c>
      <c r="E38" s="49" t="e">
        <f>IF(Inputs!AY70="",NA(),Inputs!AY70)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IF(Inputs!AX71="",NA(),Inputs!AX71)</f>
        <v>#N/A</v>
      </c>
      <c r="E39" s="49" t="e">
        <f>IF(Inputs!AY71="",NA(),Inputs!AY71)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IF(Inputs!AX72="",NA(),Inputs!AX72)</f>
        <v>#N/A</v>
      </c>
      <c r="E40" s="49" t="e">
        <f>IF(Inputs!AY72="",NA(),Inputs!AY72)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IF(Inputs!AX73="",NA(),Inputs!AX73)</f>
        <v>#N/A</v>
      </c>
      <c r="E41" s="49" t="e">
        <f>IF(Inputs!AY73="",NA(),Inputs!AY73)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IF(Inputs!AX74="",NA(),Inputs!AX74)</f>
        <v>#N/A</v>
      </c>
      <c r="E42" s="49" t="e">
        <f>IF(Inputs!AY74="",NA(),Inputs!AY74)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IF(Inputs!AX75="",NA(),Inputs!AX75)</f>
        <v>#N/A</v>
      </c>
      <c r="E43" s="49" t="e">
        <f>IF(Inputs!AY75="",NA(),Inputs!AY75)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IF(Inputs!AX76="",NA(),Inputs!AX76)</f>
        <v>#N/A</v>
      </c>
      <c r="E44" s="49" t="e">
        <f>IF(Inputs!AY76="",NA(),Inputs!AY76)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IF(Inputs!AX77="",NA(),Inputs!AX77)</f>
        <v>#N/A</v>
      </c>
      <c r="E45" s="49" t="e">
        <f>IF(Inputs!AY77="",NA(),Inputs!AY77)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IF(Inputs!AX78="",NA(),Inputs!AX78)</f>
        <v>#N/A</v>
      </c>
      <c r="E46" s="49" t="e">
        <f>IF(Inputs!AY78="",NA(),Inputs!AY78)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IF(Inputs!AX79="",NA(),Inputs!AX79)</f>
        <v>#N/A</v>
      </c>
      <c r="E47" s="49" t="e">
        <f>IF(Inputs!AY79="",NA(),Inputs!AY79)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IF(Inputs!AX80="",NA(),Inputs!AX80)</f>
        <v>#N/A</v>
      </c>
      <c r="E48" s="49" t="e">
        <f>IF(Inputs!AY80="",NA(),Inputs!AY80)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IF(Inputs!AX81="",NA(),Inputs!AX81)</f>
        <v>#N/A</v>
      </c>
      <c r="E49" s="49" t="e">
        <f>IF(Inputs!AY81="",NA(),Inputs!AY81)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IF(Inputs!AX82="",NA(),Inputs!AX82)</f>
        <v>#N/A</v>
      </c>
      <c r="E50" s="49" t="e">
        <f>IF(Inputs!AY82="",NA(),Inputs!AY82)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IF(Inputs!AX83="",NA(),Inputs!AX83)</f>
        <v>#N/A</v>
      </c>
      <c r="E51" s="49" t="e">
        <f>IF(Inputs!AY83="",NA(),Inputs!AY83)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IF(Inputs!AX84="",NA(),Inputs!AX84)</f>
        <v>#N/A</v>
      </c>
      <c r="E52" s="49" t="e">
        <f>IF(Inputs!AY84="",NA(),Inputs!AY84)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IF(Inputs!AX85="",NA(),Inputs!AX85)</f>
        <v>#N/A</v>
      </c>
      <c r="E53" s="49" t="e">
        <f>IF(Inputs!AY85="",NA(),Inputs!AY85)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IF(Inputs!AX86="",NA(),Inputs!AX86)</f>
        <v>#N/A</v>
      </c>
      <c r="E54" s="49" t="e">
        <f>IF(Inputs!AY86="",NA(),Inputs!AY86)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IF(Inputs!AX87="",NA(),Inputs!AX87)</f>
        <v>#N/A</v>
      </c>
      <c r="E55" s="49" t="e">
        <f>IF(Inputs!AY87="",NA(),Inputs!AY87)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IF(Inputs!AX88="",NA(),Inputs!AX88)</f>
        <v>#N/A</v>
      </c>
      <c r="E56" s="49" t="e">
        <f>IF(Inputs!AY88="",NA(),Inputs!AY88)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IF(Inputs!AX89="",NA(),Inputs!AX89)</f>
        <v>#N/A</v>
      </c>
      <c r="E57" s="49" t="e">
        <f>IF(Inputs!AY89="",NA(),Inputs!AY89)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IF(Inputs!AX90="",NA(),Inputs!AX90)</f>
        <v>#N/A</v>
      </c>
      <c r="E58" s="49" t="e">
        <f>IF(Inputs!AY90="",NA(),Inputs!AY90)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IF(Inputs!AX91="",NA(),Inputs!AX91)</f>
        <v>#N/A</v>
      </c>
      <c r="E59" s="49" t="e">
        <f>IF(Inputs!AY91="",NA(),Inputs!AY91)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IF(Inputs!AX92="",NA(),Inputs!AX92)</f>
        <v>#N/A</v>
      </c>
      <c r="E60" s="49" t="e">
        <f>IF(Inputs!AY92="",NA(),Inputs!AY92)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IF(Inputs!AX93="",NA(),Inputs!AX93)</f>
        <v>#N/A</v>
      </c>
      <c r="E61" s="49" t="e">
        <f>IF(Inputs!AY93="",NA(),Inputs!AY93)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IF(Inputs!AX94="",NA(),Inputs!AX94)</f>
        <v>#N/A</v>
      </c>
      <c r="E62" s="49" t="e">
        <f>IF(Inputs!AY94="",NA(),Inputs!AY94)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IF(Inputs!AX95="",NA(),Inputs!AX95)</f>
        <v>#N/A</v>
      </c>
      <c r="E63" s="49" t="e">
        <f>IF(Inputs!AY95="",NA(),Inputs!AY95)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IF(Inputs!AX96="",NA(),Inputs!AX96)</f>
        <v>#N/A</v>
      </c>
      <c r="E64" s="49" t="e">
        <f>IF(Inputs!AY96="",NA(),Inputs!AY96)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IF(Inputs!AX97="",NA(),Inputs!AX97)</f>
        <v>#N/A</v>
      </c>
      <c r="E65" s="49" t="e">
        <f>IF(Inputs!AY97="",NA(),Inputs!AY97)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IF(Inputs!AX98="",NA(),Inputs!AX98)</f>
        <v>#N/A</v>
      </c>
      <c r="E66" s="49" t="e">
        <f>IF(Inputs!AY98="",NA(),Inputs!AY98)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IF(Inputs!AX99="",NA(),Inputs!AX99)</f>
        <v>#N/A</v>
      </c>
      <c r="E67" s="49" t="e">
        <f>IF(Inputs!AY99="",NA(),Inputs!AY99)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IF(Inputs!AX100="",NA(),Inputs!AX100)</f>
        <v>#N/A</v>
      </c>
      <c r="E68" s="49" t="e">
        <f>IF(Inputs!AY100="",NA(),Inputs!AY100)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IF(Inputs!AX101="",NA(),Inputs!AX101)</f>
        <v>#N/A</v>
      </c>
      <c r="E69" s="49" t="e">
        <f>IF(Inputs!AY101="",NA(),Inputs!AY101)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IF(Inputs!AX102="",NA(),Inputs!AX102)</f>
        <v>#N/A</v>
      </c>
      <c r="E70" s="49" t="e">
        <f>IF(Inputs!AY102="",NA(),Inputs!AY102)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IF(Inputs!AX103="",NA(),Inputs!AX103)</f>
        <v>#N/A</v>
      </c>
      <c r="E71" s="49" t="e">
        <f>IF(Inputs!AY103="",NA(),Inputs!AY103)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IF(Inputs!AX104="",NA(),Inputs!AX104)</f>
        <v>#N/A</v>
      </c>
      <c r="E72" s="49" t="e">
        <f>IF(Inputs!AY104="",NA(),Inputs!AY104)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IF(Inputs!AX105="",NA(),Inputs!AX105)</f>
        <v>#N/A</v>
      </c>
      <c r="E73" s="49" t="e">
        <f>IF(Inputs!AY105="",NA(),Inputs!AY105)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IF(Inputs!AX106="",NA(),Inputs!AX106)</f>
        <v>#N/A</v>
      </c>
      <c r="E74" s="49" t="e">
        <f>IF(Inputs!AY106="",NA(),Inputs!AY106)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IF(Inputs!AX107="",NA(),Inputs!AX107)</f>
        <v>#N/A</v>
      </c>
      <c r="E75" s="49" t="e">
        <f>IF(Inputs!AY107="",NA(),Inputs!AY107)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IF(Inputs!AX108="",NA(),Inputs!AX108)</f>
        <v>#N/A</v>
      </c>
      <c r="E76" s="49" t="e">
        <f>IF(Inputs!AY108="",NA(),Inputs!AY108)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IF(Inputs!AX109="",NA(),Inputs!AX109)</f>
        <v>#N/A</v>
      </c>
      <c r="E77" s="49" t="e">
        <f>IF(Inputs!AY109="",NA(),Inputs!AY109)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IF(Inputs!AX110="",NA(),Inputs!AX110)</f>
        <v>#N/A</v>
      </c>
      <c r="E78" s="49" t="e">
        <f>IF(Inputs!AY110="",NA(),Inputs!AY110)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IF(Inputs!AX111="",NA(),Inputs!AX111)</f>
        <v>#N/A</v>
      </c>
      <c r="E79" s="49" t="e">
        <f>IF(Inputs!AY111="",NA(),Inputs!AY111)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IF(Inputs!AX112="",NA(),Inputs!AX112)</f>
        <v>#N/A</v>
      </c>
      <c r="E80" s="49" t="e">
        <f>IF(Inputs!AY112="",NA(),Inputs!AY112)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IF(Inputs!AX113="",NA(),Inputs!AX113)</f>
        <v>#N/A</v>
      </c>
      <c r="E81" s="49" t="e">
        <f>IF(Inputs!AY113="",NA(),Inputs!AY113)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IF(Inputs!AX114="",NA(),Inputs!AX114)</f>
        <v>#N/A</v>
      </c>
      <c r="E82" s="49" t="e">
        <f>IF(Inputs!AY114="",NA(),Inputs!AY114)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IF(Inputs!AX115="",NA(),Inputs!AX115)</f>
        <v>#N/A</v>
      </c>
      <c r="E83" s="49" t="e">
        <f>IF(Inputs!AY115="",NA(),Inputs!AY115)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IF(Inputs!AX116="",NA(),Inputs!AX116)</f>
        <v>#N/A</v>
      </c>
      <c r="E84" s="49" t="e">
        <f>IF(Inputs!AY116="",NA(),Inputs!AY116)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IF(Inputs!AX117="",NA(),Inputs!AX117)</f>
        <v>#N/A</v>
      </c>
      <c r="E85" s="49" t="e">
        <f>IF(Inputs!AY117="",NA(),Inputs!AY117)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IF(Inputs!AX118="",NA(),Inputs!AX118)</f>
        <v>#N/A</v>
      </c>
      <c r="E86" s="49" t="e">
        <f>IF(Inputs!AY118="",NA(),Inputs!AY118)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IF(Inputs!AX119="",NA(),Inputs!AX119)</f>
        <v>#N/A</v>
      </c>
      <c r="E87" s="49" t="e">
        <f>IF(Inputs!AY119="",NA(),Inputs!AY119)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IF(Inputs!AX120="",NA(),Inputs!AX120)</f>
        <v>#N/A</v>
      </c>
      <c r="E88" s="49" t="e">
        <f>IF(Inputs!AY120="",NA(),Inputs!AY120)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IF(Inputs!AX121="",NA(),Inputs!AX121)</f>
        <v>#N/A</v>
      </c>
      <c r="E89" s="49" t="e">
        <f>IF(Inputs!AY121="",NA(),Inputs!AY121)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IF(Inputs!AX122="",NA(),Inputs!AX122)</f>
        <v>#N/A</v>
      </c>
      <c r="E90" s="49" t="e">
        <f>IF(Inputs!AY122="",NA(),Inputs!AY122)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IF(Inputs!AX123="",NA(),Inputs!AX123)</f>
        <v>#N/A</v>
      </c>
      <c r="E91" s="49" t="e">
        <f>IF(Inputs!AY123="",NA(),Inputs!AY123)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IF(Inputs!AX124="",NA(),Inputs!AX124)</f>
        <v>#N/A</v>
      </c>
      <c r="E92" s="49" t="e">
        <f>IF(Inputs!AY124="",NA(),Inputs!AY124)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IF(Inputs!AX125="",NA(),Inputs!AX125)</f>
        <v>#N/A</v>
      </c>
      <c r="E93" s="49" t="e">
        <f>IF(Inputs!AY125="",NA(),Inputs!AY125)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IF(Inputs!AX126="",NA(),Inputs!AX126)</f>
        <v>#N/A</v>
      </c>
      <c r="E94" s="49" t="e">
        <f>IF(Inputs!AY126="",NA(),Inputs!AY126)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IF(Inputs!AX127="",NA(),Inputs!AX127)</f>
        <v>#N/A</v>
      </c>
      <c r="E95" s="49" t="e">
        <f>IF(Inputs!AY127="",NA(),Inputs!AY127)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IF(Inputs!AX128="",NA(),Inputs!AX128)</f>
        <v>#N/A</v>
      </c>
      <c r="E96" s="49" t="e">
        <f>IF(Inputs!AY128="",NA(),Inputs!AY128)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IF(Inputs!AX129="",NA(),Inputs!AX129)</f>
        <v>#N/A</v>
      </c>
      <c r="E97" s="49" t="e">
        <f>IF(Inputs!AY129="",NA(),Inputs!AY129)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IF(Inputs!AX130="",NA(),Inputs!AX130)</f>
        <v>#N/A</v>
      </c>
      <c r="E98" s="49" t="e">
        <f>IF(Inputs!AY130="",NA(),Inputs!AY130)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IF(Inputs!AX131="",NA(),Inputs!AX131)</f>
        <v>#N/A</v>
      </c>
      <c r="E99" s="49" t="e">
        <f>IF(Inputs!AY131="",NA(),Inputs!AY131)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IF(Inputs!AX132="",NA(),Inputs!AX132)</f>
        <v>#N/A</v>
      </c>
      <c r="E100" s="49" t="e">
        <f>IF(Inputs!AY132="",NA(),Inputs!AY132)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IF(Inputs!AX133="",NA(),Inputs!AX133)</f>
        <v>#N/A</v>
      </c>
      <c r="E101" s="49" t="e">
        <f>IF(Inputs!AY133="",NA(),Inputs!AY133)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IF(Inputs!AX134="",NA(),Inputs!AX134)</f>
        <v>#N/A</v>
      </c>
      <c r="E102" s="49" t="e">
        <f>IF(Inputs!AY134="",NA(),Inputs!AY134)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IF(Inputs!AX135="",NA(),Inputs!AX135)</f>
        <v>#N/A</v>
      </c>
      <c r="E103" s="49" t="e">
        <f>IF(Inputs!AY135="",NA(),Inputs!AY135)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IF(Inputs!AX136="",NA(),Inputs!AX136)</f>
        <v>#N/A</v>
      </c>
      <c r="E104" s="49" t="e">
        <f>IF(Inputs!AY136="",NA(),Inputs!AY136)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IF(Inputs!AX137="",NA(),Inputs!AX137)</f>
        <v>#N/A</v>
      </c>
      <c r="E105" s="49" t="e">
        <f>IF(Inputs!AY137="",NA(),Inputs!AY137)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IF(Inputs!AX138="",NA(),Inputs!AX138)</f>
        <v>#N/A</v>
      </c>
      <c r="E106" s="49" t="e">
        <f>IF(Inputs!AY138="",NA(),Inputs!AY138)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IF(Inputs!AX139="",NA(),Inputs!AX139)</f>
        <v>#N/A</v>
      </c>
      <c r="E107" s="49" t="e">
        <f>IF(Inputs!AY139="",NA(),Inputs!AY139)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IF(Inputs!AX140="",NA(),Inputs!AX140)</f>
        <v>#N/A</v>
      </c>
      <c r="E108" s="49" t="e">
        <f>IF(Inputs!AY140="",NA(),Inputs!AY140)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IF(Inputs!AX141="",NA(),Inputs!AX141)</f>
        <v>#N/A</v>
      </c>
      <c r="E109" s="49" t="e">
        <f>IF(Inputs!AY141="",NA(),Inputs!AY141)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IF(Inputs!AX142="",NA(),Inputs!AX142)</f>
        <v>#N/A</v>
      </c>
      <c r="E110" s="49" t="e">
        <f>IF(Inputs!AY142="",NA(),Inputs!AY142)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IF(Inputs!AX143="",NA(),Inputs!AX143)</f>
        <v>#N/A</v>
      </c>
      <c r="E111" s="49" t="e">
        <f>IF(Inputs!AY143="",NA(),Inputs!AY143)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IF(Inputs!AX144="",NA(),Inputs!AX144)</f>
        <v>#N/A</v>
      </c>
      <c r="E112" s="49" t="e">
        <f>IF(Inputs!AY144="",NA(),Inputs!AY144)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IF(Inputs!AX145="",NA(),Inputs!AX145)</f>
        <v>#N/A</v>
      </c>
      <c r="E113" s="49" t="e">
        <f>IF(Inputs!AY145="",NA(),Inputs!AY145)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IF(Inputs!AX146="",NA(),Inputs!AX146)</f>
        <v>#N/A</v>
      </c>
      <c r="E114" s="49" t="e">
        <f>IF(Inputs!AY146="",NA(),Inputs!AY146)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IF(Inputs!AX147="",NA(),Inputs!AX147)</f>
        <v>#N/A</v>
      </c>
      <c r="E115" s="49" t="e">
        <f>IF(Inputs!AY147="",NA(),Inputs!AY147)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IF(Inputs!AX148="",NA(),Inputs!AX148)</f>
        <v>#N/A</v>
      </c>
      <c r="E116" s="49" t="e">
        <f>IF(Inputs!AY148="",NA(),Inputs!AY148)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IF(Inputs!AX149="",NA(),Inputs!AX149)</f>
        <v>#N/A</v>
      </c>
      <c r="E117" s="49" t="e">
        <f>IF(Inputs!AY149="",NA(),Inputs!AY149)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IF(Inputs!AX150="",NA(),Inputs!AX150)</f>
        <v>#N/A</v>
      </c>
      <c r="E118" s="49" t="e">
        <f>IF(Inputs!AY150="",NA(),Inputs!AY150)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IF(Inputs!AX151="",NA(),Inputs!AX151)</f>
        <v>#N/A</v>
      </c>
      <c r="E119" s="49" t="e">
        <f>IF(Inputs!AY151="",NA(),Inputs!AY151)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Inputs!AX7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Inputs!AX8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Inputs!AX9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16" zoomScale="55" zoomScaleNormal="55" zoomScaleSheetLayoutView="75" workbookViewId="0">
      <selection activeCell="F37" sqref="F37"/>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Inputs!AZ2</f>
        <v>0</v>
      </c>
      <c r="D2" s="3" t="str">
        <f>Inputs!A3</f>
        <v xml:space="preserve">Gunner: </v>
      </c>
      <c r="E2" s="64">
        <f>Inputs!AZ3</f>
        <v>0</v>
      </c>
      <c r="F2" s="3" t="str">
        <f>Inputs!A4</f>
        <v xml:space="preserve">Loader: </v>
      </c>
      <c r="G2" s="63">
        <f>Inputs!AZ4</f>
        <v>0</v>
      </c>
      <c r="H2" s="3" t="str">
        <f>Inputs!A5</f>
        <v>Driver:</v>
      </c>
      <c r="I2" s="64">
        <f>Inputs!AZ5</f>
        <v>0</v>
      </c>
      <c r="J2" s="103"/>
      <c r="K2" s="103"/>
    </row>
    <row r="3" spans="1:14">
      <c r="A3" s="2" t="str">
        <f>Inputs!A11</f>
        <v>Project:</v>
      </c>
      <c r="B3" s="72">
        <f>Inputs!AZ11</f>
        <v>0</v>
      </c>
      <c r="C3" s="71"/>
      <c r="D3" s="71"/>
      <c r="E3" s="71"/>
      <c r="F3" s="71"/>
      <c r="G3" s="71"/>
      <c r="H3" s="71"/>
      <c r="I3" s="71"/>
      <c r="J3" s="104"/>
      <c r="K3" s="104"/>
    </row>
    <row r="4" spans="1:14" ht="18.600000000000001" thickBot="1">
      <c r="A4" s="2" t="str">
        <f>Inputs!A46</f>
        <v xml:space="preserve">Remarks: </v>
      </c>
      <c r="B4" s="380">
        <f>Inputs!AZ46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Inputs!AZ23</f>
        <v>0</v>
      </c>
      <c r="G6" s="396"/>
      <c r="I6" s="268" t="str">
        <f>Inputs!A35</f>
        <v>Item:</v>
      </c>
      <c r="J6" s="270" t="s">
        <v>10</v>
      </c>
      <c r="K6" s="269" t="s">
        <v>204</v>
      </c>
    </row>
    <row r="7" spans="1:14" ht="18.600000000000001" thickTop="1" thickBot="1">
      <c r="A7" s="4" t="str">
        <f>Inputs!A13</f>
        <v>Date:</v>
      </c>
      <c r="B7" s="66">
        <f>Inputs!AZ13</f>
        <v>0</v>
      </c>
      <c r="D7" s="5" t="str">
        <f>Inputs!A24</f>
        <v>Ammunition:</v>
      </c>
      <c r="E7" s="8"/>
      <c r="F7" s="395">
        <f>Inputs!AZ24</f>
        <v>0</v>
      </c>
      <c r="G7" s="396"/>
      <c r="I7" s="9" t="s">
        <v>14</v>
      </c>
      <c r="J7" s="67">
        <f>Inputs!AZ36</f>
        <v>0</v>
      </c>
      <c r="K7" s="68">
        <f>Inputs!BA36</f>
        <v>0</v>
      </c>
    </row>
    <row r="8" spans="1:14" ht="18.600000000000001" thickTop="1" thickBot="1">
      <c r="A8" s="4" t="str">
        <f>Inputs!A15</f>
        <v>Range [m]:</v>
      </c>
      <c r="B8" s="112">
        <f>Inputs!AZ15</f>
        <v>0</v>
      </c>
      <c r="D8" s="5" t="str">
        <f>Inputs!A25</f>
        <v>Aiming Through (Camera):</v>
      </c>
      <c r="E8" s="53"/>
      <c r="F8" s="395">
        <f>Inputs!AZ25</f>
        <v>0</v>
      </c>
      <c r="G8" s="396"/>
      <c r="I8" s="7" t="s">
        <v>16</v>
      </c>
      <c r="J8" s="67">
        <f>Inputs!AZ37</f>
        <v>0</v>
      </c>
      <c r="K8" s="68">
        <f>Inputs!BA37</f>
        <v>0</v>
      </c>
    </row>
    <row r="9" spans="1:14" ht="18.600000000000001" thickTop="1" thickBot="1">
      <c r="A9" s="392" t="str">
        <f>Inputs!A16</f>
        <v>Target Size:</v>
      </c>
      <c r="B9" s="393"/>
      <c r="D9" s="392" t="str">
        <f>Inputs!A26</f>
        <v>Environmental Conditions:</v>
      </c>
      <c r="E9" s="394"/>
      <c r="F9" s="394"/>
      <c r="G9" s="393"/>
      <c r="H9" s="10"/>
      <c r="I9" s="11" t="s">
        <v>19</v>
      </c>
      <c r="J9" s="67">
        <f>Inputs!AZ38</f>
        <v>0</v>
      </c>
      <c r="K9" s="68">
        <f>Inputs!BA38</f>
        <v>0</v>
      </c>
    </row>
    <row r="10" spans="1:14" ht="18.600000000000001" thickTop="1" thickBot="1">
      <c r="A10" s="4" t="str">
        <f>Inputs!AZ16</f>
        <v>Traverse Size [m]</v>
      </c>
      <c r="B10" s="38">
        <f>Inputs!AZ17</f>
        <v>2.2999999999999998</v>
      </c>
      <c r="D10" s="5" t="str">
        <f>Inputs!A27</f>
        <v>Air Temperature [°C]:</v>
      </c>
      <c r="E10" s="6"/>
      <c r="F10" s="388">
        <f>Inputs!AZ27</f>
        <v>0</v>
      </c>
      <c r="G10" s="389"/>
      <c r="I10" s="392" t="str">
        <f>Inputs!A39</f>
        <v>Rounds Information:</v>
      </c>
      <c r="J10" s="394"/>
      <c r="K10" s="393"/>
    </row>
    <row r="11" spans="1:14" ht="18.600000000000001" thickTop="1" thickBot="1">
      <c r="A11" s="4" t="str">
        <f>Inputs!BA16</f>
        <v>Elevation Size [m]</v>
      </c>
      <c r="B11" s="38">
        <f>Inputs!BA17</f>
        <v>2.2999999999999998</v>
      </c>
      <c r="D11" s="5" t="str">
        <f>Inputs!A28</f>
        <v>Altitude [m]:</v>
      </c>
      <c r="E11" s="8"/>
      <c r="F11" s="388">
        <f>Inputs!AZ28</f>
        <v>0</v>
      </c>
      <c r="G11" s="389"/>
      <c r="H11" s="267"/>
      <c r="I11" s="384" t="str">
        <f>Inputs!A40</f>
        <v>Rounds Type</v>
      </c>
      <c r="J11" s="385"/>
      <c r="K11" s="111" t="str">
        <f>Inputs!AZ40</f>
        <v>No. of Rounds</v>
      </c>
    </row>
    <row r="12" spans="1:14" ht="18.600000000000001" thickTop="1" thickBot="1">
      <c r="A12" s="4" t="str">
        <f>Inputs!AZ18</f>
        <v>Traverse Size [mills]</v>
      </c>
      <c r="B12" s="38" t="e">
        <f>Inputs!AZ19</f>
        <v>#DIV/0!</v>
      </c>
      <c r="D12" s="5" t="str">
        <f>Inputs!A29</f>
        <v>Ammu. Temp. [°C]:</v>
      </c>
      <c r="E12" s="8"/>
      <c r="F12" s="388">
        <f>Inputs!AZ29</f>
        <v>0</v>
      </c>
      <c r="G12" s="389"/>
      <c r="H12" s="267"/>
      <c r="I12" s="384" t="str">
        <f>Inputs!A41</f>
        <v>Warm-Up</v>
      </c>
      <c r="J12" s="385"/>
      <c r="K12" s="39">
        <f>Inputs!AZ41</f>
        <v>0</v>
      </c>
    </row>
    <row r="13" spans="1:14" ht="18.600000000000001" thickTop="1" thickBot="1">
      <c r="A13" s="4" t="str">
        <f>Inputs!BA18</f>
        <v>Elevation Size [mills]</v>
      </c>
      <c r="B13" s="38" t="e">
        <f>Inputs!BA19</f>
        <v>#DIV/0!</v>
      </c>
      <c r="D13" s="5" t="str">
        <f>Inputs!A30</f>
        <v>Crosswind [m/s]:</v>
      </c>
      <c r="E13" s="13"/>
      <c r="F13" s="388">
        <f>Inputs!AZ30</f>
        <v>0</v>
      </c>
      <c r="G13" s="389"/>
      <c r="H13" s="267"/>
      <c r="I13" s="384" t="str">
        <f>Inputs!A42</f>
        <v>Real Firing</v>
      </c>
      <c r="J13" s="385"/>
      <c r="K13" s="39">
        <f>Inputs!AZ42</f>
        <v>0</v>
      </c>
    </row>
    <row r="14" spans="1:14" ht="18.600000000000001" thickTop="1" thickBot="1">
      <c r="A14" s="4" t="str">
        <f>Inputs!A20</f>
        <v>Fire Type</v>
      </c>
      <c r="B14" s="38">
        <f>Inputs!AZ20</f>
        <v>0</v>
      </c>
      <c r="D14" s="390" t="str">
        <f>Inputs!A31</f>
        <v>Gun Jump:</v>
      </c>
      <c r="E14" s="391"/>
      <c r="F14" s="41" t="str">
        <f>Inputs!BA31</f>
        <v>Traverse</v>
      </c>
      <c r="G14" s="42" t="str">
        <f>Inputs!AZ31</f>
        <v>Elevation</v>
      </c>
      <c r="H14" s="267"/>
      <c r="I14" s="384" t="str">
        <f>Inputs!A43</f>
        <v xml:space="preserve">Total in Target: </v>
      </c>
      <c r="J14" s="385"/>
      <c r="K14" s="39">
        <f>Inputs!AZ43</f>
        <v>0</v>
      </c>
    </row>
    <row r="15" spans="1:14" ht="19.5" customHeight="1" thickTop="1" thickBot="1">
      <c r="A15" s="4" t="str">
        <f>Inputs!A14</f>
        <v>Time:</v>
      </c>
      <c r="B15" s="37">
        <f>Inputs!AZ14</f>
        <v>0</v>
      </c>
      <c r="C15" s="14"/>
      <c r="D15" s="383" t="str">
        <f>Inputs!A32</f>
        <v>Single</v>
      </c>
      <c r="E15" s="363"/>
      <c r="F15" s="36">
        <f>Inputs!BA32</f>
        <v>0</v>
      </c>
      <c r="G15" s="36">
        <f>Inputs!AZ32</f>
        <v>0</v>
      </c>
      <c r="H15" s="15"/>
      <c r="I15" s="384" t="str">
        <f>Inputs!A44</f>
        <v>Missing rounds</v>
      </c>
      <c r="J15" s="385"/>
      <c r="K15" s="39">
        <f>Inputs!AZ44</f>
        <v>0</v>
      </c>
    </row>
    <row r="16" spans="1:14" ht="19.5" customHeight="1" thickTop="1" thickBot="1">
      <c r="A16" s="4" t="str">
        <f>Inputs!A21</f>
        <v>A0- M.Velocity</v>
      </c>
      <c r="B16" s="38">
        <f>Inputs!AZ21</f>
        <v>0</v>
      </c>
      <c r="C16" s="14"/>
      <c r="D16" s="386" t="str">
        <f>Inputs!A33</f>
        <v>Burst</v>
      </c>
      <c r="E16" s="387"/>
      <c r="F16" s="36">
        <f>Inputs!BA33</f>
        <v>0</v>
      </c>
      <c r="G16" s="36">
        <f>Inputs!AZ33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IF(Inputs!AZ52="",NA(),Inputs!AZ52)</f>
        <v>#N/A</v>
      </c>
      <c r="E20" s="49" t="e">
        <f>IF(Inputs!BA52="",NA(),Inputs!BA52)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IF(Inputs!AZ53="",NA(),Inputs!AZ53)</f>
        <v>#N/A</v>
      </c>
      <c r="E21" s="49" t="e">
        <f>IF(Inputs!BA53="",NA(),Inputs!BA53)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IF(Inputs!AZ54="",NA(),Inputs!AZ54)</f>
        <v>#N/A</v>
      </c>
      <c r="E22" s="49" t="e">
        <f>IF(Inputs!BA54="",NA(),Inputs!BA54)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IF(Inputs!AZ55="",NA(),Inputs!AZ55)</f>
        <v>#N/A</v>
      </c>
      <c r="E23" s="49" t="e">
        <f>IF(Inputs!BA55="",NA(),Inputs!BA55)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IF(Inputs!AZ56="",NA(),Inputs!AZ56)</f>
        <v>#N/A</v>
      </c>
      <c r="E24" s="49" t="e">
        <f>IF(Inputs!BA56="",NA(),Inputs!BA56)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IF(Inputs!AZ57="",NA(),Inputs!AZ57)</f>
        <v>#N/A</v>
      </c>
      <c r="E25" s="49" t="e">
        <f>IF(Inputs!BA57="",NA(),Inputs!BA57)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IF(Inputs!AZ58="",NA(),Inputs!AZ58)</f>
        <v>#N/A</v>
      </c>
      <c r="E26" s="49" t="e">
        <f>IF(Inputs!BA58="",NA(),Inputs!BA58)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IF(Inputs!AZ59="",NA(),Inputs!AZ59)</f>
        <v>#N/A</v>
      </c>
      <c r="E27" s="49" t="e">
        <f>IF(Inputs!BA59="",NA(),Inputs!BA59)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IF(Inputs!AZ60="",NA(),Inputs!AZ60)</f>
        <v>#N/A</v>
      </c>
      <c r="E28" s="49" t="e">
        <f>IF(Inputs!BA60="",NA(),Inputs!BA60)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IF(Inputs!AZ61="",NA(),Inputs!AZ61)</f>
        <v>#N/A</v>
      </c>
      <c r="E29" s="49" t="e">
        <f>IF(Inputs!BA61="",NA(),Inputs!BA61)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IF(Inputs!AZ62="",NA(),Inputs!AZ62)</f>
        <v>#N/A</v>
      </c>
      <c r="E30" s="49" t="e">
        <f>IF(Inputs!BA62="",NA(),Inputs!BA62)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IF(Inputs!AZ63="",NA(),Inputs!AZ63)</f>
        <v>#N/A</v>
      </c>
      <c r="E31" s="49" t="e">
        <f>IF(Inputs!BA63="",NA(),Inputs!BA63)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IF(Inputs!AZ64="",NA(),Inputs!AZ64)</f>
        <v>#N/A</v>
      </c>
      <c r="E32" s="49" t="e">
        <f>IF(Inputs!BA64="",NA(),Inputs!BA64)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IF(Inputs!AZ65="",NA(),Inputs!AZ65)</f>
        <v>#N/A</v>
      </c>
      <c r="E33" s="49" t="e">
        <f>IF(Inputs!BA65="",NA(),Inputs!BA65)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IF(Inputs!AZ66="",NA(),Inputs!AZ66)</f>
        <v>#N/A</v>
      </c>
      <c r="E34" s="49" t="e">
        <f>IF(Inputs!BA66="",NA(),Inputs!BA66)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IF(Inputs!AZ67="",NA(),Inputs!AZ67)</f>
        <v>#N/A</v>
      </c>
      <c r="E35" s="49" t="e">
        <f>IF(Inputs!BA67="",NA(),Inputs!BA67)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IF(Inputs!AZ68="",NA(),Inputs!AZ68)</f>
        <v>#N/A</v>
      </c>
      <c r="E36" s="49" t="e">
        <f>IF(Inputs!BA68="",NA(),Inputs!BA68)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IF(Inputs!AZ69="",NA(),Inputs!AZ69)</f>
        <v>#N/A</v>
      </c>
      <c r="E37" s="49" t="e">
        <f>IF(Inputs!BA69="",NA(),Inputs!BA69)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IF(Inputs!AZ70="",NA(),Inputs!AZ70)</f>
        <v>#N/A</v>
      </c>
      <c r="E38" s="49" t="e">
        <f>IF(Inputs!BA70="",NA(),Inputs!BA70)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IF(Inputs!AZ71="",NA(),Inputs!AZ71)</f>
        <v>#N/A</v>
      </c>
      <c r="E39" s="49" t="e">
        <f>IF(Inputs!BA71="",NA(),Inputs!BA71)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IF(Inputs!AZ72="",NA(),Inputs!AZ72)</f>
        <v>#N/A</v>
      </c>
      <c r="E40" s="49" t="e">
        <f>IF(Inputs!BA72="",NA(),Inputs!BA72)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IF(Inputs!AZ73="",NA(),Inputs!AZ73)</f>
        <v>#N/A</v>
      </c>
      <c r="E41" s="49" t="e">
        <f>IF(Inputs!BA73="",NA(),Inputs!BA73)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IF(Inputs!AZ74="",NA(),Inputs!AZ74)</f>
        <v>#N/A</v>
      </c>
      <c r="E42" s="49" t="e">
        <f>IF(Inputs!BA74="",NA(),Inputs!BA74)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IF(Inputs!AZ75="",NA(),Inputs!AZ75)</f>
        <v>#N/A</v>
      </c>
      <c r="E43" s="49" t="e">
        <f>IF(Inputs!BA75="",NA(),Inputs!BA75)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IF(Inputs!AZ76="",NA(),Inputs!AZ76)</f>
        <v>#N/A</v>
      </c>
      <c r="E44" s="49" t="e">
        <f>IF(Inputs!BA76="",NA(),Inputs!BA76)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IF(Inputs!AZ77="",NA(),Inputs!AZ77)</f>
        <v>#N/A</v>
      </c>
      <c r="E45" s="49" t="e">
        <f>IF(Inputs!BA77="",NA(),Inputs!BA77)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IF(Inputs!AZ78="",NA(),Inputs!AZ78)</f>
        <v>#N/A</v>
      </c>
      <c r="E46" s="49" t="e">
        <f>IF(Inputs!BA78="",NA(),Inputs!BA78)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IF(Inputs!AZ79="",NA(),Inputs!AZ79)</f>
        <v>#N/A</v>
      </c>
      <c r="E47" s="49" t="e">
        <f>IF(Inputs!BA79="",NA(),Inputs!BA79)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IF(Inputs!AZ80="",NA(),Inputs!AZ80)</f>
        <v>#N/A</v>
      </c>
      <c r="E48" s="49" t="e">
        <f>IF(Inputs!BA80="",NA(),Inputs!BA80)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IF(Inputs!AZ81="",NA(),Inputs!AZ81)</f>
        <v>#N/A</v>
      </c>
      <c r="E49" s="49" t="e">
        <f>IF(Inputs!BA81="",NA(),Inputs!BA81)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IF(Inputs!AZ82="",NA(),Inputs!AZ82)</f>
        <v>#N/A</v>
      </c>
      <c r="E50" s="49" t="e">
        <f>IF(Inputs!BA82="",NA(),Inputs!BA82)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IF(Inputs!AZ83="",NA(),Inputs!AZ83)</f>
        <v>#N/A</v>
      </c>
      <c r="E51" s="49" t="e">
        <f>IF(Inputs!BA83="",NA(),Inputs!BA83)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IF(Inputs!AZ84="",NA(),Inputs!AZ84)</f>
        <v>#N/A</v>
      </c>
      <c r="E52" s="49" t="e">
        <f>IF(Inputs!BA84="",NA(),Inputs!BA84)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IF(Inputs!AZ85="",NA(),Inputs!AZ85)</f>
        <v>#N/A</v>
      </c>
      <c r="E53" s="49" t="e">
        <f>IF(Inputs!BA85="",NA(),Inputs!BA85)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IF(Inputs!AZ86="",NA(),Inputs!AZ86)</f>
        <v>#N/A</v>
      </c>
      <c r="E54" s="49" t="e">
        <f>IF(Inputs!BA86="",NA(),Inputs!BA86)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IF(Inputs!AZ87="",NA(),Inputs!AZ87)</f>
        <v>#N/A</v>
      </c>
      <c r="E55" s="49" t="e">
        <f>IF(Inputs!BA87="",NA(),Inputs!BA87)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IF(Inputs!AZ88="",NA(),Inputs!AZ88)</f>
        <v>#N/A</v>
      </c>
      <c r="E56" s="49" t="e">
        <f>IF(Inputs!BA88="",NA(),Inputs!BA88)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IF(Inputs!AZ89="",NA(),Inputs!AZ89)</f>
        <v>#N/A</v>
      </c>
      <c r="E57" s="49" t="e">
        <f>IF(Inputs!BA89="",NA(),Inputs!BA89)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IF(Inputs!AZ90="",NA(),Inputs!AZ90)</f>
        <v>#N/A</v>
      </c>
      <c r="E58" s="49" t="e">
        <f>IF(Inputs!BA90="",NA(),Inputs!BA90)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IF(Inputs!AZ91="",NA(),Inputs!AZ91)</f>
        <v>#N/A</v>
      </c>
      <c r="E59" s="49" t="e">
        <f>IF(Inputs!BA91="",NA(),Inputs!BA91)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IF(Inputs!AZ92="",NA(),Inputs!AZ92)</f>
        <v>#N/A</v>
      </c>
      <c r="E60" s="49" t="e">
        <f>IF(Inputs!BA92="",NA(),Inputs!BA92)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IF(Inputs!AZ93="",NA(),Inputs!AZ93)</f>
        <v>#N/A</v>
      </c>
      <c r="E61" s="49" t="e">
        <f>IF(Inputs!BA93="",NA(),Inputs!BA93)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IF(Inputs!AZ94="",NA(),Inputs!AZ94)</f>
        <v>#N/A</v>
      </c>
      <c r="E62" s="49" t="e">
        <f>IF(Inputs!BA94="",NA(),Inputs!BA94)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IF(Inputs!AZ95="",NA(),Inputs!AZ95)</f>
        <v>#N/A</v>
      </c>
      <c r="E63" s="49" t="e">
        <f>IF(Inputs!BA95="",NA(),Inputs!BA95)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IF(Inputs!AZ96="",NA(),Inputs!AZ96)</f>
        <v>#N/A</v>
      </c>
      <c r="E64" s="49" t="e">
        <f>IF(Inputs!BA96="",NA(),Inputs!BA96)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IF(Inputs!AZ97="",NA(),Inputs!AZ97)</f>
        <v>#N/A</v>
      </c>
      <c r="E65" s="49" t="e">
        <f>IF(Inputs!BA97="",NA(),Inputs!BA97)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IF(Inputs!AZ98="",NA(),Inputs!AZ98)</f>
        <v>#N/A</v>
      </c>
      <c r="E66" s="49" t="e">
        <f>IF(Inputs!BA98="",NA(),Inputs!BA98)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IF(Inputs!AZ99="",NA(),Inputs!AZ99)</f>
        <v>#N/A</v>
      </c>
      <c r="E67" s="49" t="e">
        <f>IF(Inputs!BA99="",NA(),Inputs!BA99)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IF(Inputs!AZ100="",NA(),Inputs!AZ100)</f>
        <v>#N/A</v>
      </c>
      <c r="E68" s="49" t="e">
        <f>IF(Inputs!BA100="",NA(),Inputs!BA100)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IF(Inputs!AZ101="",NA(),Inputs!AZ101)</f>
        <v>#N/A</v>
      </c>
      <c r="E69" s="49" t="e">
        <f>IF(Inputs!BA101="",NA(),Inputs!BA101)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IF(Inputs!AZ102="",NA(),Inputs!AZ102)</f>
        <v>#N/A</v>
      </c>
      <c r="E70" s="49" t="e">
        <f>IF(Inputs!BA102="",NA(),Inputs!BA102)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IF(Inputs!AZ103="",NA(),Inputs!AZ103)</f>
        <v>#N/A</v>
      </c>
      <c r="E71" s="49" t="e">
        <f>IF(Inputs!BA103="",NA(),Inputs!BA103)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IF(Inputs!AZ104="",NA(),Inputs!AZ104)</f>
        <v>#N/A</v>
      </c>
      <c r="E72" s="49" t="e">
        <f>IF(Inputs!BA104="",NA(),Inputs!BA104)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IF(Inputs!AZ105="",NA(),Inputs!AZ105)</f>
        <v>#N/A</v>
      </c>
      <c r="E73" s="49" t="e">
        <f>IF(Inputs!BA105="",NA(),Inputs!BA105)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IF(Inputs!AZ106="",NA(),Inputs!AZ106)</f>
        <v>#N/A</v>
      </c>
      <c r="E74" s="49" t="e">
        <f>IF(Inputs!BA106="",NA(),Inputs!BA106)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IF(Inputs!AZ107="",NA(),Inputs!AZ107)</f>
        <v>#N/A</v>
      </c>
      <c r="E75" s="49" t="e">
        <f>IF(Inputs!BA107="",NA(),Inputs!BA107)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IF(Inputs!AZ108="",NA(),Inputs!AZ108)</f>
        <v>#N/A</v>
      </c>
      <c r="E76" s="49" t="e">
        <f>IF(Inputs!BA108="",NA(),Inputs!BA108)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IF(Inputs!AZ109="",NA(),Inputs!AZ109)</f>
        <v>#N/A</v>
      </c>
      <c r="E77" s="49" t="e">
        <f>IF(Inputs!BA109="",NA(),Inputs!BA109)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IF(Inputs!AZ110="",NA(),Inputs!AZ110)</f>
        <v>#N/A</v>
      </c>
      <c r="E78" s="49" t="e">
        <f>IF(Inputs!BA110="",NA(),Inputs!BA110)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IF(Inputs!AZ111="",NA(),Inputs!AZ111)</f>
        <v>#N/A</v>
      </c>
      <c r="E79" s="49" t="e">
        <f>IF(Inputs!BA111="",NA(),Inputs!BA111)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IF(Inputs!AZ112="",NA(),Inputs!AZ112)</f>
        <v>#N/A</v>
      </c>
      <c r="E80" s="49" t="e">
        <f>IF(Inputs!BA112="",NA(),Inputs!BA112)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IF(Inputs!AZ113="",NA(),Inputs!AZ113)</f>
        <v>#N/A</v>
      </c>
      <c r="E81" s="49" t="e">
        <f>IF(Inputs!BA113="",NA(),Inputs!BA113)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IF(Inputs!AZ114="",NA(),Inputs!AZ114)</f>
        <v>#N/A</v>
      </c>
      <c r="E82" s="49" t="e">
        <f>IF(Inputs!BA114="",NA(),Inputs!BA114)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IF(Inputs!AZ115="",NA(),Inputs!AZ115)</f>
        <v>#N/A</v>
      </c>
      <c r="E83" s="49" t="e">
        <f>IF(Inputs!BA115="",NA(),Inputs!BA115)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IF(Inputs!AZ116="",NA(),Inputs!AZ116)</f>
        <v>#N/A</v>
      </c>
      <c r="E84" s="49" t="e">
        <f>IF(Inputs!BA116="",NA(),Inputs!BA116)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IF(Inputs!AZ117="",NA(),Inputs!AZ117)</f>
        <v>#N/A</v>
      </c>
      <c r="E85" s="49" t="e">
        <f>IF(Inputs!BA117="",NA(),Inputs!BA117)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IF(Inputs!AZ118="",NA(),Inputs!AZ118)</f>
        <v>#N/A</v>
      </c>
      <c r="E86" s="49" t="e">
        <f>IF(Inputs!BA118="",NA(),Inputs!BA118)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IF(Inputs!AZ119="",NA(),Inputs!AZ119)</f>
        <v>#N/A</v>
      </c>
      <c r="E87" s="49" t="e">
        <f>IF(Inputs!BA119="",NA(),Inputs!BA119)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IF(Inputs!AZ120="",NA(),Inputs!AZ120)</f>
        <v>#N/A</v>
      </c>
      <c r="E88" s="49" t="e">
        <f>IF(Inputs!BA120="",NA(),Inputs!BA120)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IF(Inputs!AZ121="",NA(),Inputs!AZ121)</f>
        <v>#N/A</v>
      </c>
      <c r="E89" s="49" t="e">
        <f>IF(Inputs!BA121="",NA(),Inputs!BA121)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IF(Inputs!AZ122="",NA(),Inputs!AZ122)</f>
        <v>#N/A</v>
      </c>
      <c r="E90" s="49" t="e">
        <f>IF(Inputs!BA122="",NA(),Inputs!BA122)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IF(Inputs!AZ123="",NA(),Inputs!AZ123)</f>
        <v>#N/A</v>
      </c>
      <c r="E91" s="49" t="e">
        <f>IF(Inputs!BA123="",NA(),Inputs!BA123)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IF(Inputs!AZ124="",NA(),Inputs!AZ124)</f>
        <v>#N/A</v>
      </c>
      <c r="E92" s="49" t="e">
        <f>IF(Inputs!BA124="",NA(),Inputs!BA124)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IF(Inputs!AZ125="",NA(),Inputs!AZ125)</f>
        <v>#N/A</v>
      </c>
      <c r="E93" s="49" t="e">
        <f>IF(Inputs!BA125="",NA(),Inputs!BA125)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IF(Inputs!AZ126="",NA(),Inputs!AZ126)</f>
        <v>#N/A</v>
      </c>
      <c r="E94" s="49" t="e">
        <f>IF(Inputs!BA126="",NA(),Inputs!BA126)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IF(Inputs!AZ127="",NA(),Inputs!AZ127)</f>
        <v>#N/A</v>
      </c>
      <c r="E95" s="49" t="e">
        <f>IF(Inputs!BA127="",NA(),Inputs!BA127)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IF(Inputs!AZ128="",NA(),Inputs!AZ128)</f>
        <v>#N/A</v>
      </c>
      <c r="E96" s="49" t="e">
        <f>IF(Inputs!BA128="",NA(),Inputs!BA128)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IF(Inputs!AZ129="",NA(),Inputs!AZ129)</f>
        <v>#N/A</v>
      </c>
      <c r="E97" s="49" t="e">
        <f>IF(Inputs!BA129="",NA(),Inputs!BA129)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IF(Inputs!AZ130="",NA(),Inputs!AZ130)</f>
        <v>#N/A</v>
      </c>
      <c r="E98" s="49" t="e">
        <f>IF(Inputs!BA130="",NA(),Inputs!BA130)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IF(Inputs!AZ131="",NA(),Inputs!AZ131)</f>
        <v>#N/A</v>
      </c>
      <c r="E99" s="49" t="e">
        <f>IF(Inputs!BA131="",NA(),Inputs!BA131)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IF(Inputs!AZ132="",NA(),Inputs!AZ132)</f>
        <v>#N/A</v>
      </c>
      <c r="E100" s="49" t="e">
        <f>IF(Inputs!BA132="",NA(),Inputs!BA132)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IF(Inputs!AZ133="",NA(),Inputs!AZ133)</f>
        <v>#N/A</v>
      </c>
      <c r="E101" s="49" t="e">
        <f>IF(Inputs!BA133="",NA(),Inputs!BA133)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IF(Inputs!AZ134="",NA(),Inputs!AZ134)</f>
        <v>#N/A</v>
      </c>
      <c r="E102" s="49" t="e">
        <f>IF(Inputs!BA134="",NA(),Inputs!BA134)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IF(Inputs!AZ135="",NA(),Inputs!AZ135)</f>
        <v>#N/A</v>
      </c>
      <c r="E103" s="49" t="e">
        <f>IF(Inputs!BA135="",NA(),Inputs!BA135)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IF(Inputs!AZ136="",NA(),Inputs!AZ136)</f>
        <v>#N/A</v>
      </c>
      <c r="E104" s="49" t="e">
        <f>IF(Inputs!BA136="",NA(),Inputs!BA136)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IF(Inputs!AZ137="",NA(),Inputs!AZ137)</f>
        <v>#N/A</v>
      </c>
      <c r="E105" s="49" t="e">
        <f>IF(Inputs!BA137="",NA(),Inputs!BA137)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IF(Inputs!AZ138="",NA(),Inputs!AZ138)</f>
        <v>#N/A</v>
      </c>
      <c r="E106" s="49" t="e">
        <f>IF(Inputs!BA138="",NA(),Inputs!BA138)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IF(Inputs!AZ139="",NA(),Inputs!AZ139)</f>
        <v>#N/A</v>
      </c>
      <c r="E107" s="49" t="e">
        <f>IF(Inputs!BA139="",NA(),Inputs!BA139)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IF(Inputs!AZ140="",NA(),Inputs!AZ140)</f>
        <v>#N/A</v>
      </c>
      <c r="E108" s="49" t="e">
        <f>IF(Inputs!BA140="",NA(),Inputs!BA140)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IF(Inputs!AZ141="",NA(),Inputs!AZ141)</f>
        <v>#N/A</v>
      </c>
      <c r="E109" s="49" t="e">
        <f>IF(Inputs!BA141="",NA(),Inputs!BA141)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IF(Inputs!AZ142="",NA(),Inputs!AZ142)</f>
        <v>#N/A</v>
      </c>
      <c r="E110" s="49" t="e">
        <f>IF(Inputs!BA142="",NA(),Inputs!BA142)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IF(Inputs!AZ143="",NA(),Inputs!AZ143)</f>
        <v>#N/A</v>
      </c>
      <c r="E111" s="49" t="e">
        <f>IF(Inputs!BA143="",NA(),Inputs!BA143)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IF(Inputs!AZ144="",NA(),Inputs!AZ144)</f>
        <v>#N/A</v>
      </c>
      <c r="E112" s="49" t="e">
        <f>IF(Inputs!BA144="",NA(),Inputs!BA144)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IF(Inputs!AZ145="",NA(),Inputs!AZ145)</f>
        <v>#N/A</v>
      </c>
      <c r="E113" s="49" t="e">
        <f>IF(Inputs!BA145="",NA(),Inputs!BA145)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IF(Inputs!AZ146="",NA(),Inputs!AZ146)</f>
        <v>#N/A</v>
      </c>
      <c r="E114" s="49" t="e">
        <f>IF(Inputs!BA146="",NA(),Inputs!BA146)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IF(Inputs!AZ147="",NA(),Inputs!AZ147)</f>
        <v>#N/A</v>
      </c>
      <c r="E115" s="49" t="e">
        <f>IF(Inputs!BA147="",NA(),Inputs!BA147)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IF(Inputs!AZ148="",NA(),Inputs!AZ148)</f>
        <v>#N/A</v>
      </c>
      <c r="E116" s="49" t="e">
        <f>IF(Inputs!BA148="",NA(),Inputs!BA148)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IF(Inputs!AZ149="",NA(),Inputs!AZ149)</f>
        <v>#N/A</v>
      </c>
      <c r="E117" s="49" t="e">
        <f>IF(Inputs!BA149="",NA(),Inputs!BA149)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IF(Inputs!AZ150="",NA(),Inputs!AZ150)</f>
        <v>#N/A</v>
      </c>
      <c r="E118" s="49" t="e">
        <f>IF(Inputs!BA150="",NA(),Inputs!BA150)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IF(Inputs!AZ151="",NA(),Inputs!AZ151)</f>
        <v>#N/A</v>
      </c>
      <c r="E119" s="49" t="e">
        <f>IF(Inputs!BA151="",NA(),Inputs!BA151)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Inputs!AZ7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Inputs!AZ8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Inputs!AZ9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82" zoomScale="55" zoomScaleNormal="55" zoomScaleSheetLayoutView="75" workbookViewId="0">
      <selection activeCell="L44" sqref="L44"/>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Inputs!BB2</f>
        <v>0</v>
      </c>
      <c r="D2" s="3" t="str">
        <f>Inputs!A3</f>
        <v xml:space="preserve">Gunner: </v>
      </c>
      <c r="E2" s="64">
        <f>Inputs!BB3</f>
        <v>0</v>
      </c>
      <c r="F2" s="3" t="str">
        <f>Inputs!A4</f>
        <v xml:space="preserve">Loader: </v>
      </c>
      <c r="G2" s="63">
        <f>Inputs!BB4</f>
        <v>0</v>
      </c>
      <c r="H2" s="3" t="str">
        <f>Inputs!A5</f>
        <v>Driver:</v>
      </c>
      <c r="I2" s="64">
        <f>Inputs!BB5</f>
        <v>0</v>
      </c>
      <c r="J2" s="103"/>
      <c r="K2" s="103"/>
    </row>
    <row r="3" spans="1:14">
      <c r="A3" s="2" t="str">
        <f>Inputs!A11</f>
        <v>Project:</v>
      </c>
      <c r="B3" s="72">
        <f>Inputs!BB11</f>
        <v>0</v>
      </c>
      <c r="C3" s="71"/>
      <c r="D3" s="71"/>
      <c r="E3" s="71"/>
      <c r="F3" s="71"/>
      <c r="G3" s="71"/>
      <c r="H3" s="71"/>
      <c r="I3" s="71"/>
      <c r="J3" s="104"/>
      <c r="K3" s="104"/>
    </row>
    <row r="4" spans="1:14" ht="18.600000000000001" thickBot="1">
      <c r="A4" s="2" t="str">
        <f>Inputs!A46</f>
        <v xml:space="preserve">Remarks: </v>
      </c>
      <c r="B4" s="380">
        <f>Inputs!BB46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Inputs!BB23</f>
        <v>0</v>
      </c>
      <c r="G6" s="396"/>
      <c r="I6" s="268" t="str">
        <f>Inputs!A35</f>
        <v>Item:</v>
      </c>
      <c r="J6" s="270" t="s">
        <v>10</v>
      </c>
      <c r="K6" s="269" t="s">
        <v>204</v>
      </c>
    </row>
    <row r="7" spans="1:14" ht="18.600000000000001" thickTop="1" thickBot="1">
      <c r="A7" s="4" t="str">
        <f>Inputs!A13</f>
        <v>Date:</v>
      </c>
      <c r="B7" s="66">
        <f>Inputs!BB13</f>
        <v>0</v>
      </c>
      <c r="D7" s="5" t="str">
        <f>Inputs!A24</f>
        <v>Ammunition:</v>
      </c>
      <c r="E7" s="8"/>
      <c r="F7" s="395">
        <f>Inputs!BB24</f>
        <v>0</v>
      </c>
      <c r="G7" s="396"/>
      <c r="I7" s="9" t="s">
        <v>14</v>
      </c>
      <c r="J7" s="67">
        <f>Inputs!BB36</f>
        <v>0</v>
      </c>
      <c r="K7" s="68">
        <f>Inputs!BC36</f>
        <v>0</v>
      </c>
    </row>
    <row r="8" spans="1:14" ht="18.600000000000001" thickTop="1" thickBot="1">
      <c r="A8" s="4" t="str">
        <f>Inputs!A15</f>
        <v>Range [m]:</v>
      </c>
      <c r="B8" s="112">
        <f>Inputs!BB15</f>
        <v>0</v>
      </c>
      <c r="D8" s="5" t="str">
        <f>Inputs!A25</f>
        <v>Aiming Through (Camera):</v>
      </c>
      <c r="E8" s="53"/>
      <c r="F8" s="395">
        <f>Inputs!BB25</f>
        <v>0</v>
      </c>
      <c r="G8" s="396"/>
      <c r="I8" s="7" t="s">
        <v>16</v>
      </c>
      <c r="J8" s="67">
        <f>Inputs!BB37</f>
        <v>0</v>
      </c>
      <c r="K8" s="68">
        <f>Inputs!BC37</f>
        <v>0</v>
      </c>
    </row>
    <row r="9" spans="1:14" ht="18.600000000000001" thickTop="1" thickBot="1">
      <c r="A9" s="392" t="str">
        <f>Inputs!A16</f>
        <v>Target Size:</v>
      </c>
      <c r="B9" s="393"/>
      <c r="D9" s="392" t="str">
        <f>Inputs!A26</f>
        <v>Environmental Conditions:</v>
      </c>
      <c r="E9" s="394"/>
      <c r="F9" s="394"/>
      <c r="G9" s="393"/>
      <c r="H9" s="10"/>
      <c r="I9" s="11" t="s">
        <v>19</v>
      </c>
      <c r="J9" s="67">
        <f>Inputs!BB38</f>
        <v>0</v>
      </c>
      <c r="K9" s="68">
        <f>Inputs!BC38</f>
        <v>0</v>
      </c>
    </row>
    <row r="10" spans="1:14" ht="18.600000000000001" thickTop="1" thickBot="1">
      <c r="A10" s="4" t="str">
        <f>Inputs!BB16</f>
        <v>Traverse Size [m]</v>
      </c>
      <c r="B10" s="38">
        <f>Inputs!BB17</f>
        <v>2.2999999999999998</v>
      </c>
      <c r="D10" s="5" t="str">
        <f>Inputs!A27</f>
        <v>Air Temperature [°C]:</v>
      </c>
      <c r="E10" s="6"/>
      <c r="F10" s="388">
        <f>Inputs!BB27</f>
        <v>0</v>
      </c>
      <c r="G10" s="389"/>
      <c r="I10" s="392" t="str">
        <f>Inputs!A39</f>
        <v>Rounds Information:</v>
      </c>
      <c r="J10" s="394"/>
      <c r="K10" s="393"/>
    </row>
    <row r="11" spans="1:14" ht="18.600000000000001" thickTop="1" thickBot="1">
      <c r="A11" s="4" t="str">
        <f>Inputs!BC16</f>
        <v>Elevation Size [m]</v>
      </c>
      <c r="B11" s="38">
        <f>Inputs!BC17</f>
        <v>2.2999999999999998</v>
      </c>
      <c r="D11" s="5" t="str">
        <f>Inputs!A28</f>
        <v>Altitude [m]:</v>
      </c>
      <c r="E11" s="8"/>
      <c r="F11" s="388">
        <f>Inputs!BB28</f>
        <v>0</v>
      </c>
      <c r="G11" s="389"/>
      <c r="H11" s="267"/>
      <c r="I11" s="384" t="str">
        <f>Inputs!A40</f>
        <v>Rounds Type</v>
      </c>
      <c r="J11" s="385"/>
      <c r="K11" s="111" t="str">
        <f>Inputs!BB40</f>
        <v>No. of Rounds</v>
      </c>
    </row>
    <row r="12" spans="1:14" ht="18.600000000000001" thickTop="1" thickBot="1">
      <c r="A12" s="4" t="str">
        <f>Inputs!BB18</f>
        <v>Traverse Size [mills]</v>
      </c>
      <c r="B12" s="38" t="e">
        <f>Inputs!BB19</f>
        <v>#DIV/0!</v>
      </c>
      <c r="D12" s="5" t="str">
        <f>Inputs!A29</f>
        <v>Ammu. Temp. [°C]:</v>
      </c>
      <c r="E12" s="8"/>
      <c r="F12" s="388">
        <f>Inputs!BB29</f>
        <v>0</v>
      </c>
      <c r="G12" s="389"/>
      <c r="H12" s="267"/>
      <c r="I12" s="384" t="str">
        <f>Inputs!A41</f>
        <v>Warm-Up</v>
      </c>
      <c r="J12" s="385"/>
      <c r="K12" s="39">
        <f>Inputs!BB41</f>
        <v>0</v>
      </c>
    </row>
    <row r="13" spans="1:14" ht="18.600000000000001" thickTop="1" thickBot="1">
      <c r="A13" s="4" t="str">
        <f>Inputs!BC18</f>
        <v>Elevation Size [mills]</v>
      </c>
      <c r="B13" s="38" t="e">
        <f>Inputs!BC19</f>
        <v>#DIV/0!</v>
      </c>
      <c r="D13" s="5" t="str">
        <f>Inputs!A30</f>
        <v>Crosswind [m/s]:</v>
      </c>
      <c r="E13" s="13"/>
      <c r="F13" s="388">
        <f>Inputs!BB30</f>
        <v>0</v>
      </c>
      <c r="G13" s="389"/>
      <c r="H13" s="267"/>
      <c r="I13" s="384" t="str">
        <f>Inputs!A42</f>
        <v>Real Firing</v>
      </c>
      <c r="J13" s="385"/>
      <c r="K13" s="39">
        <f>Inputs!BB42</f>
        <v>0</v>
      </c>
    </row>
    <row r="14" spans="1:14" ht="18.600000000000001" thickTop="1" thickBot="1">
      <c r="A14" s="4" t="str">
        <f>Inputs!A20</f>
        <v>Fire Type</v>
      </c>
      <c r="B14" s="38">
        <f>Inputs!BB20</f>
        <v>0</v>
      </c>
      <c r="D14" s="390" t="str">
        <f>Inputs!A31</f>
        <v>Gun Jump:</v>
      </c>
      <c r="E14" s="391"/>
      <c r="F14" s="41" t="str">
        <f>Inputs!BC31</f>
        <v>Traverse</v>
      </c>
      <c r="G14" s="42" t="str">
        <f>Inputs!BB31</f>
        <v>Elevation</v>
      </c>
      <c r="H14" s="267"/>
      <c r="I14" s="384" t="str">
        <f>Inputs!A43</f>
        <v xml:space="preserve">Total in Target: </v>
      </c>
      <c r="J14" s="385"/>
      <c r="K14" s="39">
        <f>Inputs!BB43</f>
        <v>0</v>
      </c>
    </row>
    <row r="15" spans="1:14" ht="19.5" customHeight="1" thickTop="1" thickBot="1">
      <c r="A15" s="4" t="str">
        <f>Inputs!A14</f>
        <v>Time:</v>
      </c>
      <c r="B15" s="37">
        <f>Inputs!BB14</f>
        <v>0</v>
      </c>
      <c r="C15" s="14"/>
      <c r="D15" s="383" t="str">
        <f>Inputs!A32</f>
        <v>Single</v>
      </c>
      <c r="E15" s="363"/>
      <c r="F15" s="36">
        <f>Inputs!BC32</f>
        <v>0</v>
      </c>
      <c r="G15" s="36">
        <f>Inputs!BB32</f>
        <v>0</v>
      </c>
      <c r="H15" s="15"/>
      <c r="I15" s="384" t="str">
        <f>Inputs!A44</f>
        <v>Missing rounds</v>
      </c>
      <c r="J15" s="385"/>
      <c r="K15" s="39">
        <f>Inputs!BB44</f>
        <v>0</v>
      </c>
    </row>
    <row r="16" spans="1:14" ht="19.5" customHeight="1" thickTop="1" thickBot="1">
      <c r="A16" s="4" t="str">
        <f>Inputs!A21</f>
        <v>A0- M.Velocity</v>
      </c>
      <c r="B16" s="38">
        <f>Inputs!BB21</f>
        <v>0</v>
      </c>
      <c r="C16" s="14"/>
      <c r="D16" s="386" t="str">
        <f>Inputs!A33</f>
        <v>Burst</v>
      </c>
      <c r="E16" s="387"/>
      <c r="F16" s="36">
        <f>Inputs!BC33</f>
        <v>0</v>
      </c>
      <c r="G16" s="36">
        <f>Inputs!BB33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IF(Inputs!BB52="",NA(),Inputs!BB52)</f>
        <v>#N/A</v>
      </c>
      <c r="E20" s="49" t="e">
        <f>IF(Inputs!BC52="",NA(),Inputs!BC52)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IF(Inputs!BB53="",NA(),Inputs!BB53)</f>
        <v>#N/A</v>
      </c>
      <c r="E21" s="49" t="e">
        <f>IF(Inputs!BC53="",NA(),Inputs!BC53)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IF(Inputs!BB54="",NA(),Inputs!BB54)</f>
        <v>#N/A</v>
      </c>
      <c r="E22" s="49" t="e">
        <f>IF(Inputs!BC54="",NA(),Inputs!BC54)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IF(Inputs!BB55="",NA(),Inputs!BB55)</f>
        <v>#N/A</v>
      </c>
      <c r="E23" s="49" t="e">
        <f>IF(Inputs!BC55="",NA(),Inputs!BC55)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IF(Inputs!BB56="",NA(),Inputs!BB56)</f>
        <v>#N/A</v>
      </c>
      <c r="E24" s="49" t="e">
        <f>IF(Inputs!BC56="",NA(),Inputs!BC56)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IF(Inputs!BB57="",NA(),Inputs!BB57)</f>
        <v>#N/A</v>
      </c>
      <c r="E25" s="49" t="e">
        <f>IF(Inputs!BC57="",NA(),Inputs!BC57)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IF(Inputs!BB58="",NA(),Inputs!BB58)</f>
        <v>#N/A</v>
      </c>
      <c r="E26" s="49" t="e">
        <f>IF(Inputs!BC58="",NA(),Inputs!BC58)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IF(Inputs!BB59="",NA(),Inputs!BB59)</f>
        <v>#N/A</v>
      </c>
      <c r="E27" s="49" t="e">
        <f>IF(Inputs!BC59="",NA(),Inputs!BC59)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IF(Inputs!BB60="",NA(),Inputs!BB60)</f>
        <v>#N/A</v>
      </c>
      <c r="E28" s="49" t="e">
        <f>IF(Inputs!BC60="",NA(),Inputs!BC60)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IF(Inputs!BB61="",NA(),Inputs!BB61)</f>
        <v>#N/A</v>
      </c>
      <c r="E29" s="49" t="e">
        <f>IF(Inputs!BC61="",NA(),Inputs!BC61)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IF(Inputs!BB62="",NA(),Inputs!BB62)</f>
        <v>#N/A</v>
      </c>
      <c r="E30" s="49" t="e">
        <f>IF(Inputs!BC62="",NA(),Inputs!BC62)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IF(Inputs!BB63="",NA(),Inputs!BB63)</f>
        <v>#N/A</v>
      </c>
      <c r="E31" s="49" t="e">
        <f>IF(Inputs!BC63="",NA(),Inputs!BC63)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IF(Inputs!BB64="",NA(),Inputs!BB64)</f>
        <v>#N/A</v>
      </c>
      <c r="E32" s="49" t="e">
        <f>IF(Inputs!BC64="",NA(),Inputs!BC64)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IF(Inputs!BB65="",NA(),Inputs!BB65)</f>
        <v>#N/A</v>
      </c>
      <c r="E33" s="49" t="e">
        <f>IF(Inputs!BC65="",NA(),Inputs!BC65)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IF(Inputs!BB66="",NA(),Inputs!BB66)</f>
        <v>#N/A</v>
      </c>
      <c r="E34" s="49" t="e">
        <f>IF(Inputs!BC66="",NA(),Inputs!BC66)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IF(Inputs!BB67="",NA(),Inputs!BB67)</f>
        <v>#N/A</v>
      </c>
      <c r="E35" s="49" t="e">
        <f>IF(Inputs!BC67="",NA(),Inputs!BC67)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IF(Inputs!BB68="",NA(),Inputs!BB68)</f>
        <v>#N/A</v>
      </c>
      <c r="E36" s="49" t="e">
        <f>IF(Inputs!BC68="",NA(),Inputs!BC68)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IF(Inputs!BB69="",NA(),Inputs!BB69)</f>
        <v>#N/A</v>
      </c>
      <c r="E37" s="49" t="e">
        <f>IF(Inputs!BC69="",NA(),Inputs!BC69)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IF(Inputs!BB70="",NA(),Inputs!BB70)</f>
        <v>#N/A</v>
      </c>
      <c r="E38" s="49" t="e">
        <f>IF(Inputs!BC70="",NA(),Inputs!BC70)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IF(Inputs!BB71="",NA(),Inputs!BB71)</f>
        <v>#N/A</v>
      </c>
      <c r="E39" s="49" t="e">
        <f>IF(Inputs!BC71="",NA(),Inputs!BC71)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IF(Inputs!BB72="",NA(),Inputs!BB72)</f>
        <v>#N/A</v>
      </c>
      <c r="E40" s="49" t="e">
        <f>IF(Inputs!BC72="",NA(),Inputs!BC72)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IF(Inputs!BB73="",NA(),Inputs!BB73)</f>
        <v>#N/A</v>
      </c>
      <c r="E41" s="49" t="e">
        <f>IF(Inputs!BC73="",NA(),Inputs!BC73)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IF(Inputs!BB74="",NA(),Inputs!BB74)</f>
        <v>#N/A</v>
      </c>
      <c r="E42" s="49" t="e">
        <f>IF(Inputs!BC74="",NA(),Inputs!BC74)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IF(Inputs!BB75="",NA(),Inputs!BB75)</f>
        <v>#N/A</v>
      </c>
      <c r="E43" s="49" t="e">
        <f>IF(Inputs!BC75="",NA(),Inputs!BC75)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IF(Inputs!BB76="",NA(),Inputs!BB76)</f>
        <v>#N/A</v>
      </c>
      <c r="E44" s="49" t="e">
        <f>IF(Inputs!BC76="",NA(),Inputs!BC76)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IF(Inputs!BB77="",NA(),Inputs!BB77)</f>
        <v>#N/A</v>
      </c>
      <c r="E45" s="49" t="e">
        <f>IF(Inputs!BC77="",NA(),Inputs!BC77)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IF(Inputs!BB78="",NA(),Inputs!BB78)</f>
        <v>#N/A</v>
      </c>
      <c r="E46" s="49" t="e">
        <f>IF(Inputs!BC78="",NA(),Inputs!BC78)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IF(Inputs!BB79="",NA(),Inputs!BB79)</f>
        <v>#N/A</v>
      </c>
      <c r="E47" s="49" t="e">
        <f>IF(Inputs!BC79="",NA(),Inputs!BC79)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IF(Inputs!BB80="",NA(),Inputs!BB80)</f>
        <v>#N/A</v>
      </c>
      <c r="E48" s="49" t="e">
        <f>IF(Inputs!BC80="",NA(),Inputs!BC80)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IF(Inputs!BB81="",NA(),Inputs!BB81)</f>
        <v>#N/A</v>
      </c>
      <c r="E49" s="49" t="e">
        <f>IF(Inputs!BC81="",NA(),Inputs!BC81)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IF(Inputs!BB82="",NA(),Inputs!BB82)</f>
        <v>#N/A</v>
      </c>
      <c r="E50" s="49" t="e">
        <f>IF(Inputs!BC82="",NA(),Inputs!BC82)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IF(Inputs!BB83="",NA(),Inputs!BB83)</f>
        <v>#N/A</v>
      </c>
      <c r="E51" s="49" t="e">
        <f>IF(Inputs!BC83="",NA(),Inputs!BC83)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IF(Inputs!BB84="",NA(),Inputs!BB84)</f>
        <v>#N/A</v>
      </c>
      <c r="E52" s="49" t="e">
        <f>IF(Inputs!BC84="",NA(),Inputs!BC84)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IF(Inputs!BB85="",NA(),Inputs!BB85)</f>
        <v>#N/A</v>
      </c>
      <c r="E53" s="49" t="e">
        <f>IF(Inputs!BC85="",NA(),Inputs!BC85)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IF(Inputs!BB86="",NA(),Inputs!BB86)</f>
        <v>#N/A</v>
      </c>
      <c r="E54" s="49" t="e">
        <f>IF(Inputs!BC86="",NA(),Inputs!BC86)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IF(Inputs!BB87="",NA(),Inputs!BB87)</f>
        <v>#N/A</v>
      </c>
      <c r="E55" s="49" t="e">
        <f>IF(Inputs!BC87="",NA(),Inputs!BC87)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IF(Inputs!BB88="",NA(),Inputs!BB88)</f>
        <v>#N/A</v>
      </c>
      <c r="E56" s="49" t="e">
        <f>IF(Inputs!BC88="",NA(),Inputs!BC88)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IF(Inputs!BB89="",NA(),Inputs!BB89)</f>
        <v>#N/A</v>
      </c>
      <c r="E57" s="49" t="e">
        <f>IF(Inputs!BC89="",NA(),Inputs!BC89)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IF(Inputs!BB90="",NA(),Inputs!BB90)</f>
        <v>#N/A</v>
      </c>
      <c r="E58" s="49" t="e">
        <f>IF(Inputs!BC90="",NA(),Inputs!BC90)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IF(Inputs!BB91="",NA(),Inputs!BB91)</f>
        <v>#N/A</v>
      </c>
      <c r="E59" s="49" t="e">
        <f>IF(Inputs!BC91="",NA(),Inputs!BC91)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IF(Inputs!BB92="",NA(),Inputs!BB92)</f>
        <v>#N/A</v>
      </c>
      <c r="E60" s="49" t="e">
        <f>IF(Inputs!BC92="",NA(),Inputs!BC92)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IF(Inputs!BB93="",NA(),Inputs!BB93)</f>
        <v>#N/A</v>
      </c>
      <c r="E61" s="49" t="e">
        <f>IF(Inputs!BC93="",NA(),Inputs!BC93)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IF(Inputs!BB94="",NA(),Inputs!BB94)</f>
        <v>#N/A</v>
      </c>
      <c r="E62" s="49" t="e">
        <f>IF(Inputs!BC94="",NA(),Inputs!BC94)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IF(Inputs!BB95="",NA(),Inputs!BB95)</f>
        <v>#N/A</v>
      </c>
      <c r="E63" s="49" t="e">
        <f>IF(Inputs!BC95="",NA(),Inputs!BC95)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IF(Inputs!BB96="",NA(),Inputs!BB96)</f>
        <v>#N/A</v>
      </c>
      <c r="E64" s="49" t="e">
        <f>IF(Inputs!BC96="",NA(),Inputs!BC96)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IF(Inputs!BB97="",NA(),Inputs!BB97)</f>
        <v>#N/A</v>
      </c>
      <c r="E65" s="49" t="e">
        <f>IF(Inputs!BC97="",NA(),Inputs!BC97)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IF(Inputs!BB98="",NA(),Inputs!BB98)</f>
        <v>#N/A</v>
      </c>
      <c r="E66" s="49" t="e">
        <f>IF(Inputs!BC98="",NA(),Inputs!BC98)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IF(Inputs!BB99="",NA(),Inputs!BB99)</f>
        <v>#N/A</v>
      </c>
      <c r="E67" s="49" t="e">
        <f>IF(Inputs!BC99="",NA(),Inputs!BC99)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IF(Inputs!BB100="",NA(),Inputs!BB100)</f>
        <v>#N/A</v>
      </c>
      <c r="E68" s="49" t="e">
        <f>IF(Inputs!BC100="",NA(),Inputs!BC100)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IF(Inputs!BB101="",NA(),Inputs!BB101)</f>
        <v>#N/A</v>
      </c>
      <c r="E69" s="49" t="e">
        <f>IF(Inputs!BC101="",NA(),Inputs!BC101)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IF(Inputs!BB102="",NA(),Inputs!BB102)</f>
        <v>#N/A</v>
      </c>
      <c r="E70" s="49" t="e">
        <f>IF(Inputs!BC102="",NA(),Inputs!BC102)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IF(Inputs!BB103="",NA(),Inputs!BB103)</f>
        <v>#N/A</v>
      </c>
      <c r="E71" s="49" t="e">
        <f>IF(Inputs!BC103="",NA(),Inputs!BC103)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IF(Inputs!BB104="",NA(),Inputs!BB104)</f>
        <v>#N/A</v>
      </c>
      <c r="E72" s="49" t="e">
        <f>IF(Inputs!BC104="",NA(),Inputs!BC104)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IF(Inputs!BB105="",NA(),Inputs!BB105)</f>
        <v>#N/A</v>
      </c>
      <c r="E73" s="49" t="e">
        <f>IF(Inputs!BC105="",NA(),Inputs!BC105)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IF(Inputs!BB106="",NA(),Inputs!BB106)</f>
        <v>#N/A</v>
      </c>
      <c r="E74" s="49" t="e">
        <f>IF(Inputs!BC106="",NA(),Inputs!BC106)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IF(Inputs!BB107="",NA(),Inputs!BB107)</f>
        <v>#N/A</v>
      </c>
      <c r="E75" s="49" t="e">
        <f>IF(Inputs!BC107="",NA(),Inputs!BC107)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IF(Inputs!BB108="",NA(),Inputs!BB108)</f>
        <v>#N/A</v>
      </c>
      <c r="E76" s="49" t="e">
        <f>IF(Inputs!BC108="",NA(),Inputs!BC108)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IF(Inputs!BB109="",NA(),Inputs!BB109)</f>
        <v>#N/A</v>
      </c>
      <c r="E77" s="49" t="e">
        <f>IF(Inputs!BC109="",NA(),Inputs!BC109)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IF(Inputs!BB110="",NA(),Inputs!BB110)</f>
        <v>#N/A</v>
      </c>
      <c r="E78" s="49" t="e">
        <f>IF(Inputs!BC110="",NA(),Inputs!BC110)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IF(Inputs!BB111="",NA(),Inputs!BB111)</f>
        <v>#N/A</v>
      </c>
      <c r="E79" s="49" t="e">
        <f>IF(Inputs!BC111="",NA(),Inputs!BC111)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IF(Inputs!BB112="",NA(),Inputs!BB112)</f>
        <v>#N/A</v>
      </c>
      <c r="E80" s="49" t="e">
        <f>IF(Inputs!BC112="",NA(),Inputs!BC112)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IF(Inputs!BB113="",NA(),Inputs!BB113)</f>
        <v>#N/A</v>
      </c>
      <c r="E81" s="49" t="e">
        <f>IF(Inputs!BC113="",NA(),Inputs!BC113)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IF(Inputs!BB114="",NA(),Inputs!BB114)</f>
        <v>#N/A</v>
      </c>
      <c r="E82" s="49" t="e">
        <f>IF(Inputs!BC114="",NA(),Inputs!BC114)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IF(Inputs!BB115="",NA(),Inputs!BB115)</f>
        <v>#N/A</v>
      </c>
      <c r="E83" s="49" t="e">
        <f>IF(Inputs!BC115="",NA(),Inputs!BC115)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IF(Inputs!BB116="",NA(),Inputs!BB116)</f>
        <v>#N/A</v>
      </c>
      <c r="E84" s="49" t="e">
        <f>IF(Inputs!BC116="",NA(),Inputs!BC116)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IF(Inputs!BB117="",NA(),Inputs!BB117)</f>
        <v>#N/A</v>
      </c>
      <c r="E85" s="49" t="e">
        <f>IF(Inputs!BC117="",NA(),Inputs!BC117)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IF(Inputs!BB118="",NA(),Inputs!BB118)</f>
        <v>#N/A</v>
      </c>
      <c r="E86" s="49" t="e">
        <f>IF(Inputs!BC118="",NA(),Inputs!BC118)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IF(Inputs!BB119="",NA(),Inputs!BB119)</f>
        <v>#N/A</v>
      </c>
      <c r="E87" s="49" t="e">
        <f>IF(Inputs!BC119="",NA(),Inputs!BC119)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IF(Inputs!BB120="",NA(),Inputs!BB120)</f>
        <v>#N/A</v>
      </c>
      <c r="E88" s="49" t="e">
        <f>IF(Inputs!BC120="",NA(),Inputs!BC120)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IF(Inputs!BB121="",NA(),Inputs!BB121)</f>
        <v>#N/A</v>
      </c>
      <c r="E89" s="49" t="e">
        <f>IF(Inputs!BC121="",NA(),Inputs!BC121)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IF(Inputs!BB122="",NA(),Inputs!BB122)</f>
        <v>#N/A</v>
      </c>
      <c r="E90" s="49" t="e">
        <f>IF(Inputs!BC122="",NA(),Inputs!BC122)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IF(Inputs!BB123="",NA(),Inputs!BB123)</f>
        <v>#N/A</v>
      </c>
      <c r="E91" s="49" t="e">
        <f>IF(Inputs!BC123="",NA(),Inputs!BC123)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IF(Inputs!BB124="",NA(),Inputs!BB124)</f>
        <v>#N/A</v>
      </c>
      <c r="E92" s="49" t="e">
        <f>IF(Inputs!BC124="",NA(),Inputs!BC124)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IF(Inputs!BB125="",NA(),Inputs!BB125)</f>
        <v>#N/A</v>
      </c>
      <c r="E93" s="49" t="e">
        <f>IF(Inputs!BC125="",NA(),Inputs!BC125)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IF(Inputs!BB126="",NA(),Inputs!BB126)</f>
        <v>#N/A</v>
      </c>
      <c r="E94" s="49" t="e">
        <f>IF(Inputs!BC126="",NA(),Inputs!BC126)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IF(Inputs!BB127="",NA(),Inputs!BB127)</f>
        <v>#N/A</v>
      </c>
      <c r="E95" s="49" t="e">
        <f>IF(Inputs!BC127="",NA(),Inputs!BC127)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IF(Inputs!BB128="",NA(),Inputs!BB128)</f>
        <v>#N/A</v>
      </c>
      <c r="E96" s="49" t="e">
        <f>IF(Inputs!BC128="",NA(),Inputs!BC128)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IF(Inputs!BB129="",NA(),Inputs!BB129)</f>
        <v>#N/A</v>
      </c>
      <c r="E97" s="49" t="e">
        <f>IF(Inputs!BC129="",NA(),Inputs!BC129)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IF(Inputs!BB130="",NA(),Inputs!BB130)</f>
        <v>#N/A</v>
      </c>
      <c r="E98" s="49" t="e">
        <f>IF(Inputs!BC130="",NA(),Inputs!BC130)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IF(Inputs!BB131="",NA(),Inputs!BB131)</f>
        <v>#N/A</v>
      </c>
      <c r="E99" s="49" t="e">
        <f>IF(Inputs!BC131="",NA(),Inputs!BC131)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IF(Inputs!BB132="",NA(),Inputs!BB132)</f>
        <v>#N/A</v>
      </c>
      <c r="E100" s="49" t="e">
        <f>IF(Inputs!BC132="",NA(),Inputs!BC132)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IF(Inputs!BB133="",NA(),Inputs!BB133)</f>
        <v>#N/A</v>
      </c>
      <c r="E101" s="49" t="e">
        <f>IF(Inputs!BC133="",NA(),Inputs!BC133)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IF(Inputs!BB134="",NA(),Inputs!BB134)</f>
        <v>#N/A</v>
      </c>
      <c r="E102" s="49" t="e">
        <f>IF(Inputs!BC134="",NA(),Inputs!BC134)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IF(Inputs!BB135="",NA(),Inputs!BB135)</f>
        <v>#N/A</v>
      </c>
      <c r="E103" s="49" t="e">
        <f>IF(Inputs!BC135="",NA(),Inputs!BC135)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IF(Inputs!BB136="",NA(),Inputs!BB136)</f>
        <v>#N/A</v>
      </c>
      <c r="E104" s="49" t="e">
        <f>IF(Inputs!BC136="",NA(),Inputs!BC136)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IF(Inputs!BB137="",NA(),Inputs!BB137)</f>
        <v>#N/A</v>
      </c>
      <c r="E105" s="49" t="e">
        <f>IF(Inputs!BC137="",NA(),Inputs!BC137)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IF(Inputs!BB138="",NA(),Inputs!BB138)</f>
        <v>#N/A</v>
      </c>
      <c r="E106" s="49" t="e">
        <f>IF(Inputs!BC138="",NA(),Inputs!BC138)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IF(Inputs!BB139="",NA(),Inputs!BB139)</f>
        <v>#N/A</v>
      </c>
      <c r="E107" s="49" t="e">
        <f>IF(Inputs!BC139="",NA(),Inputs!BC139)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IF(Inputs!BB140="",NA(),Inputs!BB140)</f>
        <v>#N/A</v>
      </c>
      <c r="E108" s="49" t="e">
        <f>IF(Inputs!BC140="",NA(),Inputs!BC140)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IF(Inputs!BB141="",NA(),Inputs!BB141)</f>
        <v>#N/A</v>
      </c>
      <c r="E109" s="49" t="e">
        <f>IF(Inputs!BC141="",NA(),Inputs!BC141)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IF(Inputs!BB142="",NA(),Inputs!BB142)</f>
        <v>#N/A</v>
      </c>
      <c r="E110" s="49" t="e">
        <f>IF(Inputs!BC142="",NA(),Inputs!BC142)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IF(Inputs!BB143="",NA(),Inputs!BB143)</f>
        <v>#N/A</v>
      </c>
      <c r="E111" s="49" t="e">
        <f>IF(Inputs!BC143="",NA(),Inputs!BC143)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IF(Inputs!BB144="",NA(),Inputs!BB144)</f>
        <v>#N/A</v>
      </c>
      <c r="E112" s="49" t="e">
        <f>IF(Inputs!BC144="",NA(),Inputs!BC144)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IF(Inputs!BB145="",NA(),Inputs!BB145)</f>
        <v>#N/A</v>
      </c>
      <c r="E113" s="49" t="e">
        <f>IF(Inputs!BC145="",NA(),Inputs!BC145)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IF(Inputs!BB146="",NA(),Inputs!BB146)</f>
        <v>#N/A</v>
      </c>
      <c r="E114" s="49" t="e">
        <f>IF(Inputs!BC146="",NA(),Inputs!BC146)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IF(Inputs!BB147="",NA(),Inputs!BB147)</f>
        <v>#N/A</v>
      </c>
      <c r="E115" s="49" t="e">
        <f>IF(Inputs!BC147="",NA(),Inputs!BC147)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IF(Inputs!BB148="",NA(),Inputs!BB148)</f>
        <v>#N/A</v>
      </c>
      <c r="E116" s="49" t="e">
        <f>IF(Inputs!BC148="",NA(),Inputs!BC148)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IF(Inputs!BB149="",NA(),Inputs!BB149)</f>
        <v>#N/A</v>
      </c>
      <c r="E117" s="49" t="e">
        <f>IF(Inputs!BC149="",NA(),Inputs!BC149)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IF(Inputs!BB150="",NA(),Inputs!BB150)</f>
        <v>#N/A</v>
      </c>
      <c r="E118" s="49" t="e">
        <f>IF(Inputs!BC150="",NA(),Inputs!BC150)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IF(Inputs!BB151="",NA(),Inputs!BB151)</f>
        <v>#N/A</v>
      </c>
      <c r="E119" s="49" t="e">
        <f>IF(Inputs!BC151="",NA(),Inputs!BC151)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Inputs!BB7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Inputs!BB8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Inputs!BB9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9" zoomScale="55" zoomScaleNormal="55" zoomScaleSheetLayoutView="75" workbookViewId="0">
      <selection activeCell="E37" sqref="E37"/>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Inputs!BD2</f>
        <v>0</v>
      </c>
      <c r="D2" s="3" t="str">
        <f>Inputs!A3</f>
        <v xml:space="preserve">Gunner: </v>
      </c>
      <c r="E2" s="64">
        <f>Inputs!BD3</f>
        <v>0</v>
      </c>
      <c r="F2" s="3" t="str">
        <f>Inputs!A4</f>
        <v xml:space="preserve">Loader: </v>
      </c>
      <c r="G2" s="63">
        <f>Inputs!BD4</f>
        <v>0</v>
      </c>
      <c r="H2" s="3" t="str">
        <f>Inputs!A5</f>
        <v>Driver:</v>
      </c>
      <c r="I2" s="64">
        <f>Inputs!BD5</f>
        <v>0</v>
      </c>
      <c r="J2" s="103"/>
      <c r="K2" s="103"/>
    </row>
    <row r="3" spans="1:14">
      <c r="A3" s="2" t="str">
        <f>Inputs!A11</f>
        <v>Project:</v>
      </c>
      <c r="B3" s="72">
        <f>Inputs!BD11</f>
        <v>0</v>
      </c>
      <c r="C3" s="71"/>
      <c r="D3" s="71"/>
      <c r="E3" s="71"/>
      <c r="F3" s="71"/>
      <c r="G3" s="71"/>
      <c r="H3" s="71"/>
      <c r="I3" s="71"/>
      <c r="J3" s="104"/>
      <c r="K3" s="104"/>
    </row>
    <row r="4" spans="1:14" ht="18.600000000000001" thickBot="1">
      <c r="A4" s="2" t="str">
        <f>Inputs!A46</f>
        <v xml:space="preserve">Remarks: </v>
      </c>
      <c r="B4" s="380">
        <f>Inputs!BD46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Inputs!BD23</f>
        <v>0</v>
      </c>
      <c r="G6" s="396"/>
      <c r="I6" s="268" t="str">
        <f>Inputs!A35</f>
        <v>Item:</v>
      </c>
      <c r="J6" s="270" t="s">
        <v>10</v>
      </c>
      <c r="K6" s="269" t="s">
        <v>204</v>
      </c>
    </row>
    <row r="7" spans="1:14" ht="18.600000000000001" thickTop="1" thickBot="1">
      <c r="A7" s="4" t="str">
        <f>Inputs!A13</f>
        <v>Date:</v>
      </c>
      <c r="B7" s="66">
        <f>Inputs!BD13</f>
        <v>0</v>
      </c>
      <c r="D7" s="5" t="str">
        <f>Inputs!A24</f>
        <v>Ammunition:</v>
      </c>
      <c r="E7" s="8"/>
      <c r="F7" s="395">
        <f>Inputs!BD24</f>
        <v>0</v>
      </c>
      <c r="G7" s="396"/>
      <c r="I7" s="9" t="s">
        <v>14</v>
      </c>
      <c r="J7" s="67">
        <f>Inputs!BD36</f>
        <v>0</v>
      </c>
      <c r="K7" s="68">
        <f>Inputs!BE36</f>
        <v>0</v>
      </c>
    </row>
    <row r="8" spans="1:14" ht="18.600000000000001" thickTop="1" thickBot="1">
      <c r="A8" s="4" t="str">
        <f>Inputs!A15</f>
        <v>Range [m]:</v>
      </c>
      <c r="B8" s="112">
        <f>Inputs!BD15</f>
        <v>0</v>
      </c>
      <c r="D8" s="5" t="str">
        <f>Inputs!A25</f>
        <v>Aiming Through (Camera):</v>
      </c>
      <c r="E8" s="53"/>
      <c r="F8" s="395">
        <f>Inputs!BD25</f>
        <v>0</v>
      </c>
      <c r="G8" s="396"/>
      <c r="I8" s="7" t="s">
        <v>16</v>
      </c>
      <c r="J8" s="67">
        <f>Inputs!BD37</f>
        <v>0</v>
      </c>
      <c r="K8" s="68">
        <f>Inputs!BE37</f>
        <v>0</v>
      </c>
    </row>
    <row r="9" spans="1:14" ht="18.600000000000001" thickTop="1" thickBot="1">
      <c r="A9" s="392" t="str">
        <f>Inputs!A16</f>
        <v>Target Size:</v>
      </c>
      <c r="B9" s="393"/>
      <c r="D9" s="392" t="str">
        <f>Inputs!A26</f>
        <v>Environmental Conditions:</v>
      </c>
      <c r="E9" s="394"/>
      <c r="F9" s="394"/>
      <c r="G9" s="393"/>
      <c r="H9" s="10"/>
      <c r="I9" s="11" t="s">
        <v>19</v>
      </c>
      <c r="J9" s="67">
        <f>Inputs!BD38</f>
        <v>0</v>
      </c>
      <c r="K9" s="68">
        <f>Inputs!BE38</f>
        <v>0</v>
      </c>
    </row>
    <row r="10" spans="1:14" ht="18.600000000000001" thickTop="1" thickBot="1">
      <c r="A10" s="4" t="str">
        <f>Inputs!BD16</f>
        <v>Traverse Size [m]</v>
      </c>
      <c r="B10" s="38">
        <f>Inputs!BD17</f>
        <v>2.2999999999999998</v>
      </c>
      <c r="D10" s="5" t="str">
        <f>Inputs!A27</f>
        <v>Air Temperature [°C]:</v>
      </c>
      <c r="E10" s="6"/>
      <c r="F10" s="388">
        <f>Inputs!BD27</f>
        <v>0</v>
      </c>
      <c r="G10" s="389"/>
      <c r="I10" s="392" t="str">
        <f>Inputs!A39</f>
        <v>Rounds Information:</v>
      </c>
      <c r="J10" s="394"/>
      <c r="K10" s="393"/>
    </row>
    <row r="11" spans="1:14" ht="18.600000000000001" thickTop="1" thickBot="1">
      <c r="A11" s="4" t="str">
        <f>Inputs!BE16</f>
        <v>Elevation Size [m]</v>
      </c>
      <c r="B11" s="38">
        <f>Inputs!BE17</f>
        <v>2.2999999999999998</v>
      </c>
      <c r="D11" s="5" t="str">
        <f>Inputs!A28</f>
        <v>Altitude [m]:</v>
      </c>
      <c r="E11" s="8"/>
      <c r="F11" s="388">
        <f>Inputs!BD28</f>
        <v>0</v>
      </c>
      <c r="G11" s="389"/>
      <c r="H11" s="267"/>
      <c r="I11" s="384" t="str">
        <f>Inputs!A40</f>
        <v>Rounds Type</v>
      </c>
      <c r="J11" s="385"/>
      <c r="K11" s="111" t="str">
        <f>Inputs!BD40</f>
        <v>No. of Rounds</v>
      </c>
    </row>
    <row r="12" spans="1:14" ht="18.600000000000001" thickTop="1" thickBot="1">
      <c r="A12" s="4" t="str">
        <f>Inputs!BD18</f>
        <v>Traverse Size [mills]</v>
      </c>
      <c r="B12" s="38" t="e">
        <f>Inputs!BD19</f>
        <v>#DIV/0!</v>
      </c>
      <c r="D12" s="5" t="str">
        <f>Inputs!A29</f>
        <v>Ammu. Temp. [°C]:</v>
      </c>
      <c r="E12" s="8"/>
      <c r="F12" s="388">
        <f>Inputs!BD29</f>
        <v>0</v>
      </c>
      <c r="G12" s="389"/>
      <c r="H12" s="267"/>
      <c r="I12" s="384" t="str">
        <f>Inputs!A41</f>
        <v>Warm-Up</v>
      </c>
      <c r="J12" s="385"/>
      <c r="K12" s="39">
        <f>Inputs!BD41</f>
        <v>0</v>
      </c>
    </row>
    <row r="13" spans="1:14" ht="18.600000000000001" thickTop="1" thickBot="1">
      <c r="A13" s="4" t="str">
        <f>Inputs!BE18</f>
        <v>Elevation Size [mills]</v>
      </c>
      <c r="B13" s="38" t="e">
        <f>Inputs!BE19</f>
        <v>#DIV/0!</v>
      </c>
      <c r="D13" s="5" t="str">
        <f>Inputs!A30</f>
        <v>Crosswind [m/s]:</v>
      </c>
      <c r="E13" s="13"/>
      <c r="F13" s="388">
        <f>Inputs!BD30</f>
        <v>0</v>
      </c>
      <c r="G13" s="389"/>
      <c r="H13" s="267"/>
      <c r="I13" s="384" t="str">
        <f>Inputs!A42</f>
        <v>Real Firing</v>
      </c>
      <c r="J13" s="385"/>
      <c r="K13" s="39">
        <f>Inputs!BD42</f>
        <v>0</v>
      </c>
    </row>
    <row r="14" spans="1:14" ht="18.600000000000001" thickTop="1" thickBot="1">
      <c r="A14" s="4" t="str">
        <f>Inputs!A20</f>
        <v>Fire Type</v>
      </c>
      <c r="B14" s="38">
        <f>Inputs!BD20</f>
        <v>0</v>
      </c>
      <c r="D14" s="390" t="str">
        <f>Inputs!A31</f>
        <v>Gun Jump:</v>
      </c>
      <c r="E14" s="391"/>
      <c r="F14" s="41" t="str">
        <f>Inputs!BE31</f>
        <v>Traverse</v>
      </c>
      <c r="G14" s="42" t="str">
        <f>Inputs!BD31</f>
        <v>Elevation</v>
      </c>
      <c r="H14" s="267"/>
      <c r="I14" s="384" t="str">
        <f>Inputs!A43</f>
        <v xml:space="preserve">Total in Target: </v>
      </c>
      <c r="J14" s="385"/>
      <c r="K14" s="39">
        <f>Inputs!BD43</f>
        <v>0</v>
      </c>
    </row>
    <row r="15" spans="1:14" ht="19.5" customHeight="1" thickTop="1" thickBot="1">
      <c r="A15" s="4" t="str">
        <f>Inputs!A14</f>
        <v>Time:</v>
      </c>
      <c r="B15" s="37">
        <f>Inputs!BD14</f>
        <v>0</v>
      </c>
      <c r="C15" s="14"/>
      <c r="D15" s="383" t="str">
        <f>Inputs!A32</f>
        <v>Single</v>
      </c>
      <c r="E15" s="363"/>
      <c r="F15" s="36">
        <f>Inputs!BE32</f>
        <v>0</v>
      </c>
      <c r="G15" s="36">
        <f>Inputs!BD32</f>
        <v>0</v>
      </c>
      <c r="H15" s="15"/>
      <c r="I15" s="384" t="str">
        <f>Inputs!A44</f>
        <v>Missing rounds</v>
      </c>
      <c r="J15" s="385"/>
      <c r="K15" s="39">
        <f>Inputs!BD44</f>
        <v>0</v>
      </c>
    </row>
    <row r="16" spans="1:14" ht="19.5" customHeight="1" thickTop="1" thickBot="1">
      <c r="A16" s="4" t="str">
        <f>Inputs!A21</f>
        <v>A0- M.Velocity</v>
      </c>
      <c r="B16" s="38">
        <f>Inputs!BD21</f>
        <v>0</v>
      </c>
      <c r="C16" s="14"/>
      <c r="D16" s="386" t="str">
        <f>Inputs!A33</f>
        <v>Burst</v>
      </c>
      <c r="E16" s="387"/>
      <c r="F16" s="36">
        <f>Inputs!BE33</f>
        <v>0</v>
      </c>
      <c r="G16" s="36">
        <f>Inputs!BD33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IF(Inputs!BD52="",NA(),Inputs!BD52)</f>
        <v>#N/A</v>
      </c>
      <c r="E20" s="49" t="e">
        <f>IF(Inputs!BE52="",NA(),Inputs!BE52)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IF(Inputs!BD53="",NA(),Inputs!BD53)</f>
        <v>#N/A</v>
      </c>
      <c r="E21" s="49" t="e">
        <f>IF(Inputs!BE53="",NA(),Inputs!BE53)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IF(Inputs!BD54="",NA(),Inputs!BD54)</f>
        <v>#N/A</v>
      </c>
      <c r="E22" s="49" t="e">
        <f>IF(Inputs!BE54="",NA(),Inputs!BE54)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IF(Inputs!BD55="",NA(),Inputs!BD55)</f>
        <v>#N/A</v>
      </c>
      <c r="E23" s="49" t="e">
        <f>IF(Inputs!BE55="",NA(),Inputs!BE55)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IF(Inputs!BD56="",NA(),Inputs!BD56)</f>
        <v>#N/A</v>
      </c>
      <c r="E24" s="49" t="e">
        <f>IF(Inputs!BE56="",NA(),Inputs!BE56)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IF(Inputs!BD57="",NA(),Inputs!BD57)</f>
        <v>#N/A</v>
      </c>
      <c r="E25" s="49" t="e">
        <f>IF(Inputs!BE57="",NA(),Inputs!BE57)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IF(Inputs!BD58="",NA(),Inputs!BD58)</f>
        <v>#N/A</v>
      </c>
      <c r="E26" s="49" t="e">
        <f>IF(Inputs!BE58="",NA(),Inputs!BE58)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IF(Inputs!BD59="",NA(),Inputs!BD59)</f>
        <v>#N/A</v>
      </c>
      <c r="E27" s="49" t="e">
        <f>IF(Inputs!BE59="",NA(),Inputs!BE59)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IF(Inputs!BD60="",NA(),Inputs!BD60)</f>
        <v>#N/A</v>
      </c>
      <c r="E28" s="49" t="e">
        <f>IF(Inputs!BE60="",NA(),Inputs!BE60)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IF(Inputs!BD61="",NA(),Inputs!BD61)</f>
        <v>#N/A</v>
      </c>
      <c r="E29" s="49" t="e">
        <f>IF(Inputs!BE61="",NA(),Inputs!BE61)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IF(Inputs!BD62="",NA(),Inputs!BD62)</f>
        <v>#N/A</v>
      </c>
      <c r="E30" s="49" t="e">
        <f>IF(Inputs!BE62="",NA(),Inputs!BE62)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IF(Inputs!BD63="",NA(),Inputs!BD63)</f>
        <v>#N/A</v>
      </c>
      <c r="E31" s="49" t="e">
        <f>IF(Inputs!BE63="",NA(),Inputs!BE63)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IF(Inputs!BD64="",NA(),Inputs!BD64)</f>
        <v>#N/A</v>
      </c>
      <c r="E32" s="49" t="e">
        <f>IF(Inputs!BE64="",NA(),Inputs!BE64)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IF(Inputs!BD65="",NA(),Inputs!BD65)</f>
        <v>#N/A</v>
      </c>
      <c r="E33" s="49" t="e">
        <f>IF(Inputs!BE65="",NA(),Inputs!BE65)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IF(Inputs!BD66="",NA(),Inputs!BD66)</f>
        <v>#N/A</v>
      </c>
      <c r="E34" s="49" t="e">
        <f>IF(Inputs!BE66="",NA(),Inputs!BE66)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IF(Inputs!BD67="",NA(),Inputs!BD67)</f>
        <v>#N/A</v>
      </c>
      <c r="E35" s="49" t="e">
        <f>IF(Inputs!BE67="",NA(),Inputs!BE67)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IF(Inputs!BD68="",NA(),Inputs!BD68)</f>
        <v>#N/A</v>
      </c>
      <c r="E36" s="49" t="e">
        <f>IF(Inputs!BE68="",NA(),Inputs!BE68)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IF(Inputs!BD69="",NA(),Inputs!BD69)</f>
        <v>#N/A</v>
      </c>
      <c r="E37" s="49" t="e">
        <f>IF(Inputs!BE119="",NA(),Inputs!BE119)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IF(Inputs!BD70="",NA(),Inputs!BD70)</f>
        <v>#N/A</v>
      </c>
      <c r="E38" s="49" t="e">
        <f>IF(Inputs!BE70="",NA(),Inputs!BE70)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IF(Inputs!BD71="",NA(),Inputs!BD71)</f>
        <v>#N/A</v>
      </c>
      <c r="E39" s="49" t="e">
        <f>IF(Inputs!BE71="",NA(),Inputs!BE71)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IF(Inputs!BD72="",NA(),Inputs!BD72)</f>
        <v>#N/A</v>
      </c>
      <c r="E40" s="49" t="e">
        <f>IF(Inputs!BE72="",NA(),Inputs!BE72)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IF(Inputs!BD73="",NA(),Inputs!BD73)</f>
        <v>#N/A</v>
      </c>
      <c r="E41" s="49" t="e">
        <f>IF(Inputs!BE73="",NA(),Inputs!BE73)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IF(Inputs!BD74="",NA(),Inputs!BD74)</f>
        <v>#N/A</v>
      </c>
      <c r="E42" s="49" t="e">
        <f>IF(Inputs!BE74="",NA(),Inputs!BE74)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IF(Inputs!BD75="",NA(),Inputs!BD75)</f>
        <v>#N/A</v>
      </c>
      <c r="E43" s="49" t="e">
        <f>IF(Inputs!BE75="",NA(),Inputs!BE75)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IF(Inputs!BD76="",NA(),Inputs!BD76)</f>
        <v>#N/A</v>
      </c>
      <c r="E44" s="49" t="e">
        <f>IF(Inputs!BE76="",NA(),Inputs!BE76)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IF(Inputs!BD77="",NA(),Inputs!BD77)</f>
        <v>#N/A</v>
      </c>
      <c r="E45" s="49" t="e">
        <f>IF(Inputs!BE77="",NA(),Inputs!BE77)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IF(Inputs!BD78="",NA(),Inputs!BD78)</f>
        <v>#N/A</v>
      </c>
      <c r="E46" s="49" t="e">
        <f>IF(Inputs!BE78="",NA(),Inputs!BE78)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IF(Inputs!BD79="",NA(),Inputs!BD79)</f>
        <v>#N/A</v>
      </c>
      <c r="E47" s="49" t="e">
        <f>IF(Inputs!BE79="",NA(),Inputs!BE79)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IF(Inputs!BD80="",NA(),Inputs!BD80)</f>
        <v>#N/A</v>
      </c>
      <c r="E48" s="49" t="e">
        <f>IF(Inputs!BE80="",NA(),Inputs!BE80)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IF(Inputs!BD81="",NA(),Inputs!BD81)</f>
        <v>#N/A</v>
      </c>
      <c r="E49" s="49" t="e">
        <f>IF(Inputs!BE81="",NA(),Inputs!BE81)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IF(Inputs!BD82="",NA(),Inputs!BD82)</f>
        <v>#N/A</v>
      </c>
      <c r="E50" s="49" t="e">
        <f>IF(Inputs!BE82="",NA(),Inputs!BE82)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IF(Inputs!BD83="",NA(),Inputs!BD83)</f>
        <v>#N/A</v>
      </c>
      <c r="E51" s="49" t="e">
        <f>IF(Inputs!BE83="",NA(),Inputs!BE83)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IF(Inputs!BD84="",NA(),Inputs!BD84)</f>
        <v>#N/A</v>
      </c>
      <c r="E52" s="49" t="e">
        <f>IF(Inputs!BE84="",NA(),Inputs!BE84)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IF(Inputs!BD85="",NA(),Inputs!BD85)</f>
        <v>#N/A</v>
      </c>
      <c r="E53" s="49" t="e">
        <f>IF(Inputs!BE85="",NA(),Inputs!BE85)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IF(Inputs!BD86="",NA(),Inputs!BD86)</f>
        <v>#N/A</v>
      </c>
      <c r="E54" s="49" t="e">
        <f>IF(Inputs!BE86="",NA(),Inputs!BE86)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IF(Inputs!BD87="",NA(),Inputs!BD87)</f>
        <v>#N/A</v>
      </c>
      <c r="E55" s="49" t="e">
        <f>IF(Inputs!BE87="",NA(),Inputs!BE87)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IF(Inputs!BD88="",NA(),Inputs!BD88)</f>
        <v>#N/A</v>
      </c>
      <c r="E56" s="49" t="e">
        <f>IF(Inputs!BE88="",NA(),Inputs!BE88)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IF(Inputs!BD89="",NA(),Inputs!BD89)</f>
        <v>#N/A</v>
      </c>
      <c r="E57" s="49" t="e">
        <f>IF(Inputs!BE89="",NA(),Inputs!BE89)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IF(Inputs!BD90="",NA(),Inputs!BD90)</f>
        <v>#N/A</v>
      </c>
      <c r="E58" s="49" t="e">
        <f>IF(Inputs!BE90="",NA(),Inputs!BE90)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IF(Inputs!BD91="",NA(),Inputs!BD91)</f>
        <v>#N/A</v>
      </c>
      <c r="E59" s="49" t="e">
        <f>IF(Inputs!BE91="",NA(),Inputs!BE91)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IF(Inputs!BD92="",NA(),Inputs!BD92)</f>
        <v>#N/A</v>
      </c>
      <c r="E60" s="49" t="e">
        <f>IF(Inputs!BE92="",NA(),Inputs!BE92)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IF(Inputs!BD93="",NA(),Inputs!BD93)</f>
        <v>#N/A</v>
      </c>
      <c r="E61" s="49" t="e">
        <f>IF(Inputs!BE93="",NA(),Inputs!BE93)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IF(Inputs!BD94="",NA(),Inputs!BD94)</f>
        <v>#N/A</v>
      </c>
      <c r="E62" s="49" t="e">
        <f>IF(Inputs!BE94="",NA(),Inputs!BE94)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IF(Inputs!BD95="",NA(),Inputs!BD95)</f>
        <v>#N/A</v>
      </c>
      <c r="E63" s="49" t="e">
        <f>IF(Inputs!BE95="",NA(),Inputs!BE95)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IF(Inputs!BD96="",NA(),Inputs!BD96)</f>
        <v>#N/A</v>
      </c>
      <c r="E64" s="49" t="e">
        <f>IF(Inputs!BE96="",NA(),Inputs!BE96)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IF(Inputs!BD97="",NA(),Inputs!BD97)</f>
        <v>#N/A</v>
      </c>
      <c r="E65" s="49" t="e">
        <f>IF(Inputs!BE97="",NA(),Inputs!BE97)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IF(Inputs!BD98="",NA(),Inputs!BD98)</f>
        <v>#N/A</v>
      </c>
      <c r="E66" s="49" t="e">
        <f>IF(Inputs!BE98="",NA(),Inputs!BE98)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IF(Inputs!BD99="",NA(),Inputs!BD99)</f>
        <v>#N/A</v>
      </c>
      <c r="E67" s="49" t="e">
        <f>IF(Inputs!BE99="",NA(),Inputs!BE99)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IF(Inputs!BD100="",NA(),Inputs!BD100)</f>
        <v>#N/A</v>
      </c>
      <c r="E68" s="49" t="e">
        <f>IF(Inputs!BE100="",NA(),Inputs!BE100)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IF(Inputs!BD101="",NA(),Inputs!BD101)</f>
        <v>#N/A</v>
      </c>
      <c r="E69" s="49" t="e">
        <f>IF(Inputs!BE101="",NA(),Inputs!BE101)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IF(Inputs!BD102="",NA(),Inputs!BD102)</f>
        <v>#N/A</v>
      </c>
      <c r="E70" s="49" t="e">
        <f>IF(Inputs!BE102="",NA(),Inputs!BE102)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IF(Inputs!BD103="",NA(),Inputs!BD103)</f>
        <v>#N/A</v>
      </c>
      <c r="E71" s="49" t="e">
        <f>IF(Inputs!BE103="",NA(),Inputs!BE103)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IF(Inputs!BD104="",NA(),Inputs!BD104)</f>
        <v>#N/A</v>
      </c>
      <c r="E72" s="49" t="e">
        <f>IF(Inputs!BE104="",NA(),Inputs!BE104)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IF(Inputs!BD105="",NA(),Inputs!BD105)</f>
        <v>#N/A</v>
      </c>
      <c r="E73" s="49" t="e">
        <f>IF(Inputs!BE105="",NA(),Inputs!BE105)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IF(Inputs!BD106="",NA(),Inputs!BD106)</f>
        <v>#N/A</v>
      </c>
      <c r="E74" s="49" t="e">
        <f>IF(Inputs!BE106="",NA(),Inputs!BE106)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IF(Inputs!BD107="",NA(),Inputs!BD107)</f>
        <v>#N/A</v>
      </c>
      <c r="E75" s="49" t="e">
        <f>IF(Inputs!BE107="",NA(),Inputs!BE107)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IF(Inputs!BD108="",NA(),Inputs!BD108)</f>
        <v>#N/A</v>
      </c>
      <c r="E76" s="49" t="e">
        <f>IF(Inputs!BE108="",NA(),Inputs!BE108)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IF(Inputs!BD109="",NA(),Inputs!BD109)</f>
        <v>#N/A</v>
      </c>
      <c r="E77" s="49" t="e">
        <f>IF(Inputs!BE109="",NA(),Inputs!BE109)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IF(Inputs!BD110="",NA(),Inputs!BD110)</f>
        <v>#N/A</v>
      </c>
      <c r="E78" s="49" t="e">
        <f>IF(Inputs!BE110="",NA(),Inputs!BE110)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IF(Inputs!BD111="",NA(),Inputs!BD111)</f>
        <v>#N/A</v>
      </c>
      <c r="E79" s="49" t="e">
        <f>IF(Inputs!BE111="",NA(),Inputs!BE111)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IF(Inputs!BD112="",NA(),Inputs!BD112)</f>
        <v>#N/A</v>
      </c>
      <c r="E80" s="49" t="e">
        <f>IF(Inputs!BE112="",NA(),Inputs!BE112)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IF(Inputs!BD113="",NA(),Inputs!BD113)</f>
        <v>#N/A</v>
      </c>
      <c r="E81" s="49" t="e">
        <f>IF(Inputs!BE113="",NA(),Inputs!BE113)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IF(Inputs!BD114="",NA(),Inputs!BD114)</f>
        <v>#N/A</v>
      </c>
      <c r="E82" s="49" t="e">
        <f>IF(Inputs!BE114="",NA(),Inputs!BE114)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IF(Inputs!BD115="",NA(),Inputs!BD115)</f>
        <v>#N/A</v>
      </c>
      <c r="E83" s="49" t="e">
        <f>IF(Inputs!BE115="",NA(),Inputs!BE115)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IF(Inputs!BD116="",NA(),Inputs!BD116)</f>
        <v>#N/A</v>
      </c>
      <c r="E84" s="49" t="e">
        <f>IF(Inputs!BE116="",NA(),Inputs!BE116)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IF(Inputs!BD117="",NA(),Inputs!BD117)</f>
        <v>#N/A</v>
      </c>
      <c r="E85" s="49" t="e">
        <f>IF(Inputs!BE117="",NA(),Inputs!BE117)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IF(Inputs!BD118="",NA(),Inputs!BD118)</f>
        <v>#N/A</v>
      </c>
      <c r="E86" s="49" t="e">
        <f>IF(Inputs!BE118="",NA(),Inputs!BE118)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IF(Inputs!BD119="",NA(),Inputs!BD119)</f>
        <v>#N/A</v>
      </c>
      <c r="E87" s="49" t="e">
        <f>IF(Inputs!BE119="",NA(),Inputs!BE119)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IF(Inputs!BD120="",NA(),Inputs!BD120)</f>
        <v>#N/A</v>
      </c>
      <c r="E88" s="49" t="e">
        <f>IF(Inputs!BE120="",NA(),Inputs!BE120)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IF(Inputs!BD121="",NA(),Inputs!BD121)</f>
        <v>#N/A</v>
      </c>
      <c r="E89" s="49" t="e">
        <f>IF(Inputs!BE121="",NA(),Inputs!BE121)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IF(Inputs!BD122="",NA(),Inputs!BD122)</f>
        <v>#N/A</v>
      </c>
      <c r="E90" s="49" t="e">
        <f>IF(Inputs!BE122="",NA(),Inputs!BE122)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IF(Inputs!BD123="",NA(),Inputs!BD123)</f>
        <v>#N/A</v>
      </c>
      <c r="E91" s="49" t="e">
        <f>IF(Inputs!BE123="",NA(),Inputs!BE123)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IF(Inputs!BD124="",NA(),Inputs!BD124)</f>
        <v>#N/A</v>
      </c>
      <c r="E92" s="49" t="e">
        <f>IF(Inputs!BE124="",NA(),Inputs!BE124)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IF(Inputs!BD125="",NA(),Inputs!BD125)</f>
        <v>#N/A</v>
      </c>
      <c r="E93" s="49" t="e">
        <f>IF(Inputs!BE125="",NA(),Inputs!BE125)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IF(Inputs!BD126="",NA(),Inputs!BD126)</f>
        <v>#N/A</v>
      </c>
      <c r="E94" s="49" t="e">
        <f>IF(Inputs!BE126="",NA(),Inputs!BE126)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IF(Inputs!BD127="",NA(),Inputs!BD127)</f>
        <v>#N/A</v>
      </c>
      <c r="E95" s="49" t="e">
        <f>IF(Inputs!BE127="",NA(),Inputs!BE127)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IF(Inputs!BD128="",NA(),Inputs!BD128)</f>
        <v>#N/A</v>
      </c>
      <c r="E96" s="49" t="e">
        <f>IF(Inputs!BE128="",NA(),Inputs!BE128)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IF(Inputs!BD129="",NA(),Inputs!BD129)</f>
        <v>#N/A</v>
      </c>
      <c r="E97" s="49" t="e">
        <f>IF(Inputs!BE129="",NA(),Inputs!BE129)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IF(Inputs!BD130="",NA(),Inputs!BD130)</f>
        <v>#N/A</v>
      </c>
      <c r="E98" s="49" t="e">
        <f>IF(Inputs!BE130="",NA(),Inputs!BE130)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IF(Inputs!BD131="",NA(),Inputs!BD131)</f>
        <v>#N/A</v>
      </c>
      <c r="E99" s="49" t="e">
        <f>IF(Inputs!BE131="",NA(),Inputs!BE131)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IF(Inputs!BD132="",NA(),Inputs!BD132)</f>
        <v>#N/A</v>
      </c>
      <c r="E100" s="49" t="e">
        <f>IF(Inputs!BE132="",NA(),Inputs!BE132)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IF(Inputs!BD133="",NA(),Inputs!BD133)</f>
        <v>#N/A</v>
      </c>
      <c r="E101" s="49" t="e">
        <f>IF(Inputs!BE133="",NA(),Inputs!BE133)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IF(Inputs!BD134="",NA(),Inputs!BD134)</f>
        <v>#N/A</v>
      </c>
      <c r="E102" s="49" t="e">
        <f>IF(Inputs!BE134="",NA(),Inputs!BE134)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IF(Inputs!BD135="",NA(),Inputs!BD135)</f>
        <v>#N/A</v>
      </c>
      <c r="E103" s="49" t="e">
        <f>IF(Inputs!BE135="",NA(),Inputs!BE135)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IF(Inputs!BD136="",NA(),Inputs!BD136)</f>
        <v>#N/A</v>
      </c>
      <c r="E104" s="49" t="e">
        <f>IF(Inputs!BE136="",NA(),Inputs!BE136)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IF(Inputs!BD137="",NA(),Inputs!BD137)</f>
        <v>#N/A</v>
      </c>
      <c r="E105" s="49" t="e">
        <f>IF(Inputs!BE137="",NA(),Inputs!BE137)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IF(Inputs!BD138="",NA(),Inputs!BD138)</f>
        <v>#N/A</v>
      </c>
      <c r="E106" s="49" t="e">
        <f>IF(Inputs!BE138="",NA(),Inputs!BE138)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IF(Inputs!BD139="",NA(),Inputs!BD139)</f>
        <v>#N/A</v>
      </c>
      <c r="E107" s="49" t="e">
        <f>IF(Inputs!BE139="",NA(),Inputs!BE139)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IF(Inputs!BD140="",NA(),Inputs!BD140)</f>
        <v>#N/A</v>
      </c>
      <c r="E108" s="49" t="e">
        <f>IF(Inputs!BE140="",NA(),Inputs!BE140)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IF(Inputs!BD141="",NA(),Inputs!BD141)</f>
        <v>#N/A</v>
      </c>
      <c r="E109" s="49" t="e">
        <f>IF(Inputs!BE141="",NA(),Inputs!BE141)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IF(Inputs!BD142="",NA(),Inputs!BD142)</f>
        <v>#N/A</v>
      </c>
      <c r="E110" s="49" t="e">
        <f>IF(Inputs!BE142="",NA(),Inputs!BE142)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IF(Inputs!BD143="",NA(),Inputs!BD143)</f>
        <v>#N/A</v>
      </c>
      <c r="E111" s="49" t="e">
        <f>IF(Inputs!BE143="",NA(),Inputs!BE143)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IF(Inputs!BD144="",NA(),Inputs!BD144)</f>
        <v>#N/A</v>
      </c>
      <c r="E112" s="49" t="e">
        <f>IF(Inputs!BE144="",NA(),Inputs!BE144)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IF(Inputs!BD145="",NA(),Inputs!BD145)</f>
        <v>#N/A</v>
      </c>
      <c r="E113" s="49" t="e">
        <f>IF(Inputs!BE145="",NA(),Inputs!BE145)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IF(Inputs!BD146="",NA(),Inputs!BD146)</f>
        <v>#N/A</v>
      </c>
      <c r="E114" s="49" t="e">
        <f>IF(Inputs!BE146="",NA(),Inputs!BE146)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IF(Inputs!BD147="",NA(),Inputs!BD147)</f>
        <v>#N/A</v>
      </c>
      <c r="E115" s="49" t="e">
        <f>IF(Inputs!BE147="",NA(),Inputs!BE147)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IF(Inputs!BD148="",NA(),Inputs!BD148)</f>
        <v>#N/A</v>
      </c>
      <c r="E116" s="49" t="e">
        <f>IF(Inputs!BE148="",NA(),Inputs!BE148)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IF(Inputs!BD149="",NA(),Inputs!BD149)</f>
        <v>#N/A</v>
      </c>
      <c r="E117" s="49" t="e">
        <f>IF(Inputs!BE149="",NA(),Inputs!BE149)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IF(Inputs!BD150="",NA(),Inputs!BD150)</f>
        <v>#N/A</v>
      </c>
      <c r="E118" s="49" t="e">
        <f>IF(Inputs!BE150="",NA(),Inputs!BE150)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IF(Inputs!BD151="",NA(),Inputs!BD151)</f>
        <v>#N/A</v>
      </c>
      <c r="E119" s="49" t="e">
        <f>IF(Inputs!BE151="",NA(),Inputs!BE151)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Inputs!BD7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Inputs!BD8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Inputs!BD9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85" zoomScale="55" zoomScaleNormal="55" zoomScaleSheetLayoutView="75" workbookViewId="0">
      <selection activeCell="K39" sqref="K39"/>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Inputs!BF2</f>
        <v>0</v>
      </c>
      <c r="D2" s="3" t="str">
        <f>Inputs!A3</f>
        <v xml:space="preserve">Gunner: </v>
      </c>
      <c r="E2" s="64">
        <f>Inputs!BF3</f>
        <v>0</v>
      </c>
      <c r="F2" s="3" t="str">
        <f>Inputs!A4</f>
        <v xml:space="preserve">Loader: </v>
      </c>
      <c r="G2" s="63">
        <f>Inputs!BF4</f>
        <v>0</v>
      </c>
      <c r="H2" s="3" t="str">
        <f>Inputs!A5</f>
        <v>Driver:</v>
      </c>
      <c r="I2" s="64">
        <f>Inputs!BF5</f>
        <v>0</v>
      </c>
      <c r="J2" s="103"/>
      <c r="K2" s="103"/>
    </row>
    <row r="3" spans="1:14">
      <c r="A3" s="2" t="str">
        <f>Inputs!A11</f>
        <v>Project:</v>
      </c>
      <c r="B3" s="72">
        <f>Inputs!BF11</f>
        <v>0</v>
      </c>
      <c r="C3" s="71"/>
      <c r="D3" s="71"/>
      <c r="E3" s="71"/>
      <c r="F3" s="71"/>
      <c r="G3" s="71"/>
      <c r="H3" s="71"/>
      <c r="I3" s="71"/>
      <c r="J3" s="104"/>
      <c r="K3" s="104"/>
    </row>
    <row r="4" spans="1:14" ht="18.600000000000001" thickBot="1">
      <c r="A4" s="2" t="str">
        <f>Inputs!A46</f>
        <v xml:space="preserve">Remarks: </v>
      </c>
      <c r="B4" s="380">
        <f>Inputs!BF46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Inputs!BF23</f>
        <v>0</v>
      </c>
      <c r="G6" s="396"/>
      <c r="I6" s="268" t="str">
        <f>Inputs!A35</f>
        <v>Item:</v>
      </c>
      <c r="J6" s="270" t="s">
        <v>10</v>
      </c>
      <c r="K6" s="269" t="s">
        <v>204</v>
      </c>
    </row>
    <row r="7" spans="1:14" ht="18.600000000000001" thickTop="1" thickBot="1">
      <c r="A7" s="4" t="str">
        <f>Inputs!A13</f>
        <v>Date:</v>
      </c>
      <c r="B7" s="66">
        <f>Inputs!BF13</f>
        <v>0</v>
      </c>
      <c r="D7" s="5" t="str">
        <f>Inputs!A24</f>
        <v>Ammunition:</v>
      </c>
      <c r="E7" s="8"/>
      <c r="F7" s="395">
        <f>Inputs!BF24</f>
        <v>0</v>
      </c>
      <c r="G7" s="396"/>
      <c r="I7" s="9" t="s">
        <v>14</v>
      </c>
      <c r="J7" s="67">
        <f>Inputs!BF36</f>
        <v>0</v>
      </c>
      <c r="K7" s="68">
        <f>Inputs!BG36</f>
        <v>0</v>
      </c>
    </row>
    <row r="8" spans="1:14" ht="18.600000000000001" thickTop="1" thickBot="1">
      <c r="A8" s="4" t="str">
        <f>Inputs!A15</f>
        <v>Range [m]:</v>
      </c>
      <c r="B8" s="112">
        <f>Inputs!BF15</f>
        <v>0</v>
      </c>
      <c r="D8" s="5" t="str">
        <f>Inputs!A25</f>
        <v>Aiming Through (Camera):</v>
      </c>
      <c r="E8" s="53"/>
      <c r="F8" s="395">
        <f>Inputs!BF25</f>
        <v>0</v>
      </c>
      <c r="G8" s="396"/>
      <c r="I8" s="7" t="s">
        <v>16</v>
      </c>
      <c r="J8" s="67">
        <f>Inputs!BF37</f>
        <v>0</v>
      </c>
      <c r="K8" s="68">
        <f>Inputs!BG37</f>
        <v>0</v>
      </c>
    </row>
    <row r="9" spans="1:14" ht="18.600000000000001" thickTop="1" thickBot="1">
      <c r="A9" s="392" t="str">
        <f>Inputs!A16</f>
        <v>Target Size:</v>
      </c>
      <c r="B9" s="393"/>
      <c r="D9" s="392" t="str">
        <f>Inputs!A26</f>
        <v>Environmental Conditions:</v>
      </c>
      <c r="E9" s="394"/>
      <c r="F9" s="394"/>
      <c r="G9" s="393"/>
      <c r="H9" s="10"/>
      <c r="I9" s="11" t="s">
        <v>19</v>
      </c>
      <c r="J9" s="67">
        <f>Inputs!BF38</f>
        <v>0</v>
      </c>
      <c r="K9" s="68">
        <f>Inputs!BG38</f>
        <v>0</v>
      </c>
    </row>
    <row r="10" spans="1:14" ht="18.600000000000001" thickTop="1" thickBot="1">
      <c r="A10" s="4" t="str">
        <f>Inputs!BF16</f>
        <v>Traverse Size [m]</v>
      </c>
      <c r="B10" s="38">
        <f>Inputs!BF17</f>
        <v>2.2999999999999998</v>
      </c>
      <c r="D10" s="5" t="str">
        <f>Inputs!A27</f>
        <v>Air Temperature [°C]:</v>
      </c>
      <c r="E10" s="6"/>
      <c r="F10" s="388">
        <f>Inputs!BF27</f>
        <v>0</v>
      </c>
      <c r="G10" s="389"/>
      <c r="I10" s="392" t="str">
        <f>Inputs!A39</f>
        <v>Rounds Information:</v>
      </c>
      <c r="J10" s="394"/>
      <c r="K10" s="393"/>
    </row>
    <row r="11" spans="1:14" ht="18.600000000000001" thickTop="1" thickBot="1">
      <c r="A11" s="4" t="str">
        <f>Inputs!BG16</f>
        <v>Elevation Size [m]</v>
      </c>
      <c r="B11" s="38">
        <f>Inputs!BG17</f>
        <v>2.2999999999999998</v>
      </c>
      <c r="D11" s="5" t="str">
        <f>Inputs!A28</f>
        <v>Altitude [m]:</v>
      </c>
      <c r="E11" s="8"/>
      <c r="F11" s="388">
        <f>Inputs!BF28</f>
        <v>0</v>
      </c>
      <c r="G11" s="389"/>
      <c r="H11" s="267"/>
      <c r="I11" s="384" t="str">
        <f>Inputs!A40</f>
        <v>Rounds Type</v>
      </c>
      <c r="J11" s="385"/>
      <c r="K11" s="111" t="str">
        <f>Inputs!BF40</f>
        <v>No. of Rounds</v>
      </c>
    </row>
    <row r="12" spans="1:14" ht="18.600000000000001" thickTop="1" thickBot="1">
      <c r="A12" s="4" t="str">
        <f>Inputs!BF18</f>
        <v>Traverse Size [mills]</v>
      </c>
      <c r="B12" s="38" t="e">
        <f>Inputs!BF19</f>
        <v>#DIV/0!</v>
      </c>
      <c r="D12" s="5" t="str">
        <f>Inputs!A29</f>
        <v>Ammu. Temp. [°C]:</v>
      </c>
      <c r="E12" s="8"/>
      <c r="F12" s="388">
        <f>Inputs!BF29</f>
        <v>0</v>
      </c>
      <c r="G12" s="389"/>
      <c r="H12" s="267"/>
      <c r="I12" s="384" t="str">
        <f>Inputs!A41</f>
        <v>Warm-Up</v>
      </c>
      <c r="J12" s="385"/>
      <c r="K12" s="39">
        <f>Inputs!BF41</f>
        <v>0</v>
      </c>
    </row>
    <row r="13" spans="1:14" ht="18.600000000000001" thickTop="1" thickBot="1">
      <c r="A13" s="4" t="str">
        <f>Inputs!BG18</f>
        <v>Elevation Size [mills]</v>
      </c>
      <c r="B13" s="38" t="e">
        <f>Inputs!BG19</f>
        <v>#DIV/0!</v>
      </c>
      <c r="D13" s="5" t="str">
        <f>Inputs!A30</f>
        <v>Crosswind [m/s]:</v>
      </c>
      <c r="E13" s="13"/>
      <c r="F13" s="388">
        <f>Inputs!BF30</f>
        <v>0</v>
      </c>
      <c r="G13" s="389"/>
      <c r="H13" s="267"/>
      <c r="I13" s="384" t="str">
        <f>Inputs!A42</f>
        <v>Real Firing</v>
      </c>
      <c r="J13" s="385"/>
      <c r="K13" s="39">
        <f>Inputs!BF42</f>
        <v>0</v>
      </c>
    </row>
    <row r="14" spans="1:14" ht="18.600000000000001" thickTop="1" thickBot="1">
      <c r="A14" s="4" t="str">
        <f>Inputs!A20</f>
        <v>Fire Type</v>
      </c>
      <c r="B14" s="38">
        <f>Inputs!BF20</f>
        <v>0</v>
      </c>
      <c r="D14" s="390" t="str">
        <f>Inputs!A31</f>
        <v>Gun Jump:</v>
      </c>
      <c r="E14" s="391"/>
      <c r="F14" s="41" t="str">
        <f>Inputs!BG31</f>
        <v>Traverse</v>
      </c>
      <c r="G14" s="42" t="str">
        <f>Inputs!BF31</f>
        <v>Elevation</v>
      </c>
      <c r="H14" s="267"/>
      <c r="I14" s="384" t="str">
        <f>Inputs!A43</f>
        <v xml:space="preserve">Total in Target: </v>
      </c>
      <c r="J14" s="385"/>
      <c r="K14" s="39">
        <f>Inputs!BF43</f>
        <v>0</v>
      </c>
    </row>
    <row r="15" spans="1:14" ht="19.5" customHeight="1" thickTop="1" thickBot="1">
      <c r="A15" s="4" t="str">
        <f>Inputs!A14</f>
        <v>Time:</v>
      </c>
      <c r="B15" s="37">
        <f>Inputs!BF14</f>
        <v>0</v>
      </c>
      <c r="C15" s="14"/>
      <c r="D15" s="383" t="str">
        <f>Inputs!A32</f>
        <v>Single</v>
      </c>
      <c r="E15" s="363"/>
      <c r="F15" s="36">
        <f>Inputs!BG32</f>
        <v>0</v>
      </c>
      <c r="G15" s="36">
        <f>Inputs!BF32</f>
        <v>0</v>
      </c>
      <c r="H15" s="15"/>
      <c r="I15" s="384" t="str">
        <f>Inputs!A44</f>
        <v>Missing rounds</v>
      </c>
      <c r="J15" s="385"/>
      <c r="K15" s="39">
        <f>Inputs!BF44</f>
        <v>0</v>
      </c>
    </row>
    <row r="16" spans="1:14" ht="19.5" customHeight="1" thickTop="1" thickBot="1">
      <c r="A16" s="4" t="str">
        <f>Inputs!A21</f>
        <v>A0- M.Velocity</v>
      </c>
      <c r="B16" s="38">
        <f>Inputs!BF21</f>
        <v>0</v>
      </c>
      <c r="C16" s="14"/>
      <c r="D16" s="386" t="str">
        <f>Inputs!A33</f>
        <v>Burst</v>
      </c>
      <c r="E16" s="387"/>
      <c r="F16" s="36">
        <f>Inputs!BG33</f>
        <v>0</v>
      </c>
      <c r="G16" s="36">
        <f>Inputs!BF33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IF(Inputs!BF52="",NA(),Inputs!BF52)</f>
        <v>#N/A</v>
      </c>
      <c r="E20" s="49" t="e">
        <f>IF(Inputs!BG52="",NA(),Inputs!BG52)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IF(Inputs!BF53="",NA(),Inputs!BF53)</f>
        <v>#N/A</v>
      </c>
      <c r="E21" s="49" t="e">
        <f>IF(Inputs!BG53="",NA(),Inputs!BG53)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IF(Inputs!BF54="",NA(),Inputs!BF54)</f>
        <v>#N/A</v>
      </c>
      <c r="E22" s="49" t="e">
        <f>IF(Inputs!BG54="",NA(),Inputs!BG54)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IF(Inputs!BF55="",NA(),Inputs!BF55)</f>
        <v>#N/A</v>
      </c>
      <c r="E23" s="49" t="e">
        <f>IF(Inputs!BG55="",NA(),Inputs!BG55)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IF(Inputs!BF56="",NA(),Inputs!BF56)</f>
        <v>#N/A</v>
      </c>
      <c r="E24" s="49" t="e">
        <f>IF(Inputs!BG56="",NA(),Inputs!BG56)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IF(Inputs!BF57="",NA(),Inputs!BF57)</f>
        <v>#N/A</v>
      </c>
      <c r="E25" s="49" t="e">
        <f>IF(Inputs!BG57="",NA(),Inputs!BG57)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IF(Inputs!BF58="",NA(),Inputs!BF58)</f>
        <v>#N/A</v>
      </c>
      <c r="E26" s="49" t="e">
        <f>IF(Inputs!BG58="",NA(),Inputs!BG58)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IF(Inputs!BF59="",NA(),Inputs!BF59)</f>
        <v>#N/A</v>
      </c>
      <c r="E27" s="49" t="e">
        <f>IF(Inputs!BG59="",NA(),Inputs!BG59)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IF(Inputs!BF60="",NA(),Inputs!BF60)</f>
        <v>#N/A</v>
      </c>
      <c r="E28" s="49" t="e">
        <f>IF(Inputs!BG60="",NA(),Inputs!BG60)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IF(Inputs!BF61="",NA(),Inputs!BF61)</f>
        <v>#N/A</v>
      </c>
      <c r="E29" s="49" t="e">
        <f>IF(Inputs!BG61="",NA(),Inputs!BG61)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IF(Inputs!BF62="",NA(),Inputs!BF62)</f>
        <v>#N/A</v>
      </c>
      <c r="E30" s="49" t="e">
        <f>IF(Inputs!BG62="",NA(),Inputs!BG62)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IF(Inputs!BF63="",NA(),Inputs!BF63)</f>
        <v>#N/A</v>
      </c>
      <c r="E31" s="49" t="e">
        <f>IF(Inputs!BG63="",NA(),Inputs!BG63)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IF(Inputs!BF64="",NA(),Inputs!BF64)</f>
        <v>#N/A</v>
      </c>
      <c r="E32" s="49" t="e">
        <f>IF(Inputs!BG64="",NA(),Inputs!BG64)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IF(Inputs!BF65="",NA(),Inputs!BF65)</f>
        <v>#N/A</v>
      </c>
      <c r="E33" s="49" t="e">
        <f>IF(Inputs!BG65="",NA(),Inputs!BG65)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IF(Inputs!BF66="",NA(),Inputs!BF66)</f>
        <v>#N/A</v>
      </c>
      <c r="E34" s="49" t="e">
        <f>IF(Inputs!BG66="",NA(),Inputs!BG66)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IF(Inputs!BF67="",NA(),Inputs!BF67)</f>
        <v>#N/A</v>
      </c>
      <c r="E35" s="49" t="e">
        <f>IF(Inputs!BG67="",NA(),Inputs!BG67)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IF(Inputs!BF68="",NA(),Inputs!BF68)</f>
        <v>#N/A</v>
      </c>
      <c r="E36" s="49" t="e">
        <f>IF(Inputs!BG68="",NA(),Inputs!BG68)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IF(Inputs!BF69="",NA(),Inputs!BF69)</f>
        <v>#N/A</v>
      </c>
      <c r="E37" s="49" t="e">
        <f>IF(Inputs!BG69="",NA(),Inputs!BG69)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IF(Inputs!BF70="",NA(),Inputs!BF70)</f>
        <v>#N/A</v>
      </c>
      <c r="E38" s="49" t="e">
        <f>IF(Inputs!BG70="",NA(),Inputs!BG70)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IF(Inputs!BF71="",NA(),Inputs!BF71)</f>
        <v>#N/A</v>
      </c>
      <c r="E39" s="49" t="e">
        <f>IF(Inputs!BG71="",NA(),Inputs!BG71)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IF(Inputs!BF72="",NA(),Inputs!BF72)</f>
        <v>#N/A</v>
      </c>
      <c r="E40" s="49" t="e">
        <f>IF(Inputs!BG72="",NA(),Inputs!BG72)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IF(Inputs!BF73="",NA(),Inputs!BF73)</f>
        <v>#N/A</v>
      </c>
      <c r="E41" s="49" t="e">
        <f>IF(Inputs!BG73="",NA(),Inputs!BG73)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IF(Inputs!BF74="",NA(),Inputs!BF74)</f>
        <v>#N/A</v>
      </c>
      <c r="E42" s="49" t="e">
        <f>IF(Inputs!BG74="",NA(),Inputs!BG74)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IF(Inputs!BF75="",NA(),Inputs!BF75)</f>
        <v>#N/A</v>
      </c>
      <c r="E43" s="49" t="e">
        <f>IF(Inputs!BG75="",NA(),Inputs!BG75)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IF(Inputs!BF76="",NA(),Inputs!BF76)</f>
        <v>#N/A</v>
      </c>
      <c r="E44" s="49" t="e">
        <f>IF(Inputs!BG76="",NA(),Inputs!BG76)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IF(Inputs!BF77="",NA(),Inputs!BF77)</f>
        <v>#N/A</v>
      </c>
      <c r="E45" s="49" t="e">
        <f>IF(Inputs!BG77="",NA(),Inputs!BG77)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IF(Inputs!BF78="",NA(),Inputs!BF78)</f>
        <v>#N/A</v>
      </c>
      <c r="E46" s="49" t="e">
        <f>IF(Inputs!BG78="",NA(),Inputs!BG78)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IF(Inputs!BF79="",NA(),Inputs!BF79)</f>
        <v>#N/A</v>
      </c>
      <c r="E47" s="49" t="e">
        <f>IF(Inputs!BG79="",NA(),Inputs!BG79)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IF(Inputs!BF80="",NA(),Inputs!BF80)</f>
        <v>#N/A</v>
      </c>
      <c r="E48" s="49" t="e">
        <f>IF(Inputs!BG80="",NA(),Inputs!BG80)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IF(Inputs!BF81="",NA(),Inputs!BF81)</f>
        <v>#N/A</v>
      </c>
      <c r="E49" s="49" t="e">
        <f>IF(Inputs!BG81="",NA(),Inputs!BG81)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IF(Inputs!BF82="",NA(),Inputs!BF82)</f>
        <v>#N/A</v>
      </c>
      <c r="E50" s="49" t="e">
        <f>IF(Inputs!BG82="",NA(),Inputs!BG82)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IF(Inputs!BF83="",NA(),Inputs!BF83)</f>
        <v>#N/A</v>
      </c>
      <c r="E51" s="49" t="e">
        <f>IF(Inputs!BG83="",NA(),Inputs!BG83)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IF(Inputs!BF84="",NA(),Inputs!BF84)</f>
        <v>#N/A</v>
      </c>
      <c r="E52" s="49" t="e">
        <f>IF(Inputs!BG84="",NA(),Inputs!BG84)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IF(Inputs!BF85="",NA(),Inputs!BF85)</f>
        <v>#N/A</v>
      </c>
      <c r="E53" s="49" t="e">
        <f>IF(Inputs!BG85="",NA(),Inputs!BG85)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IF(Inputs!BF86="",NA(),Inputs!BF86)</f>
        <v>#N/A</v>
      </c>
      <c r="E54" s="49" t="e">
        <f>IF(Inputs!BG86="",NA(),Inputs!BG86)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IF(Inputs!BF87="",NA(),Inputs!BF87)</f>
        <v>#N/A</v>
      </c>
      <c r="E55" s="49" t="e">
        <f>IF(Inputs!BG87="",NA(),Inputs!BG87)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IF(Inputs!BF88="",NA(),Inputs!BF88)</f>
        <v>#N/A</v>
      </c>
      <c r="E56" s="49" t="e">
        <f>IF(Inputs!BG88="",NA(),Inputs!BG88)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IF(Inputs!BF89="",NA(),Inputs!BF89)</f>
        <v>#N/A</v>
      </c>
      <c r="E57" s="49" t="e">
        <f>IF(Inputs!BG89="",NA(),Inputs!BG89)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IF(Inputs!BF90="",NA(),Inputs!BF90)</f>
        <v>#N/A</v>
      </c>
      <c r="E58" s="49" t="e">
        <f>IF(Inputs!BG90="",NA(),Inputs!BG90)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IF(Inputs!BF91="",NA(),Inputs!BF91)</f>
        <v>#N/A</v>
      </c>
      <c r="E59" s="49" t="e">
        <f>IF(Inputs!BG91="",NA(),Inputs!BG91)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IF(Inputs!BF92="",NA(),Inputs!BF92)</f>
        <v>#N/A</v>
      </c>
      <c r="E60" s="49" t="e">
        <f>IF(Inputs!BG92="",NA(),Inputs!BG92)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IF(Inputs!BF93="",NA(),Inputs!BF93)</f>
        <v>#N/A</v>
      </c>
      <c r="E61" s="49" t="e">
        <f>IF(Inputs!BG93="",NA(),Inputs!BG93)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IF(Inputs!BF94="",NA(),Inputs!BF94)</f>
        <v>#N/A</v>
      </c>
      <c r="E62" s="49" t="e">
        <f>IF(Inputs!BG94="",NA(),Inputs!BG94)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IF(Inputs!BF95="",NA(),Inputs!BF95)</f>
        <v>#N/A</v>
      </c>
      <c r="E63" s="49" t="e">
        <f>IF(Inputs!BG95="",NA(),Inputs!BG95)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IF(Inputs!BF96="",NA(),Inputs!BF96)</f>
        <v>#N/A</v>
      </c>
      <c r="E64" s="49" t="e">
        <f>IF(Inputs!BG96="",NA(),Inputs!BG96)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IF(Inputs!BF97="",NA(),Inputs!BF97)</f>
        <v>#N/A</v>
      </c>
      <c r="E65" s="49" t="e">
        <f>IF(Inputs!BG97="",NA(),Inputs!BG97)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IF(Inputs!BF98="",NA(),Inputs!BF98)</f>
        <v>#N/A</v>
      </c>
      <c r="E66" s="49" t="e">
        <f>IF(Inputs!BG98="",NA(),Inputs!BG98)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IF(Inputs!BF99="",NA(),Inputs!BF99)</f>
        <v>#N/A</v>
      </c>
      <c r="E67" s="49" t="e">
        <f>IF(Inputs!BG99="",NA(),Inputs!BG99)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IF(Inputs!BF100="",NA(),Inputs!BF100)</f>
        <v>#N/A</v>
      </c>
      <c r="E68" s="49" t="e">
        <f>IF(Inputs!BG100="",NA(),Inputs!BG100)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IF(Inputs!BF101="",NA(),Inputs!BF101)</f>
        <v>#N/A</v>
      </c>
      <c r="E69" s="49" t="e">
        <f>IF(Inputs!BG101="",NA(),Inputs!BG101)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IF(Inputs!BF102="",NA(),Inputs!BF102)</f>
        <v>#N/A</v>
      </c>
      <c r="E70" s="49" t="e">
        <f>IF(Inputs!BG102="",NA(),Inputs!BG102)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IF(Inputs!BF103="",NA(),Inputs!BF103)</f>
        <v>#N/A</v>
      </c>
      <c r="E71" s="49" t="e">
        <f>IF(Inputs!BG103="",NA(),Inputs!BG103)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IF(Inputs!BF104="",NA(),Inputs!BF104)</f>
        <v>#N/A</v>
      </c>
      <c r="E72" s="49" t="e">
        <f>IF(Inputs!BG104="",NA(),Inputs!BG104)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IF(Inputs!BF105="",NA(),Inputs!BF105)</f>
        <v>#N/A</v>
      </c>
      <c r="E73" s="49" t="e">
        <f>IF(Inputs!BG105="",NA(),Inputs!BG105)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IF(Inputs!BF106="",NA(),Inputs!BF106)</f>
        <v>#N/A</v>
      </c>
      <c r="E74" s="49" t="e">
        <f>IF(Inputs!BG106="",NA(),Inputs!BG106)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IF(Inputs!BF107="",NA(),Inputs!BF107)</f>
        <v>#N/A</v>
      </c>
      <c r="E75" s="49" t="e">
        <f>IF(Inputs!BG107="",NA(),Inputs!BG107)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IF(Inputs!BF108="",NA(),Inputs!BF108)</f>
        <v>#N/A</v>
      </c>
      <c r="E76" s="49" t="e">
        <f>IF(Inputs!BG108="",NA(),Inputs!BG108)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IF(Inputs!BF109="",NA(),Inputs!BF109)</f>
        <v>#N/A</v>
      </c>
      <c r="E77" s="49" t="e">
        <f>IF(Inputs!BG109="",NA(),Inputs!BG109)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IF(Inputs!BF110="",NA(),Inputs!BF110)</f>
        <v>#N/A</v>
      </c>
      <c r="E78" s="49" t="e">
        <f>IF(Inputs!BG110="",NA(),Inputs!BG110)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IF(Inputs!BF111="",NA(),Inputs!BF111)</f>
        <v>#N/A</v>
      </c>
      <c r="E79" s="49" t="e">
        <f>IF(Inputs!BG111="",NA(),Inputs!BG111)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IF(Inputs!BF112="",NA(),Inputs!BF112)</f>
        <v>#N/A</v>
      </c>
      <c r="E80" s="49" t="e">
        <f>IF(Inputs!BG112="",NA(),Inputs!BG112)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IF(Inputs!BF113="",NA(),Inputs!BF113)</f>
        <v>#N/A</v>
      </c>
      <c r="E81" s="49" t="e">
        <f>IF(Inputs!BG113="",NA(),Inputs!BG113)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IF(Inputs!BF114="",NA(),Inputs!BF114)</f>
        <v>#N/A</v>
      </c>
      <c r="E82" s="49" t="e">
        <f>IF(Inputs!BG114="",NA(),Inputs!BG114)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IF(Inputs!BF115="",NA(),Inputs!BF115)</f>
        <v>#N/A</v>
      </c>
      <c r="E83" s="49" t="e">
        <f>IF(Inputs!BG115="",NA(),Inputs!BG115)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IF(Inputs!BF116="",NA(),Inputs!BF116)</f>
        <v>#N/A</v>
      </c>
      <c r="E84" s="49" t="e">
        <f>IF(Inputs!BG116="",NA(),Inputs!BG116)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IF(Inputs!BF117="",NA(),Inputs!BF117)</f>
        <v>#N/A</v>
      </c>
      <c r="E85" s="49" t="e">
        <f>IF(Inputs!BG117="",NA(),Inputs!BG117)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IF(Inputs!BF118="",NA(),Inputs!BF118)</f>
        <v>#N/A</v>
      </c>
      <c r="E86" s="49" t="e">
        <f>IF(Inputs!BG118="",NA(),Inputs!BG118)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IF(Inputs!BF119="",NA(),Inputs!BF119)</f>
        <v>#N/A</v>
      </c>
      <c r="E87" s="49" t="e">
        <f>IF(Inputs!BG119="",NA(),Inputs!BG119)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IF(Inputs!BF120="",NA(),Inputs!BF120)</f>
        <v>#N/A</v>
      </c>
      <c r="E88" s="49" t="e">
        <f>IF(Inputs!BG120="",NA(),Inputs!BG120)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IF(Inputs!BF121="",NA(),Inputs!BF121)</f>
        <v>#N/A</v>
      </c>
      <c r="E89" s="49" t="e">
        <f>IF(Inputs!BG121="",NA(),Inputs!BG121)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IF(Inputs!BF122="",NA(),Inputs!BF122)</f>
        <v>#N/A</v>
      </c>
      <c r="E90" s="49" t="e">
        <f>IF(Inputs!BG122="",NA(),Inputs!BG122)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IF(Inputs!BF123="",NA(),Inputs!BF123)</f>
        <v>#N/A</v>
      </c>
      <c r="E91" s="49" t="e">
        <f>IF(Inputs!BG123="",NA(),Inputs!BG123)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IF(Inputs!BF124="",NA(),Inputs!BF124)</f>
        <v>#N/A</v>
      </c>
      <c r="E92" s="49" t="e">
        <f>IF(Inputs!BG124="",NA(),Inputs!BG124)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IF(Inputs!BF125="",NA(),Inputs!BF125)</f>
        <v>#N/A</v>
      </c>
      <c r="E93" s="49" t="e">
        <f>IF(Inputs!BG125="",NA(),Inputs!BG125)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IF(Inputs!BF126="",NA(),Inputs!BF126)</f>
        <v>#N/A</v>
      </c>
      <c r="E94" s="49" t="e">
        <f>IF(Inputs!BG126="",NA(),Inputs!BG126)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IF(Inputs!BF127="",NA(),Inputs!BF127)</f>
        <v>#N/A</v>
      </c>
      <c r="E95" s="49" t="e">
        <f>IF(Inputs!BG127="",NA(),Inputs!BG127)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IF(Inputs!BF128="",NA(),Inputs!BF128)</f>
        <v>#N/A</v>
      </c>
      <c r="E96" s="49" t="e">
        <f>IF(Inputs!BG128="",NA(),Inputs!BG128)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IF(Inputs!BF129="",NA(),Inputs!BF129)</f>
        <v>#N/A</v>
      </c>
      <c r="E97" s="49" t="e">
        <f>IF(Inputs!BG129="",NA(),Inputs!BG129)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IF(Inputs!BF130="",NA(),Inputs!BF130)</f>
        <v>#N/A</v>
      </c>
      <c r="E98" s="49" t="e">
        <f>IF(Inputs!BG130="",NA(),Inputs!BG130)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IF(Inputs!BF131="",NA(),Inputs!BF131)</f>
        <v>#N/A</v>
      </c>
      <c r="E99" s="49" t="e">
        <f>IF(Inputs!BG131="",NA(),Inputs!BG131)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IF(Inputs!BF132="",NA(),Inputs!BF132)</f>
        <v>#N/A</v>
      </c>
      <c r="E100" s="49" t="e">
        <f>IF(Inputs!BG132="",NA(),Inputs!BG132)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IF(Inputs!BF133="",NA(),Inputs!BF133)</f>
        <v>#N/A</v>
      </c>
      <c r="E101" s="49" t="e">
        <f>IF(Inputs!BG133="",NA(),Inputs!BG133)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IF(Inputs!BF134="",NA(),Inputs!BF134)</f>
        <v>#N/A</v>
      </c>
      <c r="E102" s="49" t="e">
        <f>IF(Inputs!BG134="",NA(),Inputs!BG134)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IF(Inputs!BF135="",NA(),Inputs!BF135)</f>
        <v>#N/A</v>
      </c>
      <c r="E103" s="49" t="e">
        <f>IF(Inputs!BG135="",NA(),Inputs!BG135)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IF(Inputs!BF136="",NA(),Inputs!BF136)</f>
        <v>#N/A</v>
      </c>
      <c r="E104" s="49" t="e">
        <f>IF(Inputs!BG136="",NA(),Inputs!BG136)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IF(Inputs!BF137="",NA(),Inputs!BF137)</f>
        <v>#N/A</v>
      </c>
      <c r="E105" s="49" t="e">
        <f>IF(Inputs!BG137="",NA(),Inputs!BG137)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IF(Inputs!BF138="",NA(),Inputs!BF138)</f>
        <v>#N/A</v>
      </c>
      <c r="E106" s="49" t="e">
        <f>IF(Inputs!BG138="",NA(),Inputs!BG138)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IF(Inputs!BF139="",NA(),Inputs!BF139)</f>
        <v>#N/A</v>
      </c>
      <c r="E107" s="49" t="e">
        <f>IF(Inputs!BG139="",NA(),Inputs!BG139)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IF(Inputs!BF140="",NA(),Inputs!BF140)</f>
        <v>#N/A</v>
      </c>
      <c r="E108" s="49" t="e">
        <f>IF(Inputs!BG140="",NA(),Inputs!BG140)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IF(Inputs!BF141="",NA(),Inputs!BF141)</f>
        <v>#N/A</v>
      </c>
      <c r="E109" s="49" t="e">
        <f>IF(Inputs!BG141="",NA(),Inputs!BG141)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IF(Inputs!BF142="",NA(),Inputs!BF142)</f>
        <v>#N/A</v>
      </c>
      <c r="E110" s="49" t="e">
        <f>IF(Inputs!BG142="",NA(),Inputs!BG142)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IF(Inputs!BF143="",NA(),Inputs!BF143)</f>
        <v>#N/A</v>
      </c>
      <c r="E111" s="49" t="e">
        <f>IF(Inputs!BG143="",NA(),Inputs!BG143)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IF(Inputs!BF144="",NA(),Inputs!BF144)</f>
        <v>#N/A</v>
      </c>
      <c r="E112" s="49" t="e">
        <f>IF(Inputs!BG144="",NA(),Inputs!BG144)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IF(Inputs!BF145="",NA(),Inputs!BF145)</f>
        <v>#N/A</v>
      </c>
      <c r="E113" s="49" t="e">
        <f>IF(Inputs!BG145="",NA(),Inputs!BG145)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IF(Inputs!BF146="",NA(),Inputs!BF146)</f>
        <v>#N/A</v>
      </c>
      <c r="E114" s="49" t="e">
        <f>IF(Inputs!BG146="",NA(),Inputs!BG146)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IF(Inputs!BF147="",NA(),Inputs!BF147)</f>
        <v>#N/A</v>
      </c>
      <c r="E115" s="49" t="e">
        <f>IF(Inputs!BG147="",NA(),Inputs!BG147)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IF(Inputs!BF148="",NA(),Inputs!BF148)</f>
        <v>#N/A</v>
      </c>
      <c r="E116" s="49" t="e">
        <f>IF(Inputs!BG148="",NA(),Inputs!BG148)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IF(Inputs!BF149="",NA(),Inputs!BF149)</f>
        <v>#N/A</v>
      </c>
      <c r="E117" s="49" t="e">
        <f>IF(Inputs!BG149="",NA(),Inputs!BG149)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IF(Inputs!BF150="",NA(),Inputs!BF150)</f>
        <v>#N/A</v>
      </c>
      <c r="E118" s="49" t="e">
        <f>IF(Inputs!BG150="",NA(),Inputs!BG150)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IF(Inputs!BF151="",NA(),Inputs!BF151)</f>
        <v>#N/A</v>
      </c>
      <c r="E119" s="49" t="e">
        <f>IF(Inputs!BG151="",NA(),Inputs!BG151)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Inputs!BF7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Inputs!BF8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Inputs!BF9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19" zoomScale="55" zoomScaleNormal="55" zoomScaleSheetLayoutView="75" workbookViewId="0">
      <selection activeCell="K45" sqref="K45"/>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Inputs!BH2</f>
        <v>0</v>
      </c>
      <c r="D2" s="3" t="str">
        <f>Inputs!A3</f>
        <v xml:space="preserve">Gunner: </v>
      </c>
      <c r="E2" s="64">
        <f>Inputs!BH3</f>
        <v>0</v>
      </c>
      <c r="F2" s="3" t="str">
        <f>Inputs!A4</f>
        <v xml:space="preserve">Loader: </v>
      </c>
      <c r="G2" s="63">
        <f>Inputs!BH4</f>
        <v>0</v>
      </c>
      <c r="H2" s="3" t="str">
        <f>Inputs!A5</f>
        <v>Driver:</v>
      </c>
      <c r="I2" s="64">
        <f>Inputs!BH5</f>
        <v>0</v>
      </c>
      <c r="J2" s="103"/>
      <c r="K2" s="103"/>
    </row>
    <row r="3" spans="1:14">
      <c r="A3" s="2" t="str">
        <f>Inputs!A11</f>
        <v>Project:</v>
      </c>
      <c r="B3" s="72">
        <f>Inputs!BH11</f>
        <v>0</v>
      </c>
      <c r="C3" s="71"/>
      <c r="D3" s="71"/>
      <c r="E3" s="71"/>
      <c r="F3" s="71"/>
      <c r="G3" s="71"/>
      <c r="H3" s="71"/>
      <c r="I3" s="71"/>
      <c r="J3" s="104"/>
      <c r="K3" s="104"/>
    </row>
    <row r="4" spans="1:14" ht="18.600000000000001" thickBot="1">
      <c r="A4" s="2" t="str">
        <f>Inputs!A46</f>
        <v xml:space="preserve">Remarks: </v>
      </c>
      <c r="B4" s="380">
        <f>Inputs!BH46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Inputs!BH23</f>
        <v>0</v>
      </c>
      <c r="G6" s="396"/>
      <c r="I6" s="268" t="str">
        <f>Inputs!A35</f>
        <v>Item:</v>
      </c>
      <c r="J6" s="270" t="s">
        <v>10</v>
      </c>
      <c r="K6" s="269" t="s">
        <v>204</v>
      </c>
    </row>
    <row r="7" spans="1:14" ht="18.600000000000001" thickTop="1" thickBot="1">
      <c r="A7" s="4" t="str">
        <f>Inputs!A13</f>
        <v>Date:</v>
      </c>
      <c r="B7" s="66">
        <f>Inputs!BH13</f>
        <v>0</v>
      </c>
      <c r="D7" s="5" t="str">
        <f>Inputs!A24</f>
        <v>Ammunition:</v>
      </c>
      <c r="E7" s="8"/>
      <c r="F7" s="395">
        <f>Inputs!BH24</f>
        <v>0</v>
      </c>
      <c r="G7" s="396"/>
      <c r="I7" s="9" t="s">
        <v>14</v>
      </c>
      <c r="J7" s="67">
        <f>Inputs!BH36</f>
        <v>0</v>
      </c>
      <c r="K7" s="68">
        <f>Inputs!BI36</f>
        <v>0</v>
      </c>
    </row>
    <row r="8" spans="1:14" ht="18.600000000000001" thickTop="1" thickBot="1">
      <c r="A8" s="4" t="str">
        <f>Inputs!A15</f>
        <v>Range [m]:</v>
      </c>
      <c r="B8" s="112">
        <f>Inputs!BH15</f>
        <v>0</v>
      </c>
      <c r="D8" s="5" t="str">
        <f>Inputs!A25</f>
        <v>Aiming Through (Camera):</v>
      </c>
      <c r="E8" s="53"/>
      <c r="F8" s="395">
        <f>Inputs!BH25</f>
        <v>0</v>
      </c>
      <c r="G8" s="396"/>
      <c r="I8" s="7" t="s">
        <v>16</v>
      </c>
      <c r="J8" s="67">
        <f>Inputs!BH37</f>
        <v>0</v>
      </c>
      <c r="K8" s="68">
        <f>Inputs!BI37</f>
        <v>0</v>
      </c>
    </row>
    <row r="9" spans="1:14" ht="18.600000000000001" thickTop="1" thickBot="1">
      <c r="A9" s="392" t="str">
        <f>Inputs!A16</f>
        <v>Target Size:</v>
      </c>
      <c r="B9" s="393"/>
      <c r="D9" s="392" t="str">
        <f>Inputs!A26</f>
        <v>Environmental Conditions:</v>
      </c>
      <c r="E9" s="394"/>
      <c r="F9" s="394"/>
      <c r="G9" s="393"/>
      <c r="H9" s="10"/>
      <c r="I9" s="11" t="s">
        <v>19</v>
      </c>
      <c r="J9" s="67">
        <f>Inputs!BH38</f>
        <v>0</v>
      </c>
      <c r="K9" s="68">
        <f>Inputs!BI38</f>
        <v>0</v>
      </c>
    </row>
    <row r="10" spans="1:14" ht="18.600000000000001" thickTop="1" thickBot="1">
      <c r="A10" s="4" t="str">
        <f>Inputs!BH16</f>
        <v>Traverse Size [m]</v>
      </c>
      <c r="B10" s="38">
        <f>Inputs!BH17</f>
        <v>2.2999999999999998</v>
      </c>
      <c r="D10" s="5" t="str">
        <f>Inputs!A27</f>
        <v>Air Temperature [°C]:</v>
      </c>
      <c r="E10" s="6"/>
      <c r="F10" s="388">
        <f>Inputs!BH27</f>
        <v>0</v>
      </c>
      <c r="G10" s="389"/>
      <c r="I10" s="392" t="str">
        <f>Inputs!A39</f>
        <v>Rounds Information:</v>
      </c>
      <c r="J10" s="394"/>
      <c r="K10" s="393"/>
    </row>
    <row r="11" spans="1:14" ht="18.600000000000001" thickTop="1" thickBot="1">
      <c r="A11" s="4" t="str">
        <f>Inputs!BI16</f>
        <v>Elevation Size [m]</v>
      </c>
      <c r="B11" s="38">
        <f>Inputs!BI17</f>
        <v>2.2999999999999998</v>
      </c>
      <c r="D11" s="5" t="str">
        <f>Inputs!A28</f>
        <v>Altitude [m]:</v>
      </c>
      <c r="E11" s="8"/>
      <c r="F11" s="388">
        <f>Inputs!BH28</f>
        <v>0</v>
      </c>
      <c r="G11" s="389"/>
      <c r="H11" s="267"/>
      <c r="I11" s="384" t="str">
        <f>Inputs!A40</f>
        <v>Rounds Type</v>
      </c>
      <c r="J11" s="385"/>
      <c r="K11" s="111" t="str">
        <f>Inputs!BH40</f>
        <v>No. of Rounds</v>
      </c>
    </row>
    <row r="12" spans="1:14" ht="18.600000000000001" thickTop="1" thickBot="1">
      <c r="A12" s="4" t="str">
        <f>Inputs!BH18</f>
        <v>Traverse Size [mills]</v>
      </c>
      <c r="B12" s="38" t="e">
        <f>Inputs!BH19</f>
        <v>#DIV/0!</v>
      </c>
      <c r="D12" s="5" t="str">
        <f>Inputs!A29</f>
        <v>Ammu. Temp. [°C]:</v>
      </c>
      <c r="E12" s="8"/>
      <c r="F12" s="388">
        <f>Inputs!BH29</f>
        <v>0</v>
      </c>
      <c r="G12" s="389"/>
      <c r="H12" s="267"/>
      <c r="I12" s="384" t="str">
        <f>Inputs!A41</f>
        <v>Warm-Up</v>
      </c>
      <c r="J12" s="385"/>
      <c r="K12" s="39">
        <f>Inputs!BH41</f>
        <v>0</v>
      </c>
    </row>
    <row r="13" spans="1:14" ht="18.600000000000001" thickTop="1" thickBot="1">
      <c r="A13" s="4" t="str">
        <f>Inputs!BI18</f>
        <v>Elevation Size [mills]</v>
      </c>
      <c r="B13" s="38" t="e">
        <f>Inputs!BI19</f>
        <v>#DIV/0!</v>
      </c>
      <c r="D13" s="5" t="str">
        <f>Inputs!A30</f>
        <v>Crosswind [m/s]:</v>
      </c>
      <c r="E13" s="13"/>
      <c r="F13" s="388">
        <f>Inputs!BH30</f>
        <v>0</v>
      </c>
      <c r="G13" s="389"/>
      <c r="H13" s="267"/>
      <c r="I13" s="384" t="str">
        <f>Inputs!A42</f>
        <v>Real Firing</v>
      </c>
      <c r="J13" s="385"/>
      <c r="K13" s="39">
        <f>Inputs!BH42</f>
        <v>0</v>
      </c>
    </row>
    <row r="14" spans="1:14" ht="18.600000000000001" thickTop="1" thickBot="1">
      <c r="A14" s="4" t="str">
        <f>Inputs!A20</f>
        <v>Fire Type</v>
      </c>
      <c r="B14" s="38">
        <f>Inputs!BH20</f>
        <v>0</v>
      </c>
      <c r="D14" s="390" t="str">
        <f>Inputs!A31</f>
        <v>Gun Jump:</v>
      </c>
      <c r="E14" s="391"/>
      <c r="F14" s="41" t="str">
        <f>Inputs!BI31</f>
        <v>Traverse</v>
      </c>
      <c r="G14" s="42" t="str">
        <f>Inputs!BH31</f>
        <v>Elevation</v>
      </c>
      <c r="H14" s="267"/>
      <c r="I14" s="384" t="str">
        <f>Inputs!A43</f>
        <v xml:space="preserve">Total in Target: </v>
      </c>
      <c r="J14" s="385"/>
      <c r="K14" s="39">
        <f>Inputs!BH43</f>
        <v>0</v>
      </c>
    </row>
    <row r="15" spans="1:14" ht="19.5" customHeight="1" thickTop="1" thickBot="1">
      <c r="A15" s="4" t="str">
        <f>Inputs!A14</f>
        <v>Time:</v>
      </c>
      <c r="B15" s="37">
        <f>Inputs!BH14</f>
        <v>0</v>
      </c>
      <c r="C15" s="14"/>
      <c r="D15" s="383" t="str">
        <f>Inputs!A32</f>
        <v>Single</v>
      </c>
      <c r="E15" s="363"/>
      <c r="F15" s="36">
        <f>Inputs!BI32</f>
        <v>0</v>
      </c>
      <c r="G15" s="36">
        <f>Inputs!BH32</f>
        <v>0</v>
      </c>
      <c r="H15" s="15"/>
      <c r="I15" s="384" t="str">
        <f>Inputs!A44</f>
        <v>Missing rounds</v>
      </c>
      <c r="J15" s="385"/>
      <c r="K15" s="39">
        <f>Inputs!BH44</f>
        <v>0</v>
      </c>
    </row>
    <row r="16" spans="1:14" ht="19.5" customHeight="1" thickTop="1" thickBot="1">
      <c r="A16" s="4" t="str">
        <f>Inputs!A21</f>
        <v>A0- M.Velocity</v>
      </c>
      <c r="B16" s="38">
        <f>Inputs!BH21</f>
        <v>0</v>
      </c>
      <c r="C16" s="14"/>
      <c r="D16" s="386" t="str">
        <f>Inputs!A33</f>
        <v>Burst</v>
      </c>
      <c r="E16" s="387"/>
      <c r="F16" s="36">
        <f>Inputs!BI33</f>
        <v>0</v>
      </c>
      <c r="G16" s="36">
        <f>Inputs!BH33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IF(Inputs!BH52="",NA(),Inputs!BH52)</f>
        <v>#N/A</v>
      </c>
      <c r="E20" s="49" t="e">
        <f>IF(Inputs!BI52="",NA(),Inputs!BI52)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IF(Inputs!BH53="",NA(),Inputs!BH53)</f>
        <v>#N/A</v>
      </c>
      <c r="E21" s="49" t="e">
        <f>IF(Inputs!BI53="",NA(),Inputs!BI53)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IF(Inputs!BH54="",NA(),Inputs!BH54)</f>
        <v>#N/A</v>
      </c>
      <c r="E22" s="49" t="e">
        <f>IF(Inputs!BI54="",NA(),Inputs!BI54)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IF(Inputs!BH55="",NA(),Inputs!BH55)</f>
        <v>#N/A</v>
      </c>
      <c r="E23" s="49" t="e">
        <f>IF(Inputs!BI55="",NA(),Inputs!BI55)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IF(Inputs!BH56="",NA(),Inputs!BH56)</f>
        <v>#N/A</v>
      </c>
      <c r="E24" s="49" t="e">
        <f>IF(Inputs!BI56="",NA(),Inputs!BI56)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IF(Inputs!BH57="",NA(),Inputs!BH57)</f>
        <v>#N/A</v>
      </c>
      <c r="E25" s="49" t="e">
        <f>IF(Inputs!BI57="",NA(),Inputs!BI57)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IF(Inputs!BH58="",NA(),Inputs!BH58)</f>
        <v>#N/A</v>
      </c>
      <c r="E26" s="49" t="e">
        <f>IF(Inputs!BI58="",NA(),Inputs!BI58)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IF(Inputs!BH59="",NA(),Inputs!BH59)</f>
        <v>#N/A</v>
      </c>
      <c r="E27" s="49" t="e">
        <f>IF(Inputs!BI59="",NA(),Inputs!BI59)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IF(Inputs!BH60="",NA(),Inputs!BH60)</f>
        <v>#N/A</v>
      </c>
      <c r="E28" s="49" t="e">
        <f>IF(Inputs!BI60="",NA(),Inputs!BI60)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IF(Inputs!BH61="",NA(),Inputs!BH61)</f>
        <v>#N/A</v>
      </c>
      <c r="E29" s="49" t="e">
        <f>IF(Inputs!BI61="",NA(),Inputs!BI61)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IF(Inputs!BH62="",NA(),Inputs!BH62)</f>
        <v>#N/A</v>
      </c>
      <c r="E30" s="49" t="e">
        <f>IF(Inputs!BI62="",NA(),Inputs!BI62)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IF(Inputs!BH63="",NA(),Inputs!BH63)</f>
        <v>#N/A</v>
      </c>
      <c r="E31" s="49" t="e">
        <f>IF(Inputs!BI63="",NA(),Inputs!BI63)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IF(Inputs!BH64="",NA(),Inputs!BH64)</f>
        <v>#N/A</v>
      </c>
      <c r="E32" s="49" t="e">
        <f>IF(Inputs!BI64="",NA(),Inputs!BI64)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IF(Inputs!BH65="",NA(),Inputs!BH65)</f>
        <v>#N/A</v>
      </c>
      <c r="E33" s="49" t="e">
        <f>IF(Inputs!BI65="",NA(),Inputs!BI65)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IF(Inputs!BH66="",NA(),Inputs!BH66)</f>
        <v>#N/A</v>
      </c>
      <c r="E34" s="49" t="e">
        <f>IF(Inputs!BI66="",NA(),Inputs!BI66)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IF(Inputs!BH67="",NA(),Inputs!BH67)</f>
        <v>#N/A</v>
      </c>
      <c r="E35" s="49" t="e">
        <f>IF(Inputs!BI67="",NA(),Inputs!BI67)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IF(Inputs!BH68="",NA(),Inputs!BH68)</f>
        <v>#N/A</v>
      </c>
      <c r="E36" s="49" t="e">
        <f>IF(Inputs!BI68="",NA(),Inputs!BI68)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IF(Inputs!BH69="",NA(),Inputs!BH69)</f>
        <v>#N/A</v>
      </c>
      <c r="E37" s="49" t="e">
        <f>IF(Inputs!BI69="",NA(),Inputs!BI69)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IF(Inputs!BH70="",NA(),Inputs!BH70)</f>
        <v>#N/A</v>
      </c>
      <c r="E38" s="49" t="e">
        <f>IF(Inputs!BI70="",NA(),Inputs!BI70)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IF(Inputs!BH71="",NA(),Inputs!BH71)</f>
        <v>#N/A</v>
      </c>
      <c r="E39" s="49" t="e">
        <f>IF(Inputs!BI71="",NA(),Inputs!BI71)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IF(Inputs!BH72="",NA(),Inputs!BH72)</f>
        <v>#N/A</v>
      </c>
      <c r="E40" s="49" t="e">
        <f>IF(Inputs!BI72="",NA(),Inputs!BI72)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IF(Inputs!BH73="",NA(),Inputs!BH73)</f>
        <v>#N/A</v>
      </c>
      <c r="E41" s="49" t="e">
        <f>IF(Inputs!BI73="",NA(),Inputs!BI73)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IF(Inputs!BH74="",NA(),Inputs!BH74)</f>
        <v>#N/A</v>
      </c>
      <c r="E42" s="49" t="e">
        <f>IF(Inputs!BI74="",NA(),Inputs!BI74)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IF(Inputs!BH75="",NA(),Inputs!BH75)</f>
        <v>#N/A</v>
      </c>
      <c r="E43" s="49" t="e">
        <f>IF(Inputs!BI75="",NA(),Inputs!BI75)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IF(Inputs!BH76="",NA(),Inputs!BH76)</f>
        <v>#N/A</v>
      </c>
      <c r="E44" s="49" t="e">
        <f>IF(Inputs!BI76="",NA(),Inputs!BI76)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IF(Inputs!BH77="",NA(),Inputs!BH77)</f>
        <v>#N/A</v>
      </c>
      <c r="E45" s="49" t="e">
        <f>IF(Inputs!BI77="",NA(),Inputs!BI77)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IF(Inputs!BH78="",NA(),Inputs!BH78)</f>
        <v>#N/A</v>
      </c>
      <c r="E46" s="49" t="e">
        <f>IF(Inputs!BI78="",NA(),Inputs!BI78)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IF(Inputs!BH79="",NA(),Inputs!BH79)</f>
        <v>#N/A</v>
      </c>
      <c r="E47" s="49" t="e">
        <f>IF(Inputs!BI79="",NA(),Inputs!BI79)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IF(Inputs!BH80="",NA(),Inputs!BH80)</f>
        <v>#N/A</v>
      </c>
      <c r="E48" s="49" t="e">
        <f>IF(Inputs!BI80="",NA(),Inputs!BI80)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IF(Inputs!BH81="",NA(),Inputs!BH81)</f>
        <v>#N/A</v>
      </c>
      <c r="E49" s="49" t="e">
        <f>IF(Inputs!BI81="",NA(),Inputs!BI81)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IF(Inputs!BH82="",NA(),Inputs!BH82)</f>
        <v>#N/A</v>
      </c>
      <c r="E50" s="49" t="e">
        <f>IF(Inputs!BI82="",NA(),Inputs!BI82)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IF(Inputs!BH83="",NA(),Inputs!BH83)</f>
        <v>#N/A</v>
      </c>
      <c r="E51" s="49" t="e">
        <f>IF(Inputs!BI83="",NA(),Inputs!BI83)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IF(Inputs!BH84="",NA(),Inputs!BH84)</f>
        <v>#N/A</v>
      </c>
      <c r="E52" s="49" t="e">
        <f>IF(Inputs!BI84="",NA(),Inputs!BI84)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IF(Inputs!BH85="",NA(),Inputs!BH85)</f>
        <v>#N/A</v>
      </c>
      <c r="E53" s="49" t="e">
        <f>IF(Inputs!BI85="",NA(),Inputs!BI85)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IF(Inputs!BH86="",NA(),Inputs!BH86)</f>
        <v>#N/A</v>
      </c>
      <c r="E54" s="49" t="e">
        <f>IF(Inputs!BI86="",NA(),Inputs!BI86)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IF(Inputs!BH87="",NA(),Inputs!BH87)</f>
        <v>#N/A</v>
      </c>
      <c r="E55" s="49" t="e">
        <f>IF(Inputs!BI87="",NA(),Inputs!BI87)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IF(Inputs!BH88="",NA(),Inputs!BH88)</f>
        <v>#N/A</v>
      </c>
      <c r="E56" s="49" t="e">
        <f>IF(Inputs!BI88="",NA(),Inputs!BI88)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IF(Inputs!BH89="",NA(),Inputs!BH89)</f>
        <v>#N/A</v>
      </c>
      <c r="E57" s="49" t="e">
        <f>IF(Inputs!BI89="",NA(),Inputs!BI89)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IF(Inputs!BH90="",NA(),Inputs!BH90)</f>
        <v>#N/A</v>
      </c>
      <c r="E58" s="49" t="e">
        <f>IF(Inputs!BI90="",NA(),Inputs!BI90)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IF(Inputs!BH91="",NA(),Inputs!BH91)</f>
        <v>#N/A</v>
      </c>
      <c r="E59" s="49" t="e">
        <f>IF(Inputs!BI91="",NA(),Inputs!BI91)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IF(Inputs!BH92="",NA(),Inputs!BH92)</f>
        <v>#N/A</v>
      </c>
      <c r="E60" s="49" t="e">
        <f>IF(Inputs!BI92="",NA(),Inputs!BI92)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IF(Inputs!BH93="",NA(),Inputs!BH93)</f>
        <v>#N/A</v>
      </c>
      <c r="E61" s="49" t="e">
        <f>IF(Inputs!BI93="",NA(),Inputs!BI93)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IF(Inputs!BH94="",NA(),Inputs!BH94)</f>
        <v>#N/A</v>
      </c>
      <c r="E62" s="49" t="e">
        <f>IF(Inputs!BI94="",NA(),Inputs!BI94)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IF(Inputs!BH95="",NA(),Inputs!BH95)</f>
        <v>#N/A</v>
      </c>
      <c r="E63" s="49" t="e">
        <f>IF(Inputs!BI95="",NA(),Inputs!BI95)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IF(Inputs!BH96="",NA(),Inputs!BH96)</f>
        <v>#N/A</v>
      </c>
      <c r="E64" s="49" t="e">
        <f>IF(Inputs!BI96="",NA(),Inputs!BI96)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IF(Inputs!BH97="",NA(),Inputs!BH97)</f>
        <v>#N/A</v>
      </c>
      <c r="E65" s="49" t="e">
        <f>IF(Inputs!BI97="",NA(),Inputs!BI97)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IF(Inputs!BH98="",NA(),Inputs!BH98)</f>
        <v>#N/A</v>
      </c>
      <c r="E66" s="49" t="e">
        <f>IF(Inputs!BI98="",NA(),Inputs!BI98)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IF(Inputs!BH99="",NA(),Inputs!BH99)</f>
        <v>#N/A</v>
      </c>
      <c r="E67" s="49" t="e">
        <f>IF(Inputs!BI99="",NA(),Inputs!BI99)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IF(Inputs!BH100="",NA(),Inputs!BH100)</f>
        <v>#N/A</v>
      </c>
      <c r="E68" s="49" t="e">
        <f>IF(Inputs!BI100="",NA(),Inputs!BI100)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IF(Inputs!BH101="",NA(),Inputs!BH101)</f>
        <v>#N/A</v>
      </c>
      <c r="E69" s="49" t="e">
        <f>IF(Inputs!BI101="",NA(),Inputs!BI101)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IF(Inputs!BH102="",NA(),Inputs!BH102)</f>
        <v>#N/A</v>
      </c>
      <c r="E70" s="49" t="e">
        <f>IF(Inputs!BI102="",NA(),Inputs!BI102)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IF(Inputs!BH103="",NA(),Inputs!BH103)</f>
        <v>#N/A</v>
      </c>
      <c r="E71" s="49" t="e">
        <f>IF(Inputs!BI103="",NA(),Inputs!BI103)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IF(Inputs!BH104="",NA(),Inputs!BH104)</f>
        <v>#N/A</v>
      </c>
      <c r="E72" s="49" t="e">
        <f>IF(Inputs!BI104="",NA(),Inputs!BI104)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IF(Inputs!BH105="",NA(),Inputs!BH105)</f>
        <v>#N/A</v>
      </c>
      <c r="E73" s="49" t="e">
        <f>IF(Inputs!BI105="",NA(),Inputs!BI105)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IF(Inputs!BH106="",NA(),Inputs!BH106)</f>
        <v>#N/A</v>
      </c>
      <c r="E74" s="49" t="e">
        <f>IF(Inputs!BI106="",NA(),Inputs!BI106)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IF(Inputs!BH107="",NA(),Inputs!BH107)</f>
        <v>#N/A</v>
      </c>
      <c r="E75" s="49" t="e">
        <f>IF(Inputs!BI107="",NA(),Inputs!BI107)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IF(Inputs!BH108="",NA(),Inputs!BH108)</f>
        <v>#N/A</v>
      </c>
      <c r="E76" s="49" t="e">
        <f>IF(Inputs!BI108="",NA(),Inputs!BI108)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IF(Inputs!BH109="",NA(),Inputs!BH109)</f>
        <v>#N/A</v>
      </c>
      <c r="E77" s="49" t="e">
        <f>IF(Inputs!BI109="",NA(),Inputs!BI109)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IF(Inputs!BH110="",NA(),Inputs!BH110)</f>
        <v>#N/A</v>
      </c>
      <c r="E78" s="49" t="e">
        <f>IF(Inputs!BI110="",NA(),Inputs!BI110)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IF(Inputs!BH111="",NA(),Inputs!BH111)</f>
        <v>#N/A</v>
      </c>
      <c r="E79" s="49" t="e">
        <f>IF(Inputs!BI111="",NA(),Inputs!BI111)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IF(Inputs!BH112="",NA(),Inputs!BH112)</f>
        <v>#N/A</v>
      </c>
      <c r="E80" s="49" t="e">
        <f>IF(Inputs!BI112="",NA(),Inputs!BI112)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IF(Inputs!BH113="",NA(),Inputs!BH113)</f>
        <v>#N/A</v>
      </c>
      <c r="E81" s="49" t="e">
        <f>IF(Inputs!BI113="",NA(),Inputs!BI113)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IF(Inputs!BH114="",NA(),Inputs!BH114)</f>
        <v>#N/A</v>
      </c>
      <c r="E82" s="49" t="e">
        <f>IF(Inputs!BI114="",NA(),Inputs!BI114)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IF(Inputs!BH115="",NA(),Inputs!BH115)</f>
        <v>#N/A</v>
      </c>
      <c r="E83" s="49" t="e">
        <f>IF(Inputs!BI115="",NA(),Inputs!BI115)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IF(Inputs!BH116="",NA(),Inputs!BH116)</f>
        <v>#N/A</v>
      </c>
      <c r="E84" s="49" t="e">
        <f>IF(Inputs!BI116="",NA(),Inputs!BI116)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IF(Inputs!BH117="",NA(),Inputs!BH117)</f>
        <v>#N/A</v>
      </c>
      <c r="E85" s="49" t="e">
        <f>IF(Inputs!BI117="",NA(),Inputs!BI117)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IF(Inputs!BH118="",NA(),Inputs!BH118)</f>
        <v>#N/A</v>
      </c>
      <c r="E86" s="49" t="e">
        <f>IF(Inputs!BI118="",NA(),Inputs!BI118)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IF(Inputs!BH119="",NA(),Inputs!BH119)</f>
        <v>#N/A</v>
      </c>
      <c r="E87" s="49" t="e">
        <f>IF(Inputs!BI119="",NA(),Inputs!BI119)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IF(Inputs!BH120="",NA(),Inputs!BH120)</f>
        <v>#N/A</v>
      </c>
      <c r="E88" s="49" t="e">
        <f>IF(Inputs!BI120="",NA(),Inputs!BI120)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IF(Inputs!BH121="",NA(),Inputs!BH121)</f>
        <v>#N/A</v>
      </c>
      <c r="E89" s="49" t="e">
        <f>IF(Inputs!BI121="",NA(),Inputs!BI121)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IF(Inputs!BH122="",NA(),Inputs!BH122)</f>
        <v>#N/A</v>
      </c>
      <c r="E90" s="49" t="e">
        <f>IF(Inputs!BI122="",NA(),Inputs!BI122)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IF(Inputs!BH123="",NA(),Inputs!BH123)</f>
        <v>#N/A</v>
      </c>
      <c r="E91" s="49" t="e">
        <f>IF(Inputs!BI123="",NA(),Inputs!BI123)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IF(Inputs!BH124="",NA(),Inputs!BH124)</f>
        <v>#N/A</v>
      </c>
      <c r="E92" s="49" t="e">
        <f>IF(Inputs!BI124="",NA(),Inputs!BI124)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IF(Inputs!BH125="",NA(),Inputs!BH125)</f>
        <v>#N/A</v>
      </c>
      <c r="E93" s="49" t="e">
        <f>IF(Inputs!BI125="",NA(),Inputs!BI125)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IF(Inputs!BH126="",NA(),Inputs!BH126)</f>
        <v>#N/A</v>
      </c>
      <c r="E94" s="49" t="e">
        <f>IF(Inputs!BI126="",NA(),Inputs!BI126)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IF(Inputs!BH127="",NA(),Inputs!BH127)</f>
        <v>#N/A</v>
      </c>
      <c r="E95" s="49" t="e">
        <f>IF(Inputs!BI127="",NA(),Inputs!BI127)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IF(Inputs!BH128="",NA(),Inputs!BH128)</f>
        <v>#N/A</v>
      </c>
      <c r="E96" s="49" t="e">
        <f>IF(Inputs!BI128="",NA(),Inputs!BI128)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IF(Inputs!BH129="",NA(),Inputs!BH129)</f>
        <v>#N/A</v>
      </c>
      <c r="E97" s="49" t="e">
        <f>IF(Inputs!BI129="",NA(),Inputs!BI129)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IF(Inputs!BH130="",NA(),Inputs!BH130)</f>
        <v>#N/A</v>
      </c>
      <c r="E98" s="49" t="e">
        <f>IF(Inputs!BI130="",NA(),Inputs!BI130)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IF(Inputs!BH131="",NA(),Inputs!BH131)</f>
        <v>#N/A</v>
      </c>
      <c r="E99" s="49" t="e">
        <f>IF(Inputs!BI131="",NA(),Inputs!BI131)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IF(Inputs!BH132="",NA(),Inputs!BH132)</f>
        <v>#N/A</v>
      </c>
      <c r="E100" s="49" t="e">
        <f>IF(Inputs!BI132="",NA(),Inputs!BI132)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IF(Inputs!BH133="",NA(),Inputs!BH133)</f>
        <v>#N/A</v>
      </c>
      <c r="E101" s="49" t="e">
        <f>IF(Inputs!BI133="",NA(),Inputs!BI133)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IF(Inputs!BH134="",NA(),Inputs!BH134)</f>
        <v>#N/A</v>
      </c>
      <c r="E102" s="49" t="e">
        <f>IF(Inputs!BI134="",NA(),Inputs!BI134)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IF(Inputs!BH135="",NA(),Inputs!BH135)</f>
        <v>#N/A</v>
      </c>
      <c r="E103" s="49" t="e">
        <f>IF(Inputs!BI135="",NA(),Inputs!BI135)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IF(Inputs!BH136="",NA(),Inputs!BH136)</f>
        <v>#N/A</v>
      </c>
      <c r="E104" s="49" t="e">
        <f>IF(Inputs!BI136="",NA(),Inputs!BI136)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IF(Inputs!BH137="",NA(),Inputs!BH137)</f>
        <v>#N/A</v>
      </c>
      <c r="E105" s="49" t="e">
        <f>IF(Inputs!BI137="",NA(),Inputs!BI137)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IF(Inputs!BH138="",NA(),Inputs!BH138)</f>
        <v>#N/A</v>
      </c>
      <c r="E106" s="49" t="e">
        <f>IF(Inputs!BI138="",NA(),Inputs!BI138)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IF(Inputs!BH139="",NA(),Inputs!BH139)</f>
        <v>#N/A</v>
      </c>
      <c r="E107" s="49" t="e">
        <f>IF(Inputs!BI139="",NA(),Inputs!BI139)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IF(Inputs!BH140="",NA(),Inputs!BH140)</f>
        <v>#N/A</v>
      </c>
      <c r="E108" s="49" t="e">
        <f>IF(Inputs!BI140="",NA(),Inputs!BI140)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IF(Inputs!BH141="",NA(),Inputs!BH141)</f>
        <v>#N/A</v>
      </c>
      <c r="E109" s="49" t="e">
        <f>IF(Inputs!BI141="",NA(),Inputs!BI141)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IF(Inputs!BH142="",NA(),Inputs!BH142)</f>
        <v>#N/A</v>
      </c>
      <c r="E110" s="49" t="e">
        <f>IF(Inputs!BI142="",NA(),Inputs!BI142)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IF(Inputs!BH143="",NA(),Inputs!BH143)</f>
        <v>#N/A</v>
      </c>
      <c r="E111" s="49" t="e">
        <f>IF(Inputs!BI143="",NA(),Inputs!BI143)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IF(Inputs!BH144="",NA(),Inputs!BH144)</f>
        <v>#N/A</v>
      </c>
      <c r="E112" s="49" t="e">
        <f>IF(Inputs!BI144="",NA(),Inputs!BI144)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IF(Inputs!BH145="",NA(),Inputs!BH145)</f>
        <v>#N/A</v>
      </c>
      <c r="E113" s="49" t="e">
        <f>IF(Inputs!BI145="",NA(),Inputs!BI145)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IF(Inputs!BH146="",NA(),Inputs!BH146)</f>
        <v>#N/A</v>
      </c>
      <c r="E114" s="49" t="e">
        <f>IF(Inputs!BI146="",NA(),Inputs!BI146)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IF(Inputs!BH147="",NA(),Inputs!BH147)</f>
        <v>#N/A</v>
      </c>
      <c r="E115" s="49" t="e">
        <f>IF(Inputs!BI147="",NA(),Inputs!BI147)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IF(Inputs!BH148="",NA(),Inputs!BH148)</f>
        <v>#N/A</v>
      </c>
      <c r="E116" s="49" t="e">
        <f>IF(Inputs!BI148="",NA(),Inputs!BI148)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IF(Inputs!BH149="",NA(),Inputs!BH149)</f>
        <v>#N/A</v>
      </c>
      <c r="E117" s="49" t="e">
        <f>IF(Inputs!BI149="",NA(),Inputs!BI149)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IF(Inputs!BH150="",NA(),Inputs!BH150)</f>
        <v>#N/A</v>
      </c>
      <c r="E118" s="49" t="e">
        <f>IF(Inputs!BI150="",NA(),Inputs!BI150)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IF(Inputs!BH151="",NA(),Inputs!BH151)</f>
        <v>#N/A</v>
      </c>
      <c r="E119" s="49" t="e">
        <f>IF(Inputs!BI151="",NA(),Inputs!BI151)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Inputs!BH7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Inputs!BH8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Inputs!BH9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9" zoomScale="55" zoomScaleNormal="55" zoomScaleSheetLayoutView="75" workbookViewId="0">
      <selection activeCell="M50" sqref="M50"/>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Inputs!BJ2</f>
        <v>0</v>
      </c>
      <c r="D2" s="3" t="str">
        <f>Inputs!A3</f>
        <v xml:space="preserve">Gunner: </v>
      </c>
      <c r="E2" s="64">
        <f>Inputs!BJ3</f>
        <v>0</v>
      </c>
      <c r="F2" s="3" t="str">
        <f>Inputs!A4</f>
        <v xml:space="preserve">Loader: </v>
      </c>
      <c r="G2" s="63">
        <f>Inputs!BJ4</f>
        <v>0</v>
      </c>
      <c r="H2" s="3" t="str">
        <f>Inputs!A5</f>
        <v>Driver:</v>
      </c>
      <c r="I2" s="64">
        <f>Inputs!BJ5</f>
        <v>0</v>
      </c>
      <c r="J2" s="103"/>
      <c r="K2" s="103"/>
    </row>
    <row r="3" spans="1:14">
      <c r="A3" s="2" t="str">
        <f>Inputs!A11</f>
        <v>Project:</v>
      </c>
      <c r="B3" s="72">
        <f>Inputs!BJ11</f>
        <v>0</v>
      </c>
      <c r="C3" s="71"/>
      <c r="D3" s="71"/>
      <c r="E3" s="71"/>
      <c r="F3" s="71"/>
      <c r="G3" s="71"/>
      <c r="H3" s="71"/>
      <c r="I3" s="71"/>
      <c r="J3" s="104"/>
      <c r="K3" s="104"/>
    </row>
    <row r="4" spans="1:14" ht="18.600000000000001" thickBot="1">
      <c r="A4" s="2" t="str">
        <f>Inputs!A46</f>
        <v xml:space="preserve">Remarks: </v>
      </c>
      <c r="B4" s="380">
        <f>Inputs!BJ46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Inputs!BJ23</f>
        <v>0</v>
      </c>
      <c r="G6" s="396"/>
      <c r="I6" s="268" t="str">
        <f>Inputs!A35</f>
        <v>Item:</v>
      </c>
      <c r="J6" s="270" t="s">
        <v>10</v>
      </c>
      <c r="K6" s="269" t="s">
        <v>204</v>
      </c>
    </row>
    <row r="7" spans="1:14" ht="18.600000000000001" thickTop="1" thickBot="1">
      <c r="A7" s="4" t="str">
        <f>Inputs!A13</f>
        <v>Date:</v>
      </c>
      <c r="B7" s="66">
        <f>Inputs!BJ13</f>
        <v>0</v>
      </c>
      <c r="D7" s="5" t="str">
        <f>Inputs!A24</f>
        <v>Ammunition:</v>
      </c>
      <c r="E7" s="8"/>
      <c r="F7" s="395">
        <f>Inputs!BJ24</f>
        <v>0</v>
      </c>
      <c r="G7" s="396"/>
      <c r="I7" s="9" t="s">
        <v>14</v>
      </c>
      <c r="J7" s="67">
        <f>Inputs!BJ36</f>
        <v>0</v>
      </c>
      <c r="K7" s="68">
        <f>Inputs!BK36</f>
        <v>0</v>
      </c>
    </row>
    <row r="8" spans="1:14" ht="18.600000000000001" thickTop="1" thickBot="1">
      <c r="A8" s="4" t="str">
        <f>Inputs!A15</f>
        <v>Range [m]:</v>
      </c>
      <c r="B8" s="112">
        <f>Inputs!BJ15</f>
        <v>0</v>
      </c>
      <c r="D8" s="5" t="str">
        <f>Inputs!A25</f>
        <v>Aiming Through (Camera):</v>
      </c>
      <c r="E8" s="53"/>
      <c r="F8" s="395">
        <f>Inputs!BJ25</f>
        <v>0</v>
      </c>
      <c r="G8" s="396"/>
      <c r="I8" s="7" t="s">
        <v>16</v>
      </c>
      <c r="J8" s="67">
        <f>Inputs!BJ37</f>
        <v>0</v>
      </c>
      <c r="K8" s="68">
        <f>Inputs!BK37</f>
        <v>0</v>
      </c>
    </row>
    <row r="9" spans="1:14" ht="18.600000000000001" thickTop="1" thickBot="1">
      <c r="A9" s="392" t="str">
        <f>Inputs!A16</f>
        <v>Target Size:</v>
      </c>
      <c r="B9" s="393"/>
      <c r="D9" s="392" t="str">
        <f>Inputs!A26</f>
        <v>Environmental Conditions:</v>
      </c>
      <c r="E9" s="394"/>
      <c r="F9" s="394"/>
      <c r="G9" s="393"/>
      <c r="H9" s="10"/>
      <c r="I9" s="11" t="s">
        <v>19</v>
      </c>
      <c r="J9" s="67">
        <f>Inputs!BJ38</f>
        <v>0</v>
      </c>
      <c r="K9" s="68">
        <f>Inputs!BK38</f>
        <v>0</v>
      </c>
    </row>
    <row r="10" spans="1:14" ht="18.600000000000001" thickTop="1" thickBot="1">
      <c r="A10" s="4" t="str">
        <f>Inputs!BJ16</f>
        <v>Traverse Size [m]</v>
      </c>
      <c r="B10" s="38">
        <f>Inputs!BJ17</f>
        <v>2.2999999999999998</v>
      </c>
      <c r="D10" s="5" t="str">
        <f>Inputs!A27</f>
        <v>Air Temperature [°C]:</v>
      </c>
      <c r="E10" s="6"/>
      <c r="F10" s="388">
        <f>Inputs!BJ27</f>
        <v>0</v>
      </c>
      <c r="G10" s="389"/>
      <c r="I10" s="392" t="str">
        <f>Inputs!A39</f>
        <v>Rounds Information:</v>
      </c>
      <c r="J10" s="394"/>
      <c r="K10" s="393"/>
    </row>
    <row r="11" spans="1:14" ht="18.600000000000001" thickTop="1" thickBot="1">
      <c r="A11" s="4" t="str">
        <f>Inputs!BK16</f>
        <v>Elevation Size [m]</v>
      </c>
      <c r="B11" s="38">
        <f>Inputs!BK17</f>
        <v>2.2999999999999998</v>
      </c>
      <c r="D11" s="5" t="str">
        <f>Inputs!A28</f>
        <v>Altitude [m]:</v>
      </c>
      <c r="E11" s="8"/>
      <c r="F11" s="388">
        <f>Inputs!BJ28</f>
        <v>0</v>
      </c>
      <c r="G11" s="389"/>
      <c r="H11" s="267"/>
      <c r="I11" s="384" t="str">
        <f>Inputs!A40</f>
        <v>Rounds Type</v>
      </c>
      <c r="J11" s="385"/>
      <c r="K11" s="111" t="str">
        <f>Inputs!BJ40</f>
        <v>No. of Rounds</v>
      </c>
    </row>
    <row r="12" spans="1:14" ht="18.600000000000001" thickTop="1" thickBot="1">
      <c r="A12" s="4" t="str">
        <f>Inputs!BJ18</f>
        <v>Traverse Size [mills]</v>
      </c>
      <c r="B12" s="38" t="e">
        <f>Inputs!BJ19</f>
        <v>#DIV/0!</v>
      </c>
      <c r="D12" s="5" t="str">
        <f>Inputs!A29</f>
        <v>Ammu. Temp. [°C]:</v>
      </c>
      <c r="E12" s="8"/>
      <c r="F12" s="388">
        <f>Inputs!BJ29</f>
        <v>0</v>
      </c>
      <c r="G12" s="389"/>
      <c r="H12" s="267"/>
      <c r="I12" s="384" t="str">
        <f>Inputs!A41</f>
        <v>Warm-Up</v>
      </c>
      <c r="J12" s="385"/>
      <c r="K12" s="39">
        <f>Inputs!BJ41</f>
        <v>0</v>
      </c>
    </row>
    <row r="13" spans="1:14" ht="18.600000000000001" thickTop="1" thickBot="1">
      <c r="A13" s="4" t="str">
        <f>Inputs!BK18</f>
        <v>Elevation Size [mills]</v>
      </c>
      <c r="B13" s="38" t="e">
        <f>Inputs!BK19</f>
        <v>#DIV/0!</v>
      </c>
      <c r="D13" s="5" t="str">
        <f>Inputs!A30</f>
        <v>Crosswind [m/s]:</v>
      </c>
      <c r="E13" s="13"/>
      <c r="F13" s="388">
        <f>Inputs!BJ30</f>
        <v>0</v>
      </c>
      <c r="G13" s="389"/>
      <c r="H13" s="267"/>
      <c r="I13" s="384" t="str">
        <f>Inputs!A42</f>
        <v>Real Firing</v>
      </c>
      <c r="J13" s="385"/>
      <c r="K13" s="39">
        <f>Inputs!BJ42</f>
        <v>0</v>
      </c>
    </row>
    <row r="14" spans="1:14" ht="18.600000000000001" thickTop="1" thickBot="1">
      <c r="A14" s="4" t="str">
        <f>Inputs!A20</f>
        <v>Fire Type</v>
      </c>
      <c r="B14" s="38">
        <f>Inputs!BJ20</f>
        <v>0</v>
      </c>
      <c r="D14" s="390" t="str">
        <f>Inputs!A31</f>
        <v>Gun Jump:</v>
      </c>
      <c r="E14" s="391"/>
      <c r="F14" s="41" t="str">
        <f>Inputs!BK31</f>
        <v>Traverse</v>
      </c>
      <c r="G14" s="42" t="str">
        <f>Inputs!BJ31</f>
        <v>Elevation</v>
      </c>
      <c r="H14" s="267"/>
      <c r="I14" s="384" t="str">
        <f>Inputs!A43</f>
        <v xml:space="preserve">Total in Target: </v>
      </c>
      <c r="J14" s="385"/>
      <c r="K14" s="39">
        <f>Inputs!BJ43</f>
        <v>0</v>
      </c>
    </row>
    <row r="15" spans="1:14" ht="19.5" customHeight="1" thickTop="1" thickBot="1">
      <c r="A15" s="4" t="str">
        <f>Inputs!A14</f>
        <v>Time:</v>
      </c>
      <c r="B15" s="37">
        <f>Inputs!BJ14</f>
        <v>0</v>
      </c>
      <c r="C15" s="14"/>
      <c r="D15" s="383" t="str">
        <f>Inputs!A32</f>
        <v>Single</v>
      </c>
      <c r="E15" s="363"/>
      <c r="F15" s="36">
        <f>Inputs!BK32</f>
        <v>0</v>
      </c>
      <c r="G15" s="36">
        <f>Inputs!BJ32</f>
        <v>0</v>
      </c>
      <c r="H15" s="15"/>
      <c r="I15" s="384" t="str">
        <f>Inputs!A44</f>
        <v>Missing rounds</v>
      </c>
      <c r="J15" s="385"/>
      <c r="K15" s="39">
        <f>Inputs!BJ44</f>
        <v>0</v>
      </c>
    </row>
    <row r="16" spans="1:14" ht="19.5" customHeight="1" thickTop="1" thickBot="1">
      <c r="A16" s="4" t="str">
        <f>Inputs!A21</f>
        <v>A0- M.Velocity</v>
      </c>
      <c r="B16" s="38">
        <f>Inputs!BJ21</f>
        <v>0</v>
      </c>
      <c r="C16" s="14"/>
      <c r="D16" s="386" t="str">
        <f>Inputs!A33</f>
        <v>Burst</v>
      </c>
      <c r="E16" s="387"/>
      <c r="F16" s="36">
        <f>Inputs!BK33</f>
        <v>0</v>
      </c>
      <c r="G16" s="36">
        <f>Inputs!BJ33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IF(Inputs!BJ52="",NA(),Inputs!BJ52)</f>
        <v>#N/A</v>
      </c>
      <c r="E20" s="49" t="e">
        <f>IF(Inputs!BK52="",NA(),Inputs!BK52)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IF(Inputs!BJ53="",NA(),Inputs!BJ53)</f>
        <v>#N/A</v>
      </c>
      <c r="E21" s="49" t="e">
        <f>IF(Inputs!BK53="",NA(),Inputs!BK53)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IF(Inputs!BJ54="",NA(),Inputs!BJ54)</f>
        <v>#N/A</v>
      </c>
      <c r="E22" s="49" t="e">
        <f>IF(Inputs!BK54="",NA(),Inputs!BK54)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IF(Inputs!BJ55="",NA(),Inputs!BJ55)</f>
        <v>#N/A</v>
      </c>
      <c r="E23" s="49" t="e">
        <f>IF(Inputs!BK55="",NA(),Inputs!BK55)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IF(Inputs!BJ56="",NA(),Inputs!BJ56)</f>
        <v>#N/A</v>
      </c>
      <c r="E24" s="49" t="e">
        <f>IF(Inputs!BK56="",NA(),Inputs!BK56)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IF(Inputs!BJ57="",NA(),Inputs!BJ57)</f>
        <v>#N/A</v>
      </c>
      <c r="E25" s="49" t="e">
        <f>IF(Inputs!BK57="",NA(),Inputs!BK57)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IF(Inputs!BJ58="",NA(),Inputs!BJ58)</f>
        <v>#N/A</v>
      </c>
      <c r="E26" s="49" t="e">
        <f>IF(Inputs!BK58="",NA(),Inputs!BK58)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IF(Inputs!BJ59="",NA(),Inputs!BJ59)</f>
        <v>#N/A</v>
      </c>
      <c r="E27" s="49" t="e">
        <f>IF(Inputs!BK59="",NA(),Inputs!BK59)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IF(Inputs!BJ60="",NA(),Inputs!BJ60)</f>
        <v>#N/A</v>
      </c>
      <c r="E28" s="49" t="e">
        <f>IF(Inputs!BK60="",NA(),Inputs!BK60)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IF(Inputs!BJ61="",NA(),Inputs!BJ61)</f>
        <v>#N/A</v>
      </c>
      <c r="E29" s="49" t="e">
        <f>IF(Inputs!BK61="",NA(),Inputs!BK61)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IF(Inputs!BJ62="",NA(),Inputs!BJ62)</f>
        <v>#N/A</v>
      </c>
      <c r="E30" s="49" t="e">
        <f>IF(Inputs!BK62="",NA(),Inputs!BK62)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IF(Inputs!BJ63="",NA(),Inputs!BJ63)</f>
        <v>#N/A</v>
      </c>
      <c r="E31" s="49" t="e">
        <f>IF(Inputs!BK63="",NA(),Inputs!BK63)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IF(Inputs!BJ64="",NA(),Inputs!BJ64)</f>
        <v>#N/A</v>
      </c>
      <c r="E32" s="49" t="e">
        <f>IF(Inputs!BK64="",NA(),Inputs!BK64)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IF(Inputs!BJ65="",NA(),Inputs!BJ65)</f>
        <v>#N/A</v>
      </c>
      <c r="E33" s="49" t="e">
        <f>IF(Inputs!BK65="",NA(),Inputs!BK65)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IF(Inputs!BJ66="",NA(),Inputs!BJ66)</f>
        <v>#N/A</v>
      </c>
      <c r="E34" s="49" t="e">
        <f>IF(Inputs!BK66="",NA(),Inputs!BK66)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IF(Inputs!BJ67="",NA(),Inputs!BJ67)</f>
        <v>#N/A</v>
      </c>
      <c r="E35" s="49" t="e">
        <f>IF(Inputs!BK67="",NA(),Inputs!BK67)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IF(Inputs!BJ68="",NA(),Inputs!BJ68)</f>
        <v>#N/A</v>
      </c>
      <c r="E36" s="49" t="e">
        <f>IF(Inputs!BK68="",NA(),Inputs!BK68)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IF(Inputs!BJ69="",NA(),Inputs!BJ69)</f>
        <v>#N/A</v>
      </c>
      <c r="E37" s="49" t="e">
        <f>IF(Inputs!BK69="",NA(),Inputs!BK69)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IF(Inputs!BJ70="",NA(),Inputs!BJ70)</f>
        <v>#N/A</v>
      </c>
      <c r="E38" s="49" t="e">
        <f>IF(Inputs!BK70="",NA(),Inputs!BK70)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IF(Inputs!BJ71="",NA(),Inputs!BJ71)</f>
        <v>#N/A</v>
      </c>
      <c r="E39" s="49" t="e">
        <f>IF(Inputs!BK71="",NA(),Inputs!BK71)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IF(Inputs!BJ72="",NA(),Inputs!BJ72)</f>
        <v>#N/A</v>
      </c>
      <c r="E40" s="49" t="e">
        <f>IF(Inputs!BK72="",NA(),Inputs!BK72)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IF(Inputs!BJ73="",NA(),Inputs!BJ73)</f>
        <v>#N/A</v>
      </c>
      <c r="E41" s="49" t="e">
        <f>IF(Inputs!BK73="",NA(),Inputs!BK73)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IF(Inputs!BJ74="",NA(),Inputs!BJ74)</f>
        <v>#N/A</v>
      </c>
      <c r="E42" s="49" t="e">
        <f>IF(Inputs!BK74="",NA(),Inputs!BK74)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IF(Inputs!BJ75="",NA(),Inputs!BJ75)</f>
        <v>#N/A</v>
      </c>
      <c r="E43" s="49" t="e">
        <f>IF(Inputs!BK75="",NA(),Inputs!BK75)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IF(Inputs!BJ76="",NA(),Inputs!BJ76)</f>
        <v>#N/A</v>
      </c>
      <c r="E44" s="49" t="e">
        <f>IF(Inputs!BK76="",NA(),Inputs!BK76)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IF(Inputs!BJ77="",NA(),Inputs!BJ77)</f>
        <v>#N/A</v>
      </c>
      <c r="E45" s="49" t="e">
        <f>IF(Inputs!BK77="",NA(),Inputs!BK77)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IF(Inputs!BJ78="",NA(),Inputs!BJ78)</f>
        <v>#N/A</v>
      </c>
      <c r="E46" s="49" t="e">
        <f>IF(Inputs!BK78="",NA(),Inputs!BK78)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IF(Inputs!BJ79="",NA(),Inputs!BJ79)</f>
        <v>#N/A</v>
      </c>
      <c r="E47" s="49" t="e">
        <f>IF(Inputs!BK79="",NA(),Inputs!BK79)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IF(Inputs!BJ80="",NA(),Inputs!BJ80)</f>
        <v>#N/A</v>
      </c>
      <c r="E48" s="49" t="e">
        <f>IF(Inputs!BK80="",NA(),Inputs!BK80)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IF(Inputs!BJ81="",NA(),Inputs!BJ81)</f>
        <v>#N/A</v>
      </c>
      <c r="E49" s="49" t="e">
        <f>IF(Inputs!BK81="",NA(),Inputs!BK81)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IF(Inputs!BJ82="",NA(),Inputs!BJ82)</f>
        <v>#N/A</v>
      </c>
      <c r="E50" s="49" t="e">
        <f>IF(Inputs!BK82="",NA(),Inputs!BK82)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IF(Inputs!BJ83="",NA(),Inputs!BJ83)</f>
        <v>#N/A</v>
      </c>
      <c r="E51" s="49" t="e">
        <f>IF(Inputs!BK83="",NA(),Inputs!BK83)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IF(Inputs!BJ84="",NA(),Inputs!BJ84)</f>
        <v>#N/A</v>
      </c>
      <c r="E52" s="49" t="e">
        <f>IF(Inputs!BK84="",NA(),Inputs!BK84)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IF(Inputs!BJ85="",NA(),Inputs!BJ85)</f>
        <v>#N/A</v>
      </c>
      <c r="E53" s="49" t="e">
        <f>IF(Inputs!BK85="",NA(),Inputs!BK85)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IF(Inputs!BJ86="",NA(),Inputs!BJ86)</f>
        <v>#N/A</v>
      </c>
      <c r="E54" s="49" t="e">
        <f>IF(Inputs!BK86="",NA(),Inputs!BK86)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IF(Inputs!BJ87="",NA(),Inputs!BJ87)</f>
        <v>#N/A</v>
      </c>
      <c r="E55" s="49" t="e">
        <f>IF(Inputs!BK87="",NA(),Inputs!BK87)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IF(Inputs!BJ88="",NA(),Inputs!BJ88)</f>
        <v>#N/A</v>
      </c>
      <c r="E56" s="49" t="e">
        <f>IF(Inputs!BK88="",NA(),Inputs!BK88)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IF(Inputs!BJ89="",NA(),Inputs!BJ89)</f>
        <v>#N/A</v>
      </c>
      <c r="E57" s="49" t="e">
        <f>IF(Inputs!BK89="",NA(),Inputs!BK89)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IF(Inputs!BJ90="",NA(),Inputs!BJ90)</f>
        <v>#N/A</v>
      </c>
      <c r="E58" s="49" t="e">
        <f>IF(Inputs!BK90="",NA(),Inputs!BK90)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IF(Inputs!BJ91="",NA(),Inputs!BJ91)</f>
        <v>#N/A</v>
      </c>
      <c r="E59" s="49" t="e">
        <f>IF(Inputs!BK91="",NA(),Inputs!BK91)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IF(Inputs!BJ92="",NA(),Inputs!BJ92)</f>
        <v>#N/A</v>
      </c>
      <c r="E60" s="49" t="e">
        <f>IF(Inputs!BK92="",NA(),Inputs!BK92)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IF(Inputs!BJ93="",NA(),Inputs!BJ93)</f>
        <v>#N/A</v>
      </c>
      <c r="E61" s="49" t="e">
        <f>IF(Inputs!BK93="",NA(),Inputs!BK93)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IF(Inputs!BJ94="",NA(),Inputs!BJ94)</f>
        <v>#N/A</v>
      </c>
      <c r="E62" s="49" t="e">
        <f>IF(Inputs!BK94="",NA(),Inputs!BK94)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IF(Inputs!BJ95="",NA(),Inputs!BJ95)</f>
        <v>#N/A</v>
      </c>
      <c r="E63" s="49" t="e">
        <f>IF(Inputs!BK95="",NA(),Inputs!BK95)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IF(Inputs!BJ96="",NA(),Inputs!BJ96)</f>
        <v>#N/A</v>
      </c>
      <c r="E64" s="49" t="e">
        <f>IF(Inputs!BK96="",NA(),Inputs!BK96)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IF(Inputs!BJ97="",NA(),Inputs!BJ97)</f>
        <v>#N/A</v>
      </c>
      <c r="E65" s="49" t="e">
        <f>IF(Inputs!BK97="",NA(),Inputs!BK97)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IF(Inputs!BJ98="",NA(),Inputs!BJ98)</f>
        <v>#N/A</v>
      </c>
      <c r="E66" s="49" t="e">
        <f>IF(Inputs!BK98="",NA(),Inputs!BK98)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IF(Inputs!BJ99="",NA(),Inputs!BJ99)</f>
        <v>#N/A</v>
      </c>
      <c r="E67" s="49" t="e">
        <f>IF(Inputs!BK99="",NA(),Inputs!BK99)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IF(Inputs!BJ100="",NA(),Inputs!BJ100)</f>
        <v>#N/A</v>
      </c>
      <c r="E68" s="49" t="e">
        <f>IF(Inputs!BK100="",NA(),Inputs!BK100)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IF(Inputs!BJ101="",NA(),Inputs!BJ101)</f>
        <v>#N/A</v>
      </c>
      <c r="E69" s="49" t="e">
        <f>IF(Inputs!BK101="",NA(),Inputs!BK101)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IF(Inputs!BJ102="",NA(),Inputs!BJ102)</f>
        <v>#N/A</v>
      </c>
      <c r="E70" s="49" t="e">
        <f>IF(Inputs!BK102="",NA(),Inputs!BK102)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IF(Inputs!BJ103="",NA(),Inputs!BJ103)</f>
        <v>#N/A</v>
      </c>
      <c r="E71" s="49" t="e">
        <f>IF(Inputs!BK103="",NA(),Inputs!BK103)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IF(Inputs!BJ104="",NA(),Inputs!BJ104)</f>
        <v>#N/A</v>
      </c>
      <c r="E72" s="49" t="e">
        <f>IF(Inputs!BK104="",NA(),Inputs!BK104)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IF(Inputs!BJ105="",NA(),Inputs!BJ105)</f>
        <v>#N/A</v>
      </c>
      <c r="E73" s="49" t="e">
        <f>IF(Inputs!BK105="",NA(),Inputs!BK105)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IF(Inputs!BJ106="",NA(),Inputs!BJ106)</f>
        <v>#N/A</v>
      </c>
      <c r="E74" s="49" t="e">
        <f>IF(Inputs!BK106="",NA(),Inputs!BK106)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IF(Inputs!BJ107="",NA(),Inputs!BJ107)</f>
        <v>#N/A</v>
      </c>
      <c r="E75" s="49" t="e">
        <f>IF(Inputs!BK107="",NA(),Inputs!BK107)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IF(Inputs!BJ108="",NA(),Inputs!BJ108)</f>
        <v>#N/A</v>
      </c>
      <c r="E76" s="49" t="e">
        <f>IF(Inputs!BK108="",NA(),Inputs!BK108)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IF(Inputs!BJ109="",NA(),Inputs!BJ109)</f>
        <v>#N/A</v>
      </c>
      <c r="E77" s="49" t="e">
        <f>IF(Inputs!BK109="",NA(),Inputs!BK109)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IF(Inputs!BJ110="",NA(),Inputs!BJ110)</f>
        <v>#N/A</v>
      </c>
      <c r="E78" s="49" t="e">
        <f>IF(Inputs!BK110="",NA(),Inputs!BK110)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IF(Inputs!BJ111="",NA(),Inputs!BJ111)</f>
        <v>#N/A</v>
      </c>
      <c r="E79" s="49" t="e">
        <f>IF(Inputs!BK111="",NA(),Inputs!BK111)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IF(Inputs!BJ112="",NA(),Inputs!BJ112)</f>
        <v>#N/A</v>
      </c>
      <c r="E80" s="49" t="e">
        <f>IF(Inputs!BK112="",NA(),Inputs!BK112)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IF(Inputs!BJ113="",NA(),Inputs!BJ113)</f>
        <v>#N/A</v>
      </c>
      <c r="E81" s="49" t="e">
        <f>IF(Inputs!BK113="",NA(),Inputs!BK113)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IF(Inputs!BJ114="",NA(),Inputs!BJ114)</f>
        <v>#N/A</v>
      </c>
      <c r="E82" s="49" t="e">
        <f>IF(Inputs!BK114="",NA(),Inputs!BK114)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IF(Inputs!BJ115="",NA(),Inputs!BJ115)</f>
        <v>#N/A</v>
      </c>
      <c r="E83" s="49" t="e">
        <f>IF(Inputs!BK115="",NA(),Inputs!BK115)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IF(Inputs!BJ116="",NA(),Inputs!BJ116)</f>
        <v>#N/A</v>
      </c>
      <c r="E84" s="49" t="e">
        <f>IF(Inputs!BK116="",NA(),Inputs!BK116)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IF(Inputs!BJ117="",NA(),Inputs!BJ117)</f>
        <v>#N/A</v>
      </c>
      <c r="E85" s="49" t="e">
        <f>IF(Inputs!BK117="",NA(),Inputs!BK117)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IF(Inputs!BJ118="",NA(),Inputs!BJ118)</f>
        <v>#N/A</v>
      </c>
      <c r="E86" s="49" t="e">
        <f>IF(Inputs!BK118="",NA(),Inputs!BK118)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IF(Inputs!BJ119="",NA(),Inputs!BJ119)</f>
        <v>#N/A</v>
      </c>
      <c r="E87" s="49" t="e">
        <f>IF(Inputs!BK119="",NA(),Inputs!BK119)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IF(Inputs!BJ120="",NA(),Inputs!BJ120)</f>
        <v>#N/A</v>
      </c>
      <c r="E88" s="49" t="e">
        <f>IF(Inputs!BK120="",NA(),Inputs!BK120)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IF(Inputs!BJ121="",NA(),Inputs!BJ121)</f>
        <v>#N/A</v>
      </c>
      <c r="E89" s="49" t="e">
        <f>IF(Inputs!BK121="",NA(),Inputs!BK121)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IF(Inputs!BJ122="",NA(),Inputs!BJ122)</f>
        <v>#N/A</v>
      </c>
      <c r="E90" s="49" t="e">
        <f>IF(Inputs!BK122="",NA(),Inputs!BK122)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IF(Inputs!BJ123="",NA(),Inputs!BJ123)</f>
        <v>#N/A</v>
      </c>
      <c r="E91" s="49" t="e">
        <f>IF(Inputs!BK123="",NA(),Inputs!BK123)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IF(Inputs!BJ124="",NA(),Inputs!BJ124)</f>
        <v>#N/A</v>
      </c>
      <c r="E92" s="49" t="e">
        <f>IF(Inputs!BK124="",NA(),Inputs!BK124)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IF(Inputs!BJ125="",NA(),Inputs!BJ125)</f>
        <v>#N/A</v>
      </c>
      <c r="E93" s="49" t="e">
        <f>IF(Inputs!BK125="",NA(),Inputs!BK125)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IF(Inputs!BJ126="",NA(),Inputs!BJ126)</f>
        <v>#N/A</v>
      </c>
      <c r="E94" s="49" t="e">
        <f>IF(Inputs!BK126="",NA(),Inputs!BK126)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IF(Inputs!BJ127="",NA(),Inputs!BJ127)</f>
        <v>#N/A</v>
      </c>
      <c r="E95" s="49" t="e">
        <f>IF(Inputs!BK127="",NA(),Inputs!BK127)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IF(Inputs!BJ128="",NA(),Inputs!BJ128)</f>
        <v>#N/A</v>
      </c>
      <c r="E96" s="49" t="e">
        <f>IF(Inputs!BK128="",NA(),Inputs!BK128)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IF(Inputs!BJ129="",NA(),Inputs!BJ129)</f>
        <v>#N/A</v>
      </c>
      <c r="E97" s="49" t="e">
        <f>IF(Inputs!BK129="",NA(),Inputs!BK129)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IF(Inputs!BJ130="",NA(),Inputs!BJ130)</f>
        <v>#N/A</v>
      </c>
      <c r="E98" s="49" t="e">
        <f>IF(Inputs!BK130="",NA(),Inputs!BK130)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IF(Inputs!BJ131="",NA(),Inputs!BJ131)</f>
        <v>#N/A</v>
      </c>
      <c r="E99" s="49" t="e">
        <f>IF(Inputs!BK131="",NA(),Inputs!BK131)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IF(Inputs!BJ132="",NA(),Inputs!BJ132)</f>
        <v>#N/A</v>
      </c>
      <c r="E100" s="49" t="e">
        <f>IF(Inputs!BK132="",NA(),Inputs!BK132)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IF(Inputs!BJ133="",NA(),Inputs!BJ133)</f>
        <v>#N/A</v>
      </c>
      <c r="E101" s="49" t="e">
        <f>IF(Inputs!BK133="",NA(),Inputs!BK133)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IF(Inputs!BJ134="",NA(),Inputs!BJ134)</f>
        <v>#N/A</v>
      </c>
      <c r="E102" s="49" t="e">
        <f>IF(Inputs!BK134="",NA(),Inputs!BK134)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IF(Inputs!BJ135="",NA(),Inputs!BJ135)</f>
        <v>#N/A</v>
      </c>
      <c r="E103" s="49" t="e">
        <f>IF(Inputs!BK135="",NA(),Inputs!BK135)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IF(Inputs!BJ136="",NA(),Inputs!BJ136)</f>
        <v>#N/A</v>
      </c>
      <c r="E104" s="49" t="e">
        <f>IF(Inputs!BK136="",NA(),Inputs!BK136)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IF(Inputs!BJ137="",NA(),Inputs!BJ137)</f>
        <v>#N/A</v>
      </c>
      <c r="E105" s="49" t="e">
        <f>IF(Inputs!BK137="",NA(),Inputs!BK137)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IF(Inputs!BJ138="",NA(),Inputs!BJ138)</f>
        <v>#N/A</v>
      </c>
      <c r="E106" s="49" t="e">
        <f>IF(Inputs!BK138="",NA(),Inputs!BK138)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IF(Inputs!BJ139="",NA(),Inputs!BJ139)</f>
        <v>#N/A</v>
      </c>
      <c r="E107" s="49" t="e">
        <f>IF(Inputs!BK139="",NA(),Inputs!BK139)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IF(Inputs!BJ140="",NA(),Inputs!BJ140)</f>
        <v>#N/A</v>
      </c>
      <c r="E108" s="49" t="e">
        <f>IF(Inputs!BK140="",NA(),Inputs!BK140)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IF(Inputs!BJ141="",NA(),Inputs!BJ141)</f>
        <v>#N/A</v>
      </c>
      <c r="E109" s="49" t="e">
        <f>IF(Inputs!BK141="",NA(),Inputs!BK141)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IF(Inputs!BJ142="",NA(),Inputs!BJ142)</f>
        <v>#N/A</v>
      </c>
      <c r="E110" s="49" t="e">
        <f>IF(Inputs!BK142="",NA(),Inputs!BK142)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IF(Inputs!BJ143="",NA(),Inputs!BJ143)</f>
        <v>#N/A</v>
      </c>
      <c r="E111" s="49" t="e">
        <f>IF(Inputs!BK143="",NA(),Inputs!BK143)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IF(Inputs!BJ144="",NA(),Inputs!BJ144)</f>
        <v>#N/A</v>
      </c>
      <c r="E112" s="49" t="e">
        <f>IF(Inputs!BK144="",NA(),Inputs!BK144)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IF(Inputs!BJ145="",NA(),Inputs!BJ145)</f>
        <v>#N/A</v>
      </c>
      <c r="E113" s="49" t="e">
        <f>IF(Inputs!BK145="",NA(),Inputs!BK145)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IF(Inputs!BJ146="",NA(),Inputs!BJ146)</f>
        <v>#N/A</v>
      </c>
      <c r="E114" s="49" t="e">
        <f>IF(Inputs!BK146="",NA(),Inputs!BK146)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IF(Inputs!BJ147="",NA(),Inputs!BJ147)</f>
        <v>#N/A</v>
      </c>
      <c r="E115" s="49" t="e">
        <f>IF(Inputs!BK147="",NA(),Inputs!BK147)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IF(Inputs!BJ148="",NA(),Inputs!BJ148)</f>
        <v>#N/A</v>
      </c>
      <c r="E116" s="49" t="e">
        <f>IF(Inputs!BK148="",NA(),Inputs!BK148)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IF(Inputs!BJ149="",NA(),Inputs!BJ149)</f>
        <v>#N/A</v>
      </c>
      <c r="E117" s="49" t="e">
        <f>IF(Inputs!BK149="",NA(),Inputs!BK149)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IF(Inputs!BJ150="",NA(),Inputs!BJ150)</f>
        <v>#N/A</v>
      </c>
      <c r="E118" s="49" t="e">
        <f>IF(Inputs!BK150="",NA(),Inputs!BK150)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IF(Inputs!BJ151="",NA(),Inputs!BJ151)</f>
        <v>#N/A</v>
      </c>
      <c r="E119" s="49" t="e">
        <f>IF(Inputs!BK151="",NA(),Inputs!BK151)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Inputs!BJ7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Inputs!BJ8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Inputs!BJ9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82" zoomScale="55" zoomScaleNormal="55" zoomScaleSheetLayoutView="75" workbookViewId="0">
      <selection activeCell="N44" sqref="N44"/>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Inputs!BL2</f>
        <v>0</v>
      </c>
      <c r="D2" s="3" t="str">
        <f>Inputs!A3</f>
        <v xml:space="preserve">Gunner: </v>
      </c>
      <c r="E2" s="64">
        <f>Inputs!BL3</f>
        <v>0</v>
      </c>
      <c r="F2" s="3" t="str">
        <f>Inputs!A4</f>
        <v xml:space="preserve">Loader: </v>
      </c>
      <c r="G2" s="63">
        <f>Inputs!BL4</f>
        <v>0</v>
      </c>
      <c r="H2" s="3" t="str">
        <f>Inputs!A5</f>
        <v>Driver:</v>
      </c>
      <c r="I2" s="64">
        <f>Inputs!BL5</f>
        <v>0</v>
      </c>
      <c r="J2" s="103"/>
      <c r="K2" s="103"/>
    </row>
    <row r="3" spans="1:14">
      <c r="A3" s="2" t="str">
        <f>Inputs!A11</f>
        <v>Project:</v>
      </c>
      <c r="B3" s="72">
        <f>Inputs!BL11</f>
        <v>0</v>
      </c>
      <c r="C3" s="71"/>
      <c r="D3" s="71"/>
      <c r="E3" s="71"/>
      <c r="F3" s="71"/>
      <c r="G3" s="71"/>
      <c r="H3" s="71"/>
      <c r="I3" s="71"/>
      <c r="J3" s="104"/>
      <c r="K3" s="104"/>
    </row>
    <row r="4" spans="1:14" ht="18.600000000000001" thickBot="1">
      <c r="A4" s="2" t="str">
        <f>Inputs!A46</f>
        <v xml:space="preserve">Remarks: </v>
      </c>
      <c r="B4" s="380">
        <f>Inputs!BL46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Inputs!BL23</f>
        <v>0</v>
      </c>
      <c r="G6" s="396"/>
      <c r="I6" s="268" t="str">
        <f>Inputs!A35</f>
        <v>Item:</v>
      </c>
      <c r="J6" s="270" t="s">
        <v>10</v>
      </c>
      <c r="K6" s="269" t="s">
        <v>204</v>
      </c>
    </row>
    <row r="7" spans="1:14" ht="18.600000000000001" thickTop="1" thickBot="1">
      <c r="A7" s="4" t="str">
        <f>Inputs!A13</f>
        <v>Date:</v>
      </c>
      <c r="B7" s="66">
        <f>Inputs!BL13</f>
        <v>0</v>
      </c>
      <c r="D7" s="5" t="str">
        <f>Inputs!A24</f>
        <v>Ammunition:</v>
      </c>
      <c r="E7" s="8"/>
      <c r="F7" s="395">
        <f>Inputs!BL24</f>
        <v>0</v>
      </c>
      <c r="G7" s="396"/>
      <c r="I7" s="9" t="s">
        <v>14</v>
      </c>
      <c r="J7" s="67">
        <f>Inputs!BL36</f>
        <v>0</v>
      </c>
      <c r="K7" s="68">
        <f>Inputs!BM36</f>
        <v>0</v>
      </c>
    </row>
    <row r="8" spans="1:14" ht="18.600000000000001" thickTop="1" thickBot="1">
      <c r="A8" s="4" t="str">
        <f>Inputs!A15</f>
        <v>Range [m]:</v>
      </c>
      <c r="B8" s="112">
        <f>Inputs!BL15</f>
        <v>0</v>
      </c>
      <c r="D8" s="5" t="str">
        <f>Inputs!A25</f>
        <v>Aiming Through (Camera):</v>
      </c>
      <c r="E8" s="53"/>
      <c r="F8" s="395">
        <f>Inputs!BL25</f>
        <v>0</v>
      </c>
      <c r="G8" s="396"/>
      <c r="I8" s="7" t="s">
        <v>16</v>
      </c>
      <c r="J8" s="67">
        <f>Inputs!BL37</f>
        <v>0</v>
      </c>
      <c r="K8" s="68">
        <f>Inputs!BM37</f>
        <v>0</v>
      </c>
    </row>
    <row r="9" spans="1:14" ht="18.600000000000001" thickTop="1" thickBot="1">
      <c r="A9" s="392" t="str">
        <f>Inputs!A16</f>
        <v>Target Size:</v>
      </c>
      <c r="B9" s="393"/>
      <c r="D9" s="392" t="str">
        <f>Inputs!A26</f>
        <v>Environmental Conditions:</v>
      </c>
      <c r="E9" s="394"/>
      <c r="F9" s="394"/>
      <c r="G9" s="393"/>
      <c r="H9" s="10"/>
      <c r="I9" s="11" t="s">
        <v>19</v>
      </c>
      <c r="J9" s="67">
        <f>Inputs!BL38</f>
        <v>0</v>
      </c>
      <c r="K9" s="68">
        <f>Inputs!BM38</f>
        <v>0</v>
      </c>
    </row>
    <row r="10" spans="1:14" ht="18.600000000000001" thickTop="1" thickBot="1">
      <c r="A10" s="4" t="str">
        <f>Inputs!BL16</f>
        <v>Traverse Size [m]</v>
      </c>
      <c r="B10" s="38">
        <f>Inputs!BL17</f>
        <v>2.2999999999999998</v>
      </c>
      <c r="D10" s="5" t="str">
        <f>Inputs!A27</f>
        <v>Air Temperature [°C]:</v>
      </c>
      <c r="E10" s="6"/>
      <c r="F10" s="388">
        <f>Inputs!BL27</f>
        <v>0</v>
      </c>
      <c r="G10" s="389"/>
      <c r="I10" s="392" t="str">
        <f>Inputs!A39</f>
        <v>Rounds Information:</v>
      </c>
      <c r="J10" s="394"/>
      <c r="K10" s="393"/>
    </row>
    <row r="11" spans="1:14" ht="18.600000000000001" thickTop="1" thickBot="1">
      <c r="A11" s="4" t="str">
        <f>Inputs!BM16</f>
        <v>Elevation Size [m]</v>
      </c>
      <c r="B11" s="38">
        <f>Inputs!BM17</f>
        <v>2.2999999999999998</v>
      </c>
      <c r="D11" s="5" t="str">
        <f>Inputs!A28</f>
        <v>Altitude [m]:</v>
      </c>
      <c r="E11" s="8"/>
      <c r="F11" s="388">
        <f>Inputs!BL28</f>
        <v>0</v>
      </c>
      <c r="G11" s="389"/>
      <c r="H11" s="267"/>
      <c r="I11" s="384" t="str">
        <f>Inputs!A40</f>
        <v>Rounds Type</v>
      </c>
      <c r="J11" s="385"/>
      <c r="K11" s="111" t="str">
        <f>Inputs!BL40</f>
        <v>No. of Rounds</v>
      </c>
    </row>
    <row r="12" spans="1:14" ht="18.600000000000001" thickTop="1" thickBot="1">
      <c r="A12" s="4" t="str">
        <f>Inputs!BL18</f>
        <v>Traverse Size [mills]</v>
      </c>
      <c r="B12" s="38" t="e">
        <f>Inputs!BL19</f>
        <v>#DIV/0!</v>
      </c>
      <c r="D12" s="5" t="str">
        <f>Inputs!A29</f>
        <v>Ammu. Temp. [°C]:</v>
      </c>
      <c r="E12" s="8"/>
      <c r="F12" s="388">
        <f>Inputs!BL29</f>
        <v>0</v>
      </c>
      <c r="G12" s="389"/>
      <c r="H12" s="267"/>
      <c r="I12" s="384" t="str">
        <f>Inputs!A41</f>
        <v>Warm-Up</v>
      </c>
      <c r="J12" s="385"/>
      <c r="K12" s="39">
        <f>Inputs!BL41</f>
        <v>0</v>
      </c>
    </row>
    <row r="13" spans="1:14" ht="18.600000000000001" thickTop="1" thickBot="1">
      <c r="A13" s="4" t="str">
        <f>Inputs!BM18</f>
        <v>Elevation Size [mills]</v>
      </c>
      <c r="B13" s="38" t="e">
        <f>Inputs!BM19</f>
        <v>#DIV/0!</v>
      </c>
      <c r="D13" s="5" t="str">
        <f>Inputs!A30</f>
        <v>Crosswind [m/s]:</v>
      </c>
      <c r="E13" s="13"/>
      <c r="F13" s="388">
        <f>Inputs!BL30</f>
        <v>0</v>
      </c>
      <c r="G13" s="389"/>
      <c r="H13" s="267"/>
      <c r="I13" s="384" t="str">
        <f>Inputs!A42</f>
        <v>Real Firing</v>
      </c>
      <c r="J13" s="385"/>
      <c r="K13" s="39">
        <f>Inputs!BL42</f>
        <v>0</v>
      </c>
    </row>
    <row r="14" spans="1:14" ht="18.600000000000001" thickTop="1" thickBot="1">
      <c r="A14" s="4" t="str">
        <f>Inputs!A20</f>
        <v>Fire Type</v>
      </c>
      <c r="B14" s="38">
        <f>Inputs!BL20</f>
        <v>0</v>
      </c>
      <c r="D14" s="390" t="str">
        <f>Inputs!A31</f>
        <v>Gun Jump:</v>
      </c>
      <c r="E14" s="391"/>
      <c r="F14" s="41" t="str">
        <f>Inputs!BM31</f>
        <v>Traverse</v>
      </c>
      <c r="G14" s="42" t="str">
        <f>Inputs!BL31</f>
        <v>Elevation</v>
      </c>
      <c r="H14" s="267"/>
      <c r="I14" s="384" t="str">
        <f>Inputs!A43</f>
        <v xml:space="preserve">Total in Target: </v>
      </c>
      <c r="J14" s="385"/>
      <c r="K14" s="39">
        <f>Inputs!BL43</f>
        <v>0</v>
      </c>
    </row>
    <row r="15" spans="1:14" ht="19.5" customHeight="1" thickTop="1" thickBot="1">
      <c r="A15" s="4" t="str">
        <f>Inputs!A14</f>
        <v>Time:</v>
      </c>
      <c r="B15" s="37">
        <f>Inputs!BL14</f>
        <v>0</v>
      </c>
      <c r="C15" s="14"/>
      <c r="D15" s="383" t="str">
        <f>Inputs!A32</f>
        <v>Single</v>
      </c>
      <c r="E15" s="363"/>
      <c r="F15" s="36">
        <f>Inputs!BM32</f>
        <v>0</v>
      </c>
      <c r="G15" s="36">
        <f>Inputs!BL32</f>
        <v>0</v>
      </c>
      <c r="H15" s="15"/>
      <c r="I15" s="384" t="str">
        <f>Inputs!A44</f>
        <v>Missing rounds</v>
      </c>
      <c r="J15" s="385"/>
      <c r="K15" s="39">
        <f>Inputs!BL44</f>
        <v>0</v>
      </c>
    </row>
    <row r="16" spans="1:14" ht="19.5" customHeight="1" thickTop="1" thickBot="1">
      <c r="A16" s="4" t="str">
        <f>Inputs!A21</f>
        <v>A0- M.Velocity</v>
      </c>
      <c r="B16" s="38">
        <f>Inputs!BL21</f>
        <v>0</v>
      </c>
      <c r="C16" s="14"/>
      <c r="D16" s="386" t="str">
        <f>Inputs!A33</f>
        <v>Burst</v>
      </c>
      <c r="E16" s="387"/>
      <c r="F16" s="36">
        <f>Inputs!BM33</f>
        <v>0</v>
      </c>
      <c r="G16" s="36">
        <f>Inputs!BL33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IF(Inputs!BL52="",NA(),Inputs!BL52)</f>
        <v>#N/A</v>
      </c>
      <c r="E20" s="49" t="e">
        <f>IF(Inputs!BM52="",NA(),Inputs!BM52)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IF(Inputs!BL53="",NA(),Inputs!BL53)</f>
        <v>#N/A</v>
      </c>
      <c r="E21" s="49" t="e">
        <f>IF(Inputs!BM53="",NA(),Inputs!BM53)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IF(Inputs!BL54="",NA(),Inputs!BL54)</f>
        <v>#N/A</v>
      </c>
      <c r="E22" s="49" t="e">
        <f>IF(Inputs!BM54="",NA(),Inputs!BM54)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IF(Inputs!BL55="",NA(),Inputs!BL55)</f>
        <v>#N/A</v>
      </c>
      <c r="E23" s="49" t="e">
        <f>IF(Inputs!BM55="",NA(),Inputs!BM55)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IF(Inputs!BL56="",NA(),Inputs!BL56)</f>
        <v>#N/A</v>
      </c>
      <c r="E24" s="49" t="e">
        <f>IF(Inputs!BM56="",NA(),Inputs!BM56)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IF(Inputs!BL57="",NA(),Inputs!BL57)</f>
        <v>#N/A</v>
      </c>
      <c r="E25" s="49" t="e">
        <f>IF(Inputs!BM57="",NA(),Inputs!BM57)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IF(Inputs!BL58="",NA(),Inputs!BL58)</f>
        <v>#N/A</v>
      </c>
      <c r="E26" s="49" t="e">
        <f>IF(Inputs!BM58="",NA(),Inputs!BM58)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IF(Inputs!BL59="",NA(),Inputs!BL59)</f>
        <v>#N/A</v>
      </c>
      <c r="E27" s="49" t="e">
        <f>IF(Inputs!BM59="",NA(),Inputs!BM59)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IF(Inputs!BL60="",NA(),Inputs!BL60)</f>
        <v>#N/A</v>
      </c>
      <c r="E28" s="49" t="e">
        <f>IF(Inputs!BM60="",NA(),Inputs!BM60)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IF(Inputs!BL61="",NA(),Inputs!BL61)</f>
        <v>#N/A</v>
      </c>
      <c r="E29" s="49" t="e">
        <f>IF(Inputs!BM61="",NA(),Inputs!BM61)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IF(Inputs!BL62="",NA(),Inputs!BL62)</f>
        <v>#N/A</v>
      </c>
      <c r="E30" s="49" t="e">
        <f>IF(Inputs!BM62="",NA(),Inputs!BM62)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IF(Inputs!BL63="",NA(),Inputs!BL63)</f>
        <v>#N/A</v>
      </c>
      <c r="E31" s="49" t="e">
        <f>IF(Inputs!BM63="",NA(),Inputs!BM63)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IF(Inputs!BL64="",NA(),Inputs!BL64)</f>
        <v>#N/A</v>
      </c>
      <c r="E32" s="49" t="e">
        <f>IF(Inputs!BM64="",NA(),Inputs!BM64)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IF(Inputs!BL65="",NA(),Inputs!BL65)</f>
        <v>#N/A</v>
      </c>
      <c r="E33" s="49" t="e">
        <f>IF(Inputs!BM65="",NA(),Inputs!BM65)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IF(Inputs!BL66="",NA(),Inputs!BL66)</f>
        <v>#N/A</v>
      </c>
      <c r="E34" s="49" t="e">
        <f>IF(Inputs!BM66="",NA(),Inputs!BM66)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IF(Inputs!BL67="",NA(),Inputs!BL67)</f>
        <v>#N/A</v>
      </c>
      <c r="E35" s="49" t="e">
        <f>IF(Inputs!BM67="",NA(),Inputs!BM67)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IF(Inputs!BL68="",NA(),Inputs!BL68)</f>
        <v>#N/A</v>
      </c>
      <c r="E36" s="49" t="e">
        <f>IF(Inputs!BM68="",NA(),Inputs!BM68)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IF(Inputs!BL69="",NA(),Inputs!BL69)</f>
        <v>#N/A</v>
      </c>
      <c r="E37" s="49" t="e">
        <f>IF(Inputs!BM69="",NA(),Inputs!BM69)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IF(Inputs!BL70="",NA(),Inputs!BL70)</f>
        <v>#N/A</v>
      </c>
      <c r="E38" s="49" t="e">
        <f>IF(Inputs!BM70="",NA(),Inputs!BM70)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IF(Inputs!BL71="",NA(),Inputs!BL71)</f>
        <v>#N/A</v>
      </c>
      <c r="E39" s="49" t="e">
        <f>IF(Inputs!BM71="",NA(),Inputs!BM71)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IF(Inputs!BL72="",NA(),Inputs!BL72)</f>
        <v>#N/A</v>
      </c>
      <c r="E40" s="49" t="e">
        <f>IF(Inputs!BM72="",NA(),Inputs!BM72)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IF(Inputs!BL73="",NA(),Inputs!BL73)</f>
        <v>#N/A</v>
      </c>
      <c r="E41" s="49" t="e">
        <f>IF(Inputs!BM73="",NA(),Inputs!BM73)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IF(Inputs!BL74="",NA(),Inputs!BL74)</f>
        <v>#N/A</v>
      </c>
      <c r="E42" s="49" t="e">
        <f>IF(Inputs!BM74="",NA(),Inputs!BM74)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IF(Inputs!BL75="",NA(),Inputs!BL75)</f>
        <v>#N/A</v>
      </c>
      <c r="E43" s="49" t="e">
        <f>IF(Inputs!BM75="",NA(),Inputs!BM75)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IF(Inputs!BL76="",NA(),Inputs!BL76)</f>
        <v>#N/A</v>
      </c>
      <c r="E44" s="49" t="e">
        <f>IF(Inputs!BM76="",NA(),Inputs!BM76)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IF(Inputs!BL77="",NA(),Inputs!BL77)</f>
        <v>#N/A</v>
      </c>
      <c r="E45" s="49" t="e">
        <f>IF(Inputs!BM77="",NA(),Inputs!BM77)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IF(Inputs!BL78="",NA(),Inputs!BL78)</f>
        <v>#N/A</v>
      </c>
      <c r="E46" s="49" t="e">
        <f>IF(Inputs!BM78="",NA(),Inputs!BM78)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IF(Inputs!BL79="",NA(),Inputs!BL79)</f>
        <v>#N/A</v>
      </c>
      <c r="E47" s="49" t="e">
        <f>IF(Inputs!BM79="",NA(),Inputs!BM79)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IF(Inputs!BL80="",NA(),Inputs!BL80)</f>
        <v>#N/A</v>
      </c>
      <c r="E48" s="49" t="e">
        <f>IF(Inputs!BM80="",NA(),Inputs!BM80)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IF(Inputs!BL81="",NA(),Inputs!BL81)</f>
        <v>#N/A</v>
      </c>
      <c r="E49" s="49" t="e">
        <f>IF(Inputs!BM81="",NA(),Inputs!BM81)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IF(Inputs!BL82="",NA(),Inputs!BL82)</f>
        <v>#N/A</v>
      </c>
      <c r="E50" s="49" t="e">
        <f>IF(Inputs!BM82="",NA(),Inputs!BM82)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IF(Inputs!BL83="",NA(),Inputs!BL83)</f>
        <v>#N/A</v>
      </c>
      <c r="E51" s="49" t="e">
        <f>IF(Inputs!BM83="",NA(),Inputs!BM83)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IF(Inputs!BL84="",NA(),Inputs!BL84)</f>
        <v>#N/A</v>
      </c>
      <c r="E52" s="49" t="e">
        <f>IF(Inputs!BM84="",NA(),Inputs!BM84)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IF(Inputs!BL85="",NA(),Inputs!BL85)</f>
        <v>#N/A</v>
      </c>
      <c r="E53" s="49" t="e">
        <f>IF(Inputs!BM85="",NA(),Inputs!BM85)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IF(Inputs!BL86="",NA(),Inputs!BL86)</f>
        <v>#N/A</v>
      </c>
      <c r="E54" s="49" t="e">
        <f>IF(Inputs!BM86="",NA(),Inputs!BM86)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IF(Inputs!BL87="",NA(),Inputs!BL87)</f>
        <v>#N/A</v>
      </c>
      <c r="E55" s="49" t="e">
        <f>IF(Inputs!BM87="",NA(),Inputs!BM87)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IF(Inputs!BL88="",NA(),Inputs!BL88)</f>
        <v>#N/A</v>
      </c>
      <c r="E56" s="49" t="e">
        <f>IF(Inputs!BM88="",NA(),Inputs!BM88)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IF(Inputs!BL89="",NA(),Inputs!BL89)</f>
        <v>#N/A</v>
      </c>
      <c r="E57" s="49" t="e">
        <f>IF(Inputs!BM89="",NA(),Inputs!BM89)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IF(Inputs!BL90="",NA(),Inputs!BL90)</f>
        <v>#N/A</v>
      </c>
      <c r="E58" s="49" t="e">
        <f>IF(Inputs!BM90="",NA(),Inputs!BM90)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IF(Inputs!BL91="",NA(),Inputs!BL91)</f>
        <v>#N/A</v>
      </c>
      <c r="E59" s="49" t="e">
        <f>IF(Inputs!BM91="",NA(),Inputs!BM91)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IF(Inputs!BL92="",NA(),Inputs!BL92)</f>
        <v>#N/A</v>
      </c>
      <c r="E60" s="49" t="e">
        <f>IF(Inputs!BM92="",NA(),Inputs!BM92)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IF(Inputs!BL93="",NA(),Inputs!BL93)</f>
        <v>#N/A</v>
      </c>
      <c r="E61" s="49" t="e">
        <f>IF(Inputs!BM93="",NA(),Inputs!BM93)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IF(Inputs!BL94="",NA(),Inputs!BL94)</f>
        <v>#N/A</v>
      </c>
      <c r="E62" s="49" t="e">
        <f>IF(Inputs!BM94="",NA(),Inputs!BM94)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IF(Inputs!BL95="",NA(),Inputs!BL95)</f>
        <v>#N/A</v>
      </c>
      <c r="E63" s="49" t="e">
        <f>IF(Inputs!BM95="",NA(),Inputs!BM95)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IF(Inputs!BL96="",NA(),Inputs!BL96)</f>
        <v>#N/A</v>
      </c>
      <c r="E64" s="49" t="e">
        <f>IF(Inputs!BM96="",NA(),Inputs!BM96)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IF(Inputs!BL97="",NA(),Inputs!BL97)</f>
        <v>#N/A</v>
      </c>
      <c r="E65" s="49" t="e">
        <f>IF(Inputs!BM97="",NA(),Inputs!BM97)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IF(Inputs!BL98="",NA(),Inputs!BL98)</f>
        <v>#N/A</v>
      </c>
      <c r="E66" s="49" t="e">
        <f>IF(Inputs!BM98="",NA(),Inputs!BM98)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IF(Inputs!BL99="",NA(),Inputs!BL99)</f>
        <v>#N/A</v>
      </c>
      <c r="E67" s="49" t="e">
        <f>IF(Inputs!BM99="",NA(),Inputs!BM99)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IF(Inputs!BL100="",NA(),Inputs!BL100)</f>
        <v>#N/A</v>
      </c>
      <c r="E68" s="49" t="e">
        <f>IF(Inputs!BM100="",NA(),Inputs!BM100)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IF(Inputs!BL101="",NA(),Inputs!BL101)</f>
        <v>#N/A</v>
      </c>
      <c r="E69" s="49" t="e">
        <f>IF(Inputs!BM101="",NA(),Inputs!BM101)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IF(Inputs!BL102="",NA(),Inputs!BL102)</f>
        <v>#N/A</v>
      </c>
      <c r="E70" s="49" t="e">
        <f>IF(Inputs!BM102="",NA(),Inputs!BM102)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IF(Inputs!BL103="",NA(),Inputs!BL103)</f>
        <v>#N/A</v>
      </c>
      <c r="E71" s="49" t="e">
        <f>IF(Inputs!BM103="",NA(),Inputs!BM103)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IF(Inputs!BL104="",NA(),Inputs!BL104)</f>
        <v>#N/A</v>
      </c>
      <c r="E72" s="49" t="e">
        <f>IF(Inputs!BM104="",NA(),Inputs!BM104)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IF(Inputs!BL105="",NA(),Inputs!BL105)</f>
        <v>#N/A</v>
      </c>
      <c r="E73" s="49" t="e">
        <f>IF(Inputs!BM105="",NA(),Inputs!BM105)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IF(Inputs!BL106="",NA(),Inputs!BL106)</f>
        <v>#N/A</v>
      </c>
      <c r="E74" s="49" t="e">
        <f>IF(Inputs!BM106="",NA(),Inputs!BM106)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IF(Inputs!BL107="",NA(),Inputs!BL107)</f>
        <v>#N/A</v>
      </c>
      <c r="E75" s="49" t="e">
        <f>IF(Inputs!BM107="",NA(),Inputs!BM107)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IF(Inputs!BL108="",NA(),Inputs!BL108)</f>
        <v>#N/A</v>
      </c>
      <c r="E76" s="49" t="e">
        <f>IF(Inputs!BM108="",NA(),Inputs!BM108)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IF(Inputs!BL109="",NA(),Inputs!BL109)</f>
        <v>#N/A</v>
      </c>
      <c r="E77" s="49" t="e">
        <f>IF(Inputs!BM109="",NA(),Inputs!BM109)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IF(Inputs!BL110="",NA(),Inputs!BL110)</f>
        <v>#N/A</v>
      </c>
      <c r="E78" s="49" t="e">
        <f>IF(Inputs!BM110="",NA(),Inputs!BM110)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IF(Inputs!BL111="",NA(),Inputs!BL111)</f>
        <v>#N/A</v>
      </c>
      <c r="E79" s="49" t="e">
        <f>IF(Inputs!BM111="",NA(),Inputs!BM111)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IF(Inputs!BL112="",NA(),Inputs!BL112)</f>
        <v>#N/A</v>
      </c>
      <c r="E80" s="49" t="e">
        <f>IF(Inputs!BM112="",NA(),Inputs!BM112)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IF(Inputs!BL113="",NA(),Inputs!BL113)</f>
        <v>#N/A</v>
      </c>
      <c r="E81" s="49" t="e">
        <f>IF(Inputs!BM113="",NA(),Inputs!BM113)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IF(Inputs!BL114="",NA(),Inputs!BL114)</f>
        <v>#N/A</v>
      </c>
      <c r="E82" s="49" t="e">
        <f>IF(Inputs!BM114="",NA(),Inputs!BM114)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IF(Inputs!BL115="",NA(),Inputs!BL115)</f>
        <v>#N/A</v>
      </c>
      <c r="E83" s="49" t="e">
        <f>IF(Inputs!BM115="",NA(),Inputs!BM115)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IF(Inputs!BL116="",NA(),Inputs!BL116)</f>
        <v>#N/A</v>
      </c>
      <c r="E84" s="49" t="e">
        <f>IF(Inputs!BM116="",NA(),Inputs!BM116)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IF(Inputs!BL117="",NA(),Inputs!BL117)</f>
        <v>#N/A</v>
      </c>
      <c r="E85" s="49" t="e">
        <f>IF(Inputs!BM117="",NA(),Inputs!BM117)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IF(Inputs!BL118="",NA(),Inputs!BL118)</f>
        <v>#N/A</v>
      </c>
      <c r="E86" s="49" t="e">
        <f>IF(Inputs!BM118="",NA(),Inputs!BM118)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IF(Inputs!BL119="",NA(),Inputs!BL119)</f>
        <v>#N/A</v>
      </c>
      <c r="E87" s="49" t="e">
        <f>IF(Inputs!BM119="",NA(),Inputs!BM119)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IF(Inputs!BL120="",NA(),Inputs!BL120)</f>
        <v>#N/A</v>
      </c>
      <c r="E88" s="49" t="e">
        <f>IF(Inputs!BM120="",NA(),Inputs!BM120)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IF(Inputs!BL121="",NA(),Inputs!BL121)</f>
        <v>#N/A</v>
      </c>
      <c r="E89" s="49" t="e">
        <f>IF(Inputs!BM121="",NA(),Inputs!BM121)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IF(Inputs!BL122="",NA(),Inputs!BL122)</f>
        <v>#N/A</v>
      </c>
      <c r="E90" s="49" t="e">
        <f>IF(Inputs!BM122="",NA(),Inputs!BM122)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IF(Inputs!BL123="",NA(),Inputs!BL123)</f>
        <v>#N/A</v>
      </c>
      <c r="E91" s="49" t="e">
        <f>IF(Inputs!BM123="",NA(),Inputs!BM123)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IF(Inputs!BL124="",NA(),Inputs!BL124)</f>
        <v>#N/A</v>
      </c>
      <c r="E92" s="49" t="e">
        <f>IF(Inputs!BM124="",NA(),Inputs!BM124)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IF(Inputs!BL125="",NA(),Inputs!BL125)</f>
        <v>#N/A</v>
      </c>
      <c r="E93" s="49" t="e">
        <f>IF(Inputs!BM125="",NA(),Inputs!BM125)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IF(Inputs!BL126="",NA(),Inputs!BL126)</f>
        <v>#N/A</v>
      </c>
      <c r="E94" s="49" t="e">
        <f>IF(Inputs!BM126="",NA(),Inputs!BM126)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IF(Inputs!BL127="",NA(),Inputs!BL127)</f>
        <v>#N/A</v>
      </c>
      <c r="E95" s="49" t="e">
        <f>IF(Inputs!BM127="",NA(),Inputs!BM127)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IF(Inputs!BL128="",NA(),Inputs!BL128)</f>
        <v>#N/A</v>
      </c>
      <c r="E96" s="49" t="e">
        <f>IF(Inputs!BM128="",NA(),Inputs!BM128)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IF(Inputs!BL129="",NA(),Inputs!BL129)</f>
        <v>#N/A</v>
      </c>
      <c r="E97" s="49" t="e">
        <f>IF(Inputs!BM129="",NA(),Inputs!BM129)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IF(Inputs!BL130="",NA(),Inputs!BL130)</f>
        <v>#N/A</v>
      </c>
      <c r="E98" s="49" t="e">
        <f>IF(Inputs!BM130="",NA(),Inputs!BM130)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IF(Inputs!BL131="",NA(),Inputs!BL131)</f>
        <v>#N/A</v>
      </c>
      <c r="E99" s="49" t="e">
        <f>IF(Inputs!BM131="",NA(),Inputs!BM131)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IF(Inputs!BL132="",NA(),Inputs!BL132)</f>
        <v>#N/A</v>
      </c>
      <c r="E100" s="49" t="e">
        <f>IF(Inputs!BM132="",NA(),Inputs!BM132)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IF(Inputs!BL133="",NA(),Inputs!BL133)</f>
        <v>#N/A</v>
      </c>
      <c r="E101" s="49" t="e">
        <f>IF(Inputs!BM133="",NA(),Inputs!BM133)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IF(Inputs!BL134="",NA(),Inputs!BL134)</f>
        <v>#N/A</v>
      </c>
      <c r="E102" s="49" t="e">
        <f>IF(Inputs!BM134="",NA(),Inputs!BM134)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IF(Inputs!BL135="",NA(),Inputs!BL135)</f>
        <v>#N/A</v>
      </c>
      <c r="E103" s="49" t="e">
        <f>IF(Inputs!BM135="",NA(),Inputs!BM135)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IF(Inputs!BL136="",NA(),Inputs!BL136)</f>
        <v>#N/A</v>
      </c>
      <c r="E104" s="49" t="e">
        <f>IF(Inputs!BM136="",NA(),Inputs!BM136)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IF(Inputs!BL137="",NA(),Inputs!BL137)</f>
        <v>#N/A</v>
      </c>
      <c r="E105" s="49" t="e">
        <f>IF(Inputs!BM137="",NA(),Inputs!BM137)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IF(Inputs!BL138="",NA(),Inputs!BL138)</f>
        <v>#N/A</v>
      </c>
      <c r="E106" s="49" t="e">
        <f>IF(Inputs!BM138="",NA(),Inputs!BM138)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IF(Inputs!BL139="",NA(),Inputs!BL139)</f>
        <v>#N/A</v>
      </c>
      <c r="E107" s="49" t="e">
        <f>IF(Inputs!BM139="",NA(),Inputs!BM139)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IF(Inputs!BL140="",NA(),Inputs!BL140)</f>
        <v>#N/A</v>
      </c>
      <c r="E108" s="49" t="e">
        <f>IF(Inputs!BM140="",NA(),Inputs!BM140)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IF(Inputs!BL141="",NA(),Inputs!BL141)</f>
        <v>#N/A</v>
      </c>
      <c r="E109" s="49" t="e">
        <f>IF(Inputs!BM141="",NA(),Inputs!BM141)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IF(Inputs!BL142="",NA(),Inputs!BL142)</f>
        <v>#N/A</v>
      </c>
      <c r="E110" s="49" t="e">
        <f>IF(Inputs!BM142="",NA(),Inputs!BM142)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IF(Inputs!BL143="",NA(),Inputs!BL143)</f>
        <v>#N/A</v>
      </c>
      <c r="E111" s="49" t="e">
        <f>IF(Inputs!BM143="",NA(),Inputs!BM143)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IF(Inputs!BL144="",NA(),Inputs!BL144)</f>
        <v>#N/A</v>
      </c>
      <c r="E112" s="49" t="e">
        <f>IF(Inputs!BM144="",NA(),Inputs!BM144)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IF(Inputs!BL145="",NA(),Inputs!BL145)</f>
        <v>#N/A</v>
      </c>
      <c r="E113" s="49" t="e">
        <f>IF(Inputs!BM145="",NA(),Inputs!BM145)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IF(Inputs!BL146="",NA(),Inputs!BL146)</f>
        <v>#N/A</v>
      </c>
      <c r="E114" s="49" t="e">
        <f>IF(Inputs!BM146="",NA(),Inputs!BM146)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IF(Inputs!BL147="",NA(),Inputs!BL147)</f>
        <v>#N/A</v>
      </c>
      <c r="E115" s="49" t="e">
        <f>IF(Inputs!BM147="",NA(),Inputs!BM147)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IF(Inputs!BL148="",NA(),Inputs!BL148)</f>
        <v>#N/A</v>
      </c>
      <c r="E116" s="49" t="e">
        <f>IF(Inputs!BM148="",NA(),Inputs!BM148)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IF(Inputs!BL149="",NA(),Inputs!BL149)</f>
        <v>#N/A</v>
      </c>
      <c r="E117" s="49" t="e">
        <f>IF(Inputs!BM149="",NA(),Inputs!BM149)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IF(Inputs!BL150="",NA(),Inputs!BL150)</f>
        <v>#N/A</v>
      </c>
      <c r="E118" s="49" t="e">
        <f>IF(Inputs!BM150="",NA(),Inputs!BM150)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IF(Inputs!BL151="",NA(),Inputs!BL151)</f>
        <v>#N/A</v>
      </c>
      <c r="E119" s="49" t="e">
        <f>IF(Inputs!BM151="",NA(),Inputs!BM151)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Inputs!BL7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Inputs!BL8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Inputs!BL9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52" zoomScale="55" zoomScaleNormal="55" zoomScaleSheetLayoutView="75" workbookViewId="0">
      <selection activeCell="L112" sqref="L112"/>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Inputs!BN2</f>
        <v>0</v>
      </c>
      <c r="D2" s="3" t="str">
        <f>Inputs!A3</f>
        <v xml:space="preserve">Gunner: </v>
      </c>
      <c r="E2" s="64">
        <f>Inputs!BN3</f>
        <v>0</v>
      </c>
      <c r="F2" s="3" t="str">
        <f>Inputs!A4</f>
        <v xml:space="preserve">Loader: </v>
      </c>
      <c r="G2" s="63">
        <f>Inputs!BN4</f>
        <v>0</v>
      </c>
      <c r="H2" s="3" t="str">
        <f>Inputs!A5</f>
        <v>Driver:</v>
      </c>
      <c r="I2" s="64">
        <f>Inputs!BN5</f>
        <v>0</v>
      </c>
      <c r="J2" s="103"/>
      <c r="K2" s="103"/>
    </row>
    <row r="3" spans="1:14">
      <c r="A3" s="2" t="str">
        <f>Inputs!A11</f>
        <v>Project:</v>
      </c>
      <c r="B3" s="72">
        <f>Inputs!BN11</f>
        <v>0</v>
      </c>
      <c r="C3" s="71"/>
      <c r="D3" s="71"/>
      <c r="E3" s="71"/>
      <c r="F3" s="71"/>
      <c r="G3" s="71"/>
      <c r="H3" s="71"/>
      <c r="I3" s="71"/>
      <c r="J3" s="104"/>
      <c r="K3" s="104"/>
    </row>
    <row r="4" spans="1:14" ht="18.600000000000001" thickBot="1">
      <c r="A4" s="2" t="str">
        <f>Inputs!A46</f>
        <v xml:space="preserve">Remarks: </v>
      </c>
      <c r="B4" s="380">
        <f>Inputs!BN46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Inputs!BN23</f>
        <v>0</v>
      </c>
      <c r="G6" s="396"/>
      <c r="I6" s="268" t="str">
        <f>Inputs!A35</f>
        <v>Item:</v>
      </c>
      <c r="J6" s="270" t="s">
        <v>10</v>
      </c>
      <c r="K6" s="269" t="s">
        <v>204</v>
      </c>
    </row>
    <row r="7" spans="1:14" ht="18.600000000000001" thickTop="1" thickBot="1">
      <c r="A7" s="4" t="str">
        <f>Inputs!A13</f>
        <v>Date:</v>
      </c>
      <c r="B7" s="66">
        <f>Inputs!BN13</f>
        <v>0</v>
      </c>
      <c r="D7" s="5" t="str">
        <f>Inputs!A24</f>
        <v>Ammunition:</v>
      </c>
      <c r="E7" s="8"/>
      <c r="F7" s="395">
        <f>Inputs!BN24</f>
        <v>0</v>
      </c>
      <c r="G7" s="396"/>
      <c r="I7" s="9" t="s">
        <v>14</v>
      </c>
      <c r="J7" s="67">
        <f>Inputs!BN36</f>
        <v>0</v>
      </c>
      <c r="K7" s="68">
        <f>Inputs!BO36</f>
        <v>0</v>
      </c>
    </row>
    <row r="8" spans="1:14" ht="18.600000000000001" thickTop="1" thickBot="1">
      <c r="A8" s="4" t="str">
        <f>Inputs!A15</f>
        <v>Range [m]:</v>
      </c>
      <c r="B8" s="112">
        <f>Inputs!BN15</f>
        <v>0</v>
      </c>
      <c r="D8" s="5" t="str">
        <f>Inputs!A25</f>
        <v>Aiming Through (Camera):</v>
      </c>
      <c r="E8" s="53"/>
      <c r="F8" s="395">
        <f>Inputs!BN25</f>
        <v>0</v>
      </c>
      <c r="G8" s="396"/>
      <c r="I8" s="7" t="s">
        <v>16</v>
      </c>
      <c r="J8" s="67">
        <f>Inputs!BN37</f>
        <v>0</v>
      </c>
      <c r="K8" s="68">
        <f>Inputs!BO37</f>
        <v>0</v>
      </c>
    </row>
    <row r="9" spans="1:14" ht="18.600000000000001" thickTop="1" thickBot="1">
      <c r="A9" s="392" t="str">
        <f>Inputs!A16</f>
        <v>Target Size:</v>
      </c>
      <c r="B9" s="393"/>
      <c r="D9" s="392" t="str">
        <f>Inputs!A26</f>
        <v>Environmental Conditions:</v>
      </c>
      <c r="E9" s="394"/>
      <c r="F9" s="394"/>
      <c r="G9" s="393"/>
      <c r="H9" s="10"/>
      <c r="I9" s="11" t="s">
        <v>19</v>
      </c>
      <c r="J9" s="67">
        <f>Inputs!BN38</f>
        <v>0</v>
      </c>
      <c r="K9" s="68">
        <f>Inputs!BO38</f>
        <v>0</v>
      </c>
    </row>
    <row r="10" spans="1:14" ht="18.600000000000001" thickTop="1" thickBot="1">
      <c r="A10" s="4" t="str">
        <f>Inputs!BN16</f>
        <v>Traverse Size [m]</v>
      </c>
      <c r="B10" s="38">
        <f>Inputs!BN17</f>
        <v>2.2999999999999998</v>
      </c>
      <c r="D10" s="5" t="str">
        <f>Inputs!A27</f>
        <v>Air Temperature [°C]:</v>
      </c>
      <c r="E10" s="6"/>
      <c r="F10" s="388">
        <f>Inputs!BN27</f>
        <v>0</v>
      </c>
      <c r="G10" s="389"/>
      <c r="I10" s="392" t="str">
        <f>Inputs!A39</f>
        <v>Rounds Information:</v>
      </c>
      <c r="J10" s="394"/>
      <c r="K10" s="393"/>
    </row>
    <row r="11" spans="1:14" ht="18.600000000000001" thickTop="1" thickBot="1">
      <c r="A11" s="4" t="str">
        <f>Inputs!BO16</f>
        <v>Elevation Size [m]</v>
      </c>
      <c r="B11" s="38">
        <f>Inputs!BO17</f>
        <v>2.2999999999999998</v>
      </c>
      <c r="D11" s="5" t="str">
        <f>Inputs!A28</f>
        <v>Altitude [m]:</v>
      </c>
      <c r="E11" s="8"/>
      <c r="F11" s="388">
        <f>Inputs!BN28</f>
        <v>0</v>
      </c>
      <c r="G11" s="389"/>
      <c r="H11" s="267"/>
      <c r="I11" s="384" t="str">
        <f>Inputs!A40</f>
        <v>Rounds Type</v>
      </c>
      <c r="J11" s="385"/>
      <c r="K11" s="111" t="str">
        <f>Inputs!BN40</f>
        <v>No. of Rounds</v>
      </c>
    </row>
    <row r="12" spans="1:14" ht="18.600000000000001" thickTop="1" thickBot="1">
      <c r="A12" s="4" t="str">
        <f>Inputs!BN18</f>
        <v>Traverse Size [mills]</v>
      </c>
      <c r="B12" s="38" t="e">
        <f>Inputs!BN19</f>
        <v>#DIV/0!</v>
      </c>
      <c r="D12" s="5" t="str">
        <f>Inputs!A29</f>
        <v>Ammu. Temp. [°C]:</v>
      </c>
      <c r="E12" s="8"/>
      <c r="F12" s="388">
        <f>Inputs!BN29</f>
        <v>0</v>
      </c>
      <c r="G12" s="389"/>
      <c r="H12" s="267"/>
      <c r="I12" s="384" t="str">
        <f>Inputs!A41</f>
        <v>Warm-Up</v>
      </c>
      <c r="J12" s="385"/>
      <c r="K12" s="39">
        <f>Inputs!BN41</f>
        <v>0</v>
      </c>
    </row>
    <row r="13" spans="1:14" ht="18.600000000000001" thickTop="1" thickBot="1">
      <c r="A13" s="4" t="str">
        <f>Inputs!BO18</f>
        <v>Elevation Size [mills]</v>
      </c>
      <c r="B13" s="38" t="e">
        <f>Inputs!BO19</f>
        <v>#DIV/0!</v>
      </c>
      <c r="D13" s="5" t="str">
        <f>Inputs!A30</f>
        <v>Crosswind [m/s]:</v>
      </c>
      <c r="E13" s="13"/>
      <c r="F13" s="388">
        <f>Inputs!BN30</f>
        <v>0</v>
      </c>
      <c r="G13" s="389"/>
      <c r="H13" s="267"/>
      <c r="I13" s="384" t="str">
        <f>Inputs!A42</f>
        <v>Real Firing</v>
      </c>
      <c r="J13" s="385"/>
      <c r="K13" s="39">
        <f>Inputs!BN42</f>
        <v>0</v>
      </c>
    </row>
    <row r="14" spans="1:14" ht="18.600000000000001" thickTop="1" thickBot="1">
      <c r="A14" s="4" t="str">
        <f>Inputs!A20</f>
        <v>Fire Type</v>
      </c>
      <c r="B14" s="38">
        <f>Inputs!BN20</f>
        <v>0</v>
      </c>
      <c r="D14" s="390" t="str">
        <f>Inputs!A31</f>
        <v>Gun Jump:</v>
      </c>
      <c r="E14" s="391"/>
      <c r="F14" s="41" t="str">
        <f>Inputs!BO31</f>
        <v>Traverse</v>
      </c>
      <c r="G14" s="42" t="str">
        <f>Inputs!BN31</f>
        <v>Elevation</v>
      </c>
      <c r="H14" s="267"/>
      <c r="I14" s="384" t="str">
        <f>Inputs!A43</f>
        <v xml:space="preserve">Total in Target: </v>
      </c>
      <c r="J14" s="385"/>
      <c r="K14" s="39">
        <f>Inputs!BN43</f>
        <v>0</v>
      </c>
    </row>
    <row r="15" spans="1:14" ht="19.5" customHeight="1" thickTop="1" thickBot="1">
      <c r="A15" s="4" t="str">
        <f>Inputs!A14</f>
        <v>Time:</v>
      </c>
      <c r="B15" s="37">
        <f>Inputs!BN14</f>
        <v>0</v>
      </c>
      <c r="C15" s="14"/>
      <c r="D15" s="383" t="str">
        <f>Inputs!A32</f>
        <v>Single</v>
      </c>
      <c r="E15" s="363"/>
      <c r="F15" s="36">
        <f>Inputs!BO32</f>
        <v>0</v>
      </c>
      <c r="G15" s="36">
        <f>Inputs!BN32</f>
        <v>0</v>
      </c>
      <c r="H15" s="15"/>
      <c r="I15" s="384" t="str">
        <f>Inputs!A44</f>
        <v>Missing rounds</v>
      </c>
      <c r="J15" s="385"/>
      <c r="K15" s="39">
        <f>Inputs!BN44</f>
        <v>0</v>
      </c>
    </row>
    <row r="16" spans="1:14" ht="19.5" customHeight="1" thickTop="1" thickBot="1">
      <c r="A16" s="4" t="str">
        <f>Inputs!A21</f>
        <v>A0- M.Velocity</v>
      </c>
      <c r="B16" s="38">
        <f>Inputs!BN21</f>
        <v>0</v>
      </c>
      <c r="C16" s="14"/>
      <c r="D16" s="386" t="str">
        <f>Inputs!A33</f>
        <v>Burst</v>
      </c>
      <c r="E16" s="387"/>
      <c r="F16" s="36">
        <f>Inputs!BO33</f>
        <v>0</v>
      </c>
      <c r="G16" s="36">
        <f>Inputs!BN33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IF(Inputs!BN52="",NA(),Inputs!BN52)</f>
        <v>#N/A</v>
      </c>
      <c r="E20" s="49" t="e">
        <f>IF(Inputs!BO52="",NA(),Inputs!BO52)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IF(Inputs!BN53="",NA(),Inputs!BN53)</f>
        <v>#N/A</v>
      </c>
      <c r="E21" s="49" t="e">
        <f>IF(Inputs!BO53="",NA(),Inputs!BO53)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IF(Inputs!BN54="",NA(),Inputs!BN54)</f>
        <v>#N/A</v>
      </c>
      <c r="E22" s="49" t="e">
        <f>IF(Inputs!BO54="",NA(),Inputs!BO54)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IF(Inputs!BN55="",NA(),Inputs!BN55)</f>
        <v>#N/A</v>
      </c>
      <c r="E23" s="49" t="e">
        <f>IF(Inputs!BO55="",NA(),Inputs!BO55)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IF(Inputs!BN56="",NA(),Inputs!BN56)</f>
        <v>#N/A</v>
      </c>
      <c r="E24" s="49" t="e">
        <f>IF(Inputs!BO56="",NA(),Inputs!BO56)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IF(Inputs!BN57="",NA(),Inputs!BN57)</f>
        <v>#N/A</v>
      </c>
      <c r="E25" s="49" t="e">
        <f>IF(Inputs!BO57="",NA(),Inputs!BO57)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IF(Inputs!BN58="",NA(),Inputs!BN58)</f>
        <v>#N/A</v>
      </c>
      <c r="E26" s="49" t="e">
        <f>IF(Inputs!BO58="",NA(),Inputs!BO58)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IF(Inputs!BN59="",NA(),Inputs!BN59)</f>
        <v>#N/A</v>
      </c>
      <c r="E27" s="49" t="e">
        <f>IF(Inputs!BO59="",NA(),Inputs!BO59)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IF(Inputs!BN60="",NA(),Inputs!BN60)</f>
        <v>#N/A</v>
      </c>
      <c r="E28" s="49" t="e">
        <f>IF(Inputs!BO60="",NA(),Inputs!BO60)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IF(Inputs!BN61="",NA(),Inputs!BN61)</f>
        <v>#N/A</v>
      </c>
      <c r="E29" s="49" t="e">
        <f>IF(Inputs!BO61="",NA(),Inputs!BO61)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IF(Inputs!BN62="",NA(),Inputs!BN62)</f>
        <v>#N/A</v>
      </c>
      <c r="E30" s="49" t="e">
        <f>IF(Inputs!BO62="",NA(),Inputs!BO62)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IF(Inputs!BN63="",NA(),Inputs!BN63)</f>
        <v>#N/A</v>
      </c>
      <c r="E31" s="49" t="e">
        <f>IF(Inputs!BO63="",NA(),Inputs!BO63)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IF(Inputs!BN64="",NA(),Inputs!BN64)</f>
        <v>#N/A</v>
      </c>
      <c r="E32" s="49" t="e">
        <f>IF(Inputs!BO64="",NA(),Inputs!BO64)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IF(Inputs!BN65="",NA(),Inputs!BN65)</f>
        <v>#N/A</v>
      </c>
      <c r="E33" s="49" t="e">
        <f>IF(Inputs!BO65="",NA(),Inputs!BO65)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IF(Inputs!BN66="",NA(),Inputs!BN66)</f>
        <v>#N/A</v>
      </c>
      <c r="E34" s="49" t="e">
        <f>IF(Inputs!BO66="",NA(),Inputs!BO66)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IF(Inputs!BN67="",NA(),Inputs!BN67)</f>
        <v>#N/A</v>
      </c>
      <c r="E35" s="49" t="e">
        <f>IF(Inputs!BO67="",NA(),Inputs!BO67)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IF(Inputs!BN68="",NA(),Inputs!BN68)</f>
        <v>#N/A</v>
      </c>
      <c r="E36" s="49" t="e">
        <f>IF(Inputs!BO68="",NA(),Inputs!BO68)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IF(Inputs!BN69="",NA(),Inputs!BN69)</f>
        <v>#N/A</v>
      </c>
      <c r="E37" s="49" t="e">
        <f>IF(Inputs!BO69="",NA(),Inputs!BO69)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IF(Inputs!BN70="",NA(),Inputs!BN70)</f>
        <v>#N/A</v>
      </c>
      <c r="E38" s="49" t="e">
        <f>IF(Inputs!BO70="",NA(),Inputs!BO70)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IF(Inputs!BN71="",NA(),Inputs!BN71)</f>
        <v>#N/A</v>
      </c>
      <c r="E39" s="49" t="e">
        <f>IF(Inputs!BO71="",NA(),Inputs!BO71)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IF(Inputs!BN72="",NA(),Inputs!BN72)</f>
        <v>#N/A</v>
      </c>
      <c r="E40" s="49" t="e">
        <f>IF(Inputs!BO72="",NA(),Inputs!BO72)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IF(Inputs!BN73="",NA(),Inputs!BN73)</f>
        <v>#N/A</v>
      </c>
      <c r="E41" s="49" t="e">
        <f>IF(Inputs!BO73="",NA(),Inputs!BO73)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IF(Inputs!BN74="",NA(),Inputs!BN74)</f>
        <v>#N/A</v>
      </c>
      <c r="E42" s="49" t="e">
        <f>IF(Inputs!BO74="",NA(),Inputs!BO74)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IF(Inputs!BN75="",NA(),Inputs!BN75)</f>
        <v>#N/A</v>
      </c>
      <c r="E43" s="49" t="e">
        <f>IF(Inputs!BO75="",NA(),Inputs!BO75)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IF(Inputs!BN76="",NA(),Inputs!BN76)</f>
        <v>#N/A</v>
      </c>
      <c r="E44" s="49" t="e">
        <f>IF(Inputs!BO76="",NA(),Inputs!BO76)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IF(Inputs!BN77="",NA(),Inputs!BN77)</f>
        <v>#N/A</v>
      </c>
      <c r="E45" s="49" t="e">
        <f>IF(Inputs!BO77="",NA(),Inputs!BO77)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IF(Inputs!BN78="",NA(),Inputs!BN78)</f>
        <v>#N/A</v>
      </c>
      <c r="E46" s="49" t="e">
        <f>IF(Inputs!BO78="",NA(),Inputs!BO78)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IF(Inputs!BN79="",NA(),Inputs!BN79)</f>
        <v>#N/A</v>
      </c>
      <c r="E47" s="49" t="e">
        <f>IF(Inputs!BO79="",NA(),Inputs!BO79)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IF(Inputs!BN80="",NA(),Inputs!BN80)</f>
        <v>#N/A</v>
      </c>
      <c r="E48" s="49" t="e">
        <f>IF(Inputs!BO80="",NA(),Inputs!BO80)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IF(Inputs!BN81="",NA(),Inputs!BN81)</f>
        <v>#N/A</v>
      </c>
      <c r="E49" s="49" t="e">
        <f>IF(Inputs!BO81="",NA(),Inputs!BO81)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IF(Inputs!BN82="",NA(),Inputs!BN82)</f>
        <v>#N/A</v>
      </c>
      <c r="E50" s="49" t="e">
        <f>IF(Inputs!BO82="",NA(),Inputs!BO82)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IF(Inputs!BN83="",NA(),Inputs!BN83)</f>
        <v>#N/A</v>
      </c>
      <c r="E51" s="49" t="e">
        <f>IF(Inputs!BO83="",NA(),Inputs!BO83)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IF(Inputs!BN84="",NA(),Inputs!BN84)</f>
        <v>#N/A</v>
      </c>
      <c r="E52" s="49" t="e">
        <f>IF(Inputs!BO84="",NA(),Inputs!BO84)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IF(Inputs!BN85="",NA(),Inputs!BN85)</f>
        <v>#N/A</v>
      </c>
      <c r="E53" s="49" t="e">
        <f>IF(Inputs!BO85="",NA(),Inputs!BO85)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IF(Inputs!BN86="",NA(),Inputs!BN86)</f>
        <v>#N/A</v>
      </c>
      <c r="E54" s="49" t="e">
        <f>IF(Inputs!BO86="",NA(),Inputs!BO86)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IF(Inputs!BN87="",NA(),Inputs!BN87)</f>
        <v>#N/A</v>
      </c>
      <c r="E55" s="49" t="e">
        <f>IF(Inputs!BO87="",NA(),Inputs!BO87)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IF(Inputs!BN88="",NA(),Inputs!BN88)</f>
        <v>#N/A</v>
      </c>
      <c r="E56" s="49" t="e">
        <f>IF(Inputs!BO88="",NA(),Inputs!BO88)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IF(Inputs!BN89="",NA(),Inputs!BN89)</f>
        <v>#N/A</v>
      </c>
      <c r="E57" s="49" t="e">
        <f>IF(Inputs!BO89="",NA(),Inputs!BO89)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IF(Inputs!BN90="",NA(),Inputs!BN90)</f>
        <v>#N/A</v>
      </c>
      <c r="E58" s="49" t="e">
        <f>IF(Inputs!BO90="",NA(),Inputs!BO90)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IF(Inputs!BN91="",NA(),Inputs!BN91)</f>
        <v>#N/A</v>
      </c>
      <c r="E59" s="49" t="e">
        <f>IF(Inputs!BO91="",NA(),Inputs!BO91)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IF(Inputs!BN92="",NA(),Inputs!BN92)</f>
        <v>#N/A</v>
      </c>
      <c r="E60" s="49" t="e">
        <f>IF(Inputs!BO92="",NA(),Inputs!BO92)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IF(Inputs!BN93="",NA(),Inputs!BN93)</f>
        <v>#N/A</v>
      </c>
      <c r="E61" s="49" t="e">
        <f>IF(Inputs!BO93="",NA(),Inputs!BO93)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IF(Inputs!BN94="",NA(),Inputs!BN94)</f>
        <v>#N/A</v>
      </c>
      <c r="E62" s="49" t="e">
        <f>IF(Inputs!BO94="",NA(),Inputs!BO94)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IF(Inputs!BN95="",NA(),Inputs!BN95)</f>
        <v>#N/A</v>
      </c>
      <c r="E63" s="49" t="e">
        <f>IF(Inputs!BO95="",NA(),Inputs!BO95)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IF(Inputs!BN96="",NA(),Inputs!BN96)</f>
        <v>#N/A</v>
      </c>
      <c r="E64" s="49" t="e">
        <f>IF(Inputs!BO96="",NA(),Inputs!BO96)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IF(Inputs!BN97="",NA(),Inputs!BN97)</f>
        <v>#N/A</v>
      </c>
      <c r="E65" s="49" t="e">
        <f>IF(Inputs!BO97="",NA(),Inputs!BO97)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IF(Inputs!BN98="",NA(),Inputs!BN98)</f>
        <v>#N/A</v>
      </c>
      <c r="E66" s="49" t="e">
        <f>IF(Inputs!BO98="",NA(),Inputs!BO98)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IF(Inputs!BN99="",NA(),Inputs!BN99)</f>
        <v>#N/A</v>
      </c>
      <c r="E67" s="49" t="e">
        <f>IF(Inputs!BO99="",NA(),Inputs!BO99)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IF(Inputs!BN100="",NA(),Inputs!BN100)</f>
        <v>#N/A</v>
      </c>
      <c r="E68" s="49" t="e">
        <f>IF(Inputs!BO100="",NA(),Inputs!BO100)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IF(Inputs!BN101="",NA(),Inputs!BN101)</f>
        <v>#N/A</v>
      </c>
      <c r="E69" s="49" t="e">
        <f>IF(Inputs!BO101="",NA(),Inputs!BO101)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IF(Inputs!BN102="",NA(),Inputs!BN102)</f>
        <v>#N/A</v>
      </c>
      <c r="E70" s="49" t="e">
        <f>IF(Inputs!BO102="",NA(),Inputs!BO102)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IF(Inputs!BN103="",NA(),Inputs!BN103)</f>
        <v>#N/A</v>
      </c>
      <c r="E71" s="49" t="e">
        <f>IF(Inputs!BO103="",NA(),Inputs!BO103)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IF(Inputs!BN104="",NA(),Inputs!BN104)</f>
        <v>#N/A</v>
      </c>
      <c r="E72" s="49" t="e">
        <f>IF(Inputs!BO104="",NA(),Inputs!BO104)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IF(Inputs!BN105="",NA(),Inputs!BN105)</f>
        <v>#N/A</v>
      </c>
      <c r="E73" s="49" t="e">
        <f>IF(Inputs!BO105="",NA(),Inputs!BO105)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IF(Inputs!BN106="",NA(),Inputs!BN106)</f>
        <v>#N/A</v>
      </c>
      <c r="E74" s="49" t="e">
        <f>IF(Inputs!BO106="",NA(),Inputs!BO106)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IF(Inputs!BN107="",NA(),Inputs!BN107)</f>
        <v>#N/A</v>
      </c>
      <c r="E75" s="49" t="e">
        <f>IF(Inputs!BO107="",NA(),Inputs!BO107)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IF(Inputs!BN108="",NA(),Inputs!BN108)</f>
        <v>#N/A</v>
      </c>
      <c r="E76" s="49" t="e">
        <f>IF(Inputs!BO108="",NA(),Inputs!BO108)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IF(Inputs!BN109="",NA(),Inputs!BN109)</f>
        <v>#N/A</v>
      </c>
      <c r="E77" s="49" t="e">
        <f>IF(Inputs!BO109="",NA(),Inputs!BO109)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IF(Inputs!BN110="",NA(),Inputs!BN110)</f>
        <v>#N/A</v>
      </c>
      <c r="E78" s="49" t="e">
        <f>IF(Inputs!BO110="",NA(),Inputs!BO110)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IF(Inputs!BN111="",NA(),Inputs!BN111)</f>
        <v>#N/A</v>
      </c>
      <c r="E79" s="49" t="e">
        <f>IF(Inputs!BO111="",NA(),Inputs!BO111)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IF(Inputs!BN112="",NA(),Inputs!BN112)</f>
        <v>#N/A</v>
      </c>
      <c r="E80" s="49" t="e">
        <f>IF(Inputs!BO112="",NA(),Inputs!BO112)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IF(Inputs!BN113="",NA(),Inputs!BN113)</f>
        <v>#N/A</v>
      </c>
      <c r="E81" s="49" t="e">
        <f>IF(Inputs!BO113="",NA(),Inputs!BO113)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IF(Inputs!BN114="",NA(),Inputs!BN114)</f>
        <v>#N/A</v>
      </c>
      <c r="E82" s="49" t="e">
        <f>IF(Inputs!BO114="",NA(),Inputs!BO114)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IF(Inputs!BN115="",NA(),Inputs!BN115)</f>
        <v>#N/A</v>
      </c>
      <c r="E83" s="49" t="e">
        <f>IF(Inputs!BO115="",NA(),Inputs!BO115)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IF(Inputs!BN116="",NA(),Inputs!BN116)</f>
        <v>#N/A</v>
      </c>
      <c r="E84" s="49" t="e">
        <f>IF(Inputs!BO116="",NA(),Inputs!BO116)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IF(Inputs!BN117="",NA(),Inputs!BN117)</f>
        <v>#N/A</v>
      </c>
      <c r="E85" s="49" t="e">
        <f>IF(Inputs!BO117="",NA(),Inputs!BO117)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IF(Inputs!BN118="",NA(),Inputs!BN118)</f>
        <v>#N/A</v>
      </c>
      <c r="E86" s="49" t="e">
        <f>IF(Inputs!BO118="",NA(),Inputs!BO118)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IF(Inputs!BN119="",NA(),Inputs!BN119)</f>
        <v>#N/A</v>
      </c>
      <c r="E87" s="49" t="e">
        <f>IF(Inputs!BO119="",NA(),Inputs!BO119)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IF(Inputs!BN120="",NA(),Inputs!BN120)</f>
        <v>#N/A</v>
      </c>
      <c r="E88" s="49" t="e">
        <f>IF(Inputs!BO120="",NA(),Inputs!BO120)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IF(Inputs!BN121="",NA(),Inputs!BN121)</f>
        <v>#N/A</v>
      </c>
      <c r="E89" s="49" t="e">
        <f>IF(Inputs!BO121="",NA(),Inputs!BO121)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IF(Inputs!BN122="",NA(),Inputs!BN122)</f>
        <v>#N/A</v>
      </c>
      <c r="E90" s="49" t="e">
        <f>IF(Inputs!BO122="",NA(),Inputs!BO122)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IF(Inputs!BN123="",NA(),Inputs!BN123)</f>
        <v>#N/A</v>
      </c>
      <c r="E91" s="49" t="e">
        <f>IF(Inputs!BO123="",NA(),Inputs!BO123)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IF(Inputs!BN124="",NA(),Inputs!BN124)</f>
        <v>#N/A</v>
      </c>
      <c r="E92" s="49" t="e">
        <f>IF(Inputs!BO124="",NA(),Inputs!BO124)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IF(Inputs!BN125="",NA(),Inputs!BN125)</f>
        <v>#N/A</v>
      </c>
      <c r="E93" s="49" t="e">
        <f>IF(Inputs!BO125="",NA(),Inputs!BO125)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IF(Inputs!BN126="",NA(),Inputs!BN126)</f>
        <v>#N/A</v>
      </c>
      <c r="E94" s="49" t="e">
        <f>IF(Inputs!BO126="",NA(),Inputs!BO126)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IF(Inputs!BN127="",NA(),Inputs!BN127)</f>
        <v>#N/A</v>
      </c>
      <c r="E95" s="49" t="e">
        <f>IF(Inputs!BO127="",NA(),Inputs!BO127)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IF(Inputs!BN128="",NA(),Inputs!BN128)</f>
        <v>#N/A</v>
      </c>
      <c r="E96" s="49" t="e">
        <f>IF(Inputs!BO128="",NA(),Inputs!BO128)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IF(Inputs!BN129="",NA(),Inputs!BN129)</f>
        <v>#N/A</v>
      </c>
      <c r="E97" s="49" t="e">
        <f>IF(Inputs!BO129="",NA(),Inputs!BO129)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IF(Inputs!BN130="",NA(),Inputs!BN130)</f>
        <v>#N/A</v>
      </c>
      <c r="E98" s="49" t="e">
        <f>IF(Inputs!BO130="",NA(),Inputs!BO130)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IF(Inputs!BN131="",NA(),Inputs!BN131)</f>
        <v>#N/A</v>
      </c>
      <c r="E99" s="49" t="e">
        <f>IF(Inputs!BO131="",NA(),Inputs!BO131)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IF(Inputs!BN132="",NA(),Inputs!BN132)</f>
        <v>#N/A</v>
      </c>
      <c r="E100" s="49" t="e">
        <f>IF(Inputs!BO132="",NA(),Inputs!BO132)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IF(Inputs!BN133="",NA(),Inputs!BN133)</f>
        <v>#N/A</v>
      </c>
      <c r="E101" s="49" t="e">
        <f>IF(Inputs!BO133="",NA(),Inputs!BO133)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IF(Inputs!BN134="",NA(),Inputs!BN134)</f>
        <v>#N/A</v>
      </c>
      <c r="E102" s="49" t="e">
        <f>IF(Inputs!BO134="",NA(),Inputs!BO134)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IF(Inputs!BN135="",NA(),Inputs!BN135)</f>
        <v>#N/A</v>
      </c>
      <c r="E103" s="49" t="e">
        <f>IF(Inputs!BO135="",NA(),Inputs!BO135)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IF(Inputs!BN136="",NA(),Inputs!BN136)</f>
        <v>#N/A</v>
      </c>
      <c r="E104" s="49" t="e">
        <f>IF(Inputs!BO136="",NA(),Inputs!BO136)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IF(Inputs!BN137="",NA(),Inputs!BN137)</f>
        <v>#N/A</v>
      </c>
      <c r="E105" s="49" t="e">
        <f>IF(Inputs!BO137="",NA(),Inputs!BO137)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IF(Inputs!BN138="",NA(),Inputs!BN138)</f>
        <v>#N/A</v>
      </c>
      <c r="E106" s="49" t="e">
        <f>IF(Inputs!BO138="",NA(),Inputs!BO138)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IF(Inputs!BN139="",NA(),Inputs!BN139)</f>
        <v>#N/A</v>
      </c>
      <c r="E107" s="49" t="e">
        <f>IF(Inputs!BO139="",NA(),Inputs!BO139)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IF(Inputs!BN140="",NA(),Inputs!BN140)</f>
        <v>#N/A</v>
      </c>
      <c r="E108" s="49" t="e">
        <f>IF(Inputs!BO140="",NA(),Inputs!BO140)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IF(Inputs!BN141="",NA(),Inputs!BN141)</f>
        <v>#N/A</v>
      </c>
      <c r="E109" s="49" t="e">
        <f>IF(Inputs!BO141="",NA(),Inputs!BO141)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IF(Inputs!BN142="",NA(),Inputs!BN142)</f>
        <v>#N/A</v>
      </c>
      <c r="E110" s="49" t="e">
        <f>IF(Inputs!BO142="",NA(),Inputs!BO142)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IF(Inputs!BN143="",NA(),Inputs!BN143)</f>
        <v>#N/A</v>
      </c>
      <c r="E111" s="49" t="e">
        <f>IF(Inputs!BO143="",NA(),Inputs!BO143)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IF(Inputs!BN144="",NA(),Inputs!BN144)</f>
        <v>#N/A</v>
      </c>
      <c r="E112" s="49" t="e">
        <f>IF(Inputs!BO144="",NA(),Inputs!BO144)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IF(Inputs!BN145="",NA(),Inputs!BN145)</f>
        <v>#N/A</v>
      </c>
      <c r="E113" s="49" t="e">
        <f>IF(Inputs!BO145="",NA(),Inputs!BO145)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IF(Inputs!BN146="",NA(),Inputs!BN146)</f>
        <v>#N/A</v>
      </c>
      <c r="E114" s="49" t="e">
        <f>IF(Inputs!BO146="",NA(),Inputs!BO146)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IF(Inputs!BN147="",NA(),Inputs!BN147)</f>
        <v>#N/A</v>
      </c>
      <c r="E115" s="49" t="e">
        <f>IF(Inputs!BO147="",NA(),Inputs!BO147)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IF(Inputs!BN148="",NA(),Inputs!BN148)</f>
        <v>#N/A</v>
      </c>
      <c r="E116" s="49" t="e">
        <f>IF(Inputs!BO148="",NA(),Inputs!BO148)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IF(Inputs!BN149="",NA(),Inputs!BN149)</f>
        <v>#N/A</v>
      </c>
      <c r="E117" s="49" t="e">
        <f>IF(Inputs!BO149="",NA(),Inputs!BO149)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IF(Inputs!BN150="",NA(),Inputs!BN150)</f>
        <v>#N/A</v>
      </c>
      <c r="E118" s="49" t="e">
        <f>IF(Inputs!BO150="",NA(),Inputs!BO150)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IF(Inputs!BN151="",NA(),Inputs!BN151)</f>
        <v>#N/A</v>
      </c>
      <c r="E119" s="49" t="e">
        <f>IF(Inputs!BO151="",NA(),Inputs!BO151)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Inputs!BN7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Inputs!BN8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Inputs!BN9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6" zoomScale="55" zoomScaleNormal="55" zoomScaleSheetLayoutView="75" workbookViewId="0">
      <selection activeCell="K42" sqref="K42"/>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Inputs!BP2</f>
        <v>0</v>
      </c>
      <c r="D2" s="3" t="str">
        <f>Inputs!A3</f>
        <v xml:space="preserve">Gunner: </v>
      </c>
      <c r="E2" s="64">
        <f>Inputs!BP3</f>
        <v>0</v>
      </c>
      <c r="F2" s="3" t="str">
        <f>Inputs!A4</f>
        <v xml:space="preserve">Loader: </v>
      </c>
      <c r="G2" s="63">
        <f>Inputs!BP4</f>
        <v>0</v>
      </c>
      <c r="H2" s="3" t="str">
        <f>Inputs!A5</f>
        <v>Driver:</v>
      </c>
      <c r="I2" s="64">
        <f>Inputs!BP5</f>
        <v>0</v>
      </c>
      <c r="J2" s="103"/>
      <c r="K2" s="103"/>
    </row>
    <row r="3" spans="1:14">
      <c r="A3" s="2" t="str">
        <f>Inputs!A11</f>
        <v>Project:</v>
      </c>
      <c r="B3" s="72">
        <f>Inputs!BP11</f>
        <v>0</v>
      </c>
      <c r="C3" s="71"/>
      <c r="D3" s="71"/>
      <c r="E3" s="71"/>
      <c r="F3" s="71"/>
      <c r="G3" s="71"/>
      <c r="H3" s="71"/>
      <c r="I3" s="71"/>
      <c r="J3" s="104"/>
      <c r="K3" s="104"/>
    </row>
    <row r="4" spans="1:14" ht="18.600000000000001" thickBot="1">
      <c r="A4" s="2" t="str">
        <f>Inputs!A46</f>
        <v xml:space="preserve">Remarks: </v>
      </c>
      <c r="B4" s="380">
        <f>Inputs!BP46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Inputs!BP23</f>
        <v>0</v>
      </c>
      <c r="G6" s="396"/>
      <c r="I6" s="268" t="str">
        <f>Inputs!A35</f>
        <v>Item:</v>
      </c>
      <c r="J6" s="270" t="s">
        <v>10</v>
      </c>
      <c r="K6" s="269" t="s">
        <v>204</v>
      </c>
    </row>
    <row r="7" spans="1:14" ht="18.600000000000001" thickTop="1" thickBot="1">
      <c r="A7" s="4" t="str">
        <f>Inputs!A13</f>
        <v>Date:</v>
      </c>
      <c r="B7" s="66">
        <f>Inputs!BP13</f>
        <v>0</v>
      </c>
      <c r="D7" s="5" t="str">
        <f>Inputs!A24</f>
        <v>Ammunition:</v>
      </c>
      <c r="E7" s="8"/>
      <c r="F7" s="395">
        <f>Inputs!BP24</f>
        <v>0</v>
      </c>
      <c r="G7" s="396"/>
      <c r="I7" s="9" t="s">
        <v>14</v>
      </c>
      <c r="J7" s="67">
        <f>Inputs!BP36</f>
        <v>0</v>
      </c>
      <c r="K7" s="68">
        <f>Inputs!BQ36</f>
        <v>0</v>
      </c>
    </row>
    <row r="8" spans="1:14" ht="18.600000000000001" thickTop="1" thickBot="1">
      <c r="A8" s="4" t="str">
        <f>Inputs!A15</f>
        <v>Range [m]:</v>
      </c>
      <c r="B8" s="112">
        <f>Inputs!BP15</f>
        <v>0</v>
      </c>
      <c r="D8" s="5" t="str">
        <f>Inputs!A25</f>
        <v>Aiming Through (Camera):</v>
      </c>
      <c r="E8" s="53"/>
      <c r="F8" s="395">
        <f>Inputs!BP25</f>
        <v>0</v>
      </c>
      <c r="G8" s="396"/>
      <c r="I8" s="7" t="s">
        <v>16</v>
      </c>
      <c r="J8" s="67">
        <f>Inputs!BP37</f>
        <v>0</v>
      </c>
      <c r="K8" s="68">
        <f>Inputs!BQ37</f>
        <v>0</v>
      </c>
    </row>
    <row r="9" spans="1:14" ht="18.600000000000001" thickTop="1" thickBot="1">
      <c r="A9" s="392" t="str">
        <f>Inputs!A16</f>
        <v>Target Size:</v>
      </c>
      <c r="B9" s="393"/>
      <c r="D9" s="392" t="str">
        <f>Inputs!A26</f>
        <v>Environmental Conditions:</v>
      </c>
      <c r="E9" s="394"/>
      <c r="F9" s="394"/>
      <c r="G9" s="393"/>
      <c r="H9" s="10"/>
      <c r="I9" s="11" t="s">
        <v>19</v>
      </c>
      <c r="J9" s="67">
        <f>Inputs!BP38</f>
        <v>0</v>
      </c>
      <c r="K9" s="68">
        <f>Inputs!BQ38</f>
        <v>0</v>
      </c>
    </row>
    <row r="10" spans="1:14" ht="18.600000000000001" thickTop="1" thickBot="1">
      <c r="A10" s="4" t="str">
        <f>Inputs!BP16</f>
        <v>Traverse Size [m]</v>
      </c>
      <c r="B10" s="38">
        <f>Inputs!BP17</f>
        <v>2.2999999999999998</v>
      </c>
      <c r="D10" s="5" t="str">
        <f>Inputs!A27</f>
        <v>Air Temperature [°C]:</v>
      </c>
      <c r="E10" s="6"/>
      <c r="F10" s="388">
        <f>Inputs!BP27</f>
        <v>0</v>
      </c>
      <c r="G10" s="389"/>
      <c r="I10" s="392" t="str">
        <f>Inputs!A39</f>
        <v>Rounds Information:</v>
      </c>
      <c r="J10" s="394"/>
      <c r="K10" s="393"/>
    </row>
    <row r="11" spans="1:14" ht="18.600000000000001" thickTop="1" thickBot="1">
      <c r="A11" s="4" t="str">
        <f>Inputs!BQ16</f>
        <v>Elevation Size [m]</v>
      </c>
      <c r="B11" s="38">
        <f>Inputs!BQ17</f>
        <v>2.2999999999999998</v>
      </c>
      <c r="D11" s="5" t="str">
        <f>Inputs!A28</f>
        <v>Altitude [m]:</v>
      </c>
      <c r="E11" s="8"/>
      <c r="F11" s="388">
        <f>Inputs!BP28</f>
        <v>0</v>
      </c>
      <c r="G11" s="389"/>
      <c r="H11" s="267"/>
      <c r="I11" s="384" t="str">
        <f>Inputs!A40</f>
        <v>Rounds Type</v>
      </c>
      <c r="J11" s="385"/>
      <c r="K11" s="111" t="str">
        <f>Inputs!BP40</f>
        <v>No. of Rounds</v>
      </c>
    </row>
    <row r="12" spans="1:14" ht="18.600000000000001" thickTop="1" thickBot="1">
      <c r="A12" s="4" t="str">
        <f>Inputs!BP18</f>
        <v>Traverse Size [mills]</v>
      </c>
      <c r="B12" s="38" t="e">
        <f>Inputs!BP19</f>
        <v>#DIV/0!</v>
      </c>
      <c r="D12" s="5" t="str">
        <f>Inputs!A29</f>
        <v>Ammu. Temp. [°C]:</v>
      </c>
      <c r="E12" s="8"/>
      <c r="F12" s="388">
        <f>Inputs!BP29</f>
        <v>0</v>
      </c>
      <c r="G12" s="389"/>
      <c r="H12" s="267"/>
      <c r="I12" s="384" t="str">
        <f>Inputs!A41</f>
        <v>Warm-Up</v>
      </c>
      <c r="J12" s="385"/>
      <c r="K12" s="39">
        <f>Inputs!BP41</f>
        <v>0</v>
      </c>
    </row>
    <row r="13" spans="1:14" ht="18.600000000000001" thickTop="1" thickBot="1">
      <c r="A13" s="4" t="str">
        <f>Inputs!BQ18</f>
        <v>Elevation Size [mills]</v>
      </c>
      <c r="B13" s="38" t="e">
        <f>Inputs!BQ19</f>
        <v>#DIV/0!</v>
      </c>
      <c r="D13" s="5" t="str">
        <f>Inputs!A30</f>
        <v>Crosswind [m/s]:</v>
      </c>
      <c r="E13" s="13"/>
      <c r="F13" s="388">
        <f>Inputs!BP30</f>
        <v>0</v>
      </c>
      <c r="G13" s="389"/>
      <c r="H13" s="267"/>
      <c r="I13" s="384" t="str">
        <f>Inputs!A42</f>
        <v>Real Firing</v>
      </c>
      <c r="J13" s="385"/>
      <c r="K13" s="39">
        <f>Inputs!BP42</f>
        <v>0</v>
      </c>
    </row>
    <row r="14" spans="1:14" ht="18.600000000000001" thickTop="1" thickBot="1">
      <c r="A14" s="4" t="str">
        <f>Inputs!A20</f>
        <v>Fire Type</v>
      </c>
      <c r="B14" s="38">
        <f>Inputs!BP20</f>
        <v>0</v>
      </c>
      <c r="D14" s="390" t="str">
        <f>Inputs!A31</f>
        <v>Gun Jump:</v>
      </c>
      <c r="E14" s="391"/>
      <c r="F14" s="41" t="str">
        <f>Inputs!BQ31</f>
        <v>Traverse</v>
      </c>
      <c r="G14" s="42" t="str">
        <f>Inputs!BP31</f>
        <v>Elevation</v>
      </c>
      <c r="H14" s="267"/>
      <c r="I14" s="384" t="str">
        <f>Inputs!A43</f>
        <v xml:space="preserve">Total in Target: </v>
      </c>
      <c r="J14" s="385"/>
      <c r="K14" s="39">
        <f>Inputs!BP43</f>
        <v>0</v>
      </c>
    </row>
    <row r="15" spans="1:14" ht="19.5" customHeight="1" thickTop="1" thickBot="1">
      <c r="A15" s="4" t="str">
        <f>Inputs!A14</f>
        <v>Time:</v>
      </c>
      <c r="B15" s="37">
        <f>Inputs!BP14</f>
        <v>0</v>
      </c>
      <c r="C15" s="14"/>
      <c r="D15" s="383" t="str">
        <f>Inputs!A32</f>
        <v>Single</v>
      </c>
      <c r="E15" s="363"/>
      <c r="F15" s="36">
        <f>Inputs!BQ32</f>
        <v>0</v>
      </c>
      <c r="G15" s="36">
        <f>Inputs!BP32</f>
        <v>0</v>
      </c>
      <c r="H15" s="15"/>
      <c r="I15" s="384" t="str">
        <f>Inputs!A44</f>
        <v>Missing rounds</v>
      </c>
      <c r="J15" s="385"/>
      <c r="K15" s="39">
        <f>Inputs!BP44</f>
        <v>0</v>
      </c>
    </row>
    <row r="16" spans="1:14" ht="19.5" customHeight="1" thickTop="1" thickBot="1">
      <c r="A16" s="4" t="str">
        <f>Inputs!A21</f>
        <v>A0- M.Velocity</v>
      </c>
      <c r="B16" s="38">
        <f>Inputs!BP21</f>
        <v>0</v>
      </c>
      <c r="C16" s="14"/>
      <c r="D16" s="386" t="str">
        <f>Inputs!A33</f>
        <v>Burst</v>
      </c>
      <c r="E16" s="387"/>
      <c r="F16" s="36">
        <f>Inputs!BQ33</f>
        <v>0</v>
      </c>
      <c r="G16" s="36">
        <f>Inputs!BP33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IF(Inputs!BP52="",NA(),Inputs!BP52)</f>
        <v>#N/A</v>
      </c>
      <c r="E20" s="49" t="e">
        <f>IF(Inputs!BQ52="",NA(),Inputs!BQ52)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IF(Inputs!BP53="",NA(),Inputs!BP53)</f>
        <v>#N/A</v>
      </c>
      <c r="E21" s="49" t="e">
        <f>IF(Inputs!BQ53="",NA(),Inputs!BQ53)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IF(Inputs!BP54="",NA(),Inputs!BP54)</f>
        <v>#N/A</v>
      </c>
      <c r="E22" s="49" t="e">
        <f>IF(Inputs!BQ54="",NA(),Inputs!BQ54)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IF(Inputs!BP55="",NA(),Inputs!BP55)</f>
        <v>#N/A</v>
      </c>
      <c r="E23" s="49" t="e">
        <f>IF(Inputs!BQ55="",NA(),Inputs!BQ55)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IF(Inputs!BP56="",NA(),Inputs!BP56)</f>
        <v>#N/A</v>
      </c>
      <c r="E24" s="49" t="e">
        <f>IF(Inputs!BQ56="",NA(),Inputs!BQ56)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IF(Inputs!BP57="",NA(),Inputs!BP57)</f>
        <v>#N/A</v>
      </c>
      <c r="E25" s="49" t="e">
        <f>IF(Inputs!BQ57="",NA(),Inputs!BQ57)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IF(Inputs!BP58="",NA(),Inputs!BP58)</f>
        <v>#N/A</v>
      </c>
      <c r="E26" s="49" t="e">
        <f>IF(Inputs!BQ58="",NA(),Inputs!BQ58)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IF(Inputs!BP59="",NA(),Inputs!BP59)</f>
        <v>#N/A</v>
      </c>
      <c r="E27" s="49" t="e">
        <f>IF(Inputs!BQ59="",NA(),Inputs!BQ59)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IF(Inputs!BP60="",NA(),Inputs!BP60)</f>
        <v>#N/A</v>
      </c>
      <c r="E28" s="49" t="e">
        <f>IF(Inputs!BQ60="",NA(),Inputs!BQ60)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IF(Inputs!BP61="",NA(),Inputs!BP61)</f>
        <v>#N/A</v>
      </c>
      <c r="E29" s="49" t="e">
        <f>IF(Inputs!BQ61="",NA(),Inputs!BQ61)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IF(Inputs!BP62="",NA(),Inputs!BP62)</f>
        <v>#N/A</v>
      </c>
      <c r="E30" s="49" t="e">
        <f>IF(Inputs!BQ62="",NA(),Inputs!BQ62)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IF(Inputs!BP63="",NA(),Inputs!BP63)</f>
        <v>#N/A</v>
      </c>
      <c r="E31" s="49" t="e">
        <f>IF(Inputs!BQ63="",NA(),Inputs!BQ63)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IF(Inputs!BP64="",NA(),Inputs!BP64)</f>
        <v>#N/A</v>
      </c>
      <c r="E32" s="49" t="e">
        <f>IF(Inputs!BQ64="",NA(),Inputs!BQ64)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IF(Inputs!BP65="",NA(),Inputs!BP65)</f>
        <v>#N/A</v>
      </c>
      <c r="E33" s="49" t="e">
        <f>IF(Inputs!BQ65="",NA(),Inputs!BQ65)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IF(Inputs!BP66="",NA(),Inputs!BP66)</f>
        <v>#N/A</v>
      </c>
      <c r="E34" s="49" t="e">
        <f>IF(Inputs!BQ66="",NA(),Inputs!BQ66)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IF(Inputs!BP67="",NA(),Inputs!BP67)</f>
        <v>#N/A</v>
      </c>
      <c r="E35" s="49" t="e">
        <f>IF(Inputs!BQ67="",NA(),Inputs!BQ67)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IF(Inputs!BP68="",NA(),Inputs!BP68)</f>
        <v>#N/A</v>
      </c>
      <c r="E36" s="49" t="e">
        <f>IF(Inputs!BQ68="",NA(),Inputs!BQ68)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IF(Inputs!BP69="",NA(),Inputs!BP69)</f>
        <v>#N/A</v>
      </c>
      <c r="E37" s="49" t="e">
        <f>IF(Inputs!BQ69="",NA(),Inputs!BQ69)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IF(Inputs!BP70="",NA(),Inputs!BP70)</f>
        <v>#N/A</v>
      </c>
      <c r="E38" s="49" t="e">
        <f>IF(Inputs!BQ70="",NA(),Inputs!BQ70)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IF(Inputs!BP71="",NA(),Inputs!BP71)</f>
        <v>#N/A</v>
      </c>
      <c r="E39" s="49" t="e">
        <f>IF(Inputs!BQ71="",NA(),Inputs!BQ71)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IF(Inputs!BP72="",NA(),Inputs!BP72)</f>
        <v>#N/A</v>
      </c>
      <c r="E40" s="49" t="e">
        <f>IF(Inputs!BQ72="",NA(),Inputs!BQ72)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IF(Inputs!BP73="",NA(),Inputs!BP73)</f>
        <v>#N/A</v>
      </c>
      <c r="E41" s="49" t="e">
        <f>IF(Inputs!BQ73="",NA(),Inputs!BQ73)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IF(Inputs!BP74="",NA(),Inputs!BP74)</f>
        <v>#N/A</v>
      </c>
      <c r="E42" s="49" t="e">
        <f>IF(Inputs!BQ74="",NA(),Inputs!BQ74)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IF(Inputs!BP75="",NA(),Inputs!BP75)</f>
        <v>#N/A</v>
      </c>
      <c r="E43" s="49" t="e">
        <f>IF(Inputs!BQ75="",NA(),Inputs!BQ75)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IF(Inputs!BP76="",NA(),Inputs!BP76)</f>
        <v>#N/A</v>
      </c>
      <c r="E44" s="49" t="e">
        <f>IF(Inputs!BQ76="",NA(),Inputs!BQ76)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IF(Inputs!BP77="",NA(),Inputs!BP77)</f>
        <v>#N/A</v>
      </c>
      <c r="E45" s="49" t="e">
        <f>IF(Inputs!BQ77="",NA(),Inputs!BQ77)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IF(Inputs!BP78="",NA(),Inputs!BP78)</f>
        <v>#N/A</v>
      </c>
      <c r="E46" s="49" t="e">
        <f>IF(Inputs!BQ78="",NA(),Inputs!BQ78)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IF(Inputs!BP79="",NA(),Inputs!BP79)</f>
        <v>#N/A</v>
      </c>
      <c r="E47" s="49" t="e">
        <f>IF(Inputs!BQ79="",NA(),Inputs!BQ79)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IF(Inputs!BP80="",NA(),Inputs!BP80)</f>
        <v>#N/A</v>
      </c>
      <c r="E48" s="49" t="e">
        <f>IF(Inputs!BQ80="",NA(),Inputs!BQ80)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IF(Inputs!BP81="",NA(),Inputs!BP81)</f>
        <v>#N/A</v>
      </c>
      <c r="E49" s="49" t="e">
        <f>IF(Inputs!BQ81="",NA(),Inputs!BQ81)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IF(Inputs!BP82="",NA(),Inputs!BP82)</f>
        <v>#N/A</v>
      </c>
      <c r="E50" s="49" t="e">
        <f>IF(Inputs!BQ82="",NA(),Inputs!BQ82)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IF(Inputs!BP83="",NA(),Inputs!BP83)</f>
        <v>#N/A</v>
      </c>
      <c r="E51" s="49" t="e">
        <f>IF(Inputs!BQ83="",NA(),Inputs!BQ83)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IF(Inputs!BP84="",NA(),Inputs!BP84)</f>
        <v>#N/A</v>
      </c>
      <c r="E52" s="49" t="e">
        <f>IF(Inputs!BQ84="",NA(),Inputs!BQ84)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IF(Inputs!BP85="",NA(),Inputs!BP85)</f>
        <v>#N/A</v>
      </c>
      <c r="E53" s="49" t="e">
        <f>IF(Inputs!BQ85="",NA(),Inputs!BQ85)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IF(Inputs!BP86="",NA(),Inputs!BP86)</f>
        <v>#N/A</v>
      </c>
      <c r="E54" s="49" t="e">
        <f>IF(Inputs!BQ86="",NA(),Inputs!BQ86)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IF(Inputs!BP87="",NA(),Inputs!BP87)</f>
        <v>#N/A</v>
      </c>
      <c r="E55" s="49" t="e">
        <f>IF(Inputs!BQ87="",NA(),Inputs!BQ87)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IF(Inputs!BP88="",NA(),Inputs!BP88)</f>
        <v>#N/A</v>
      </c>
      <c r="E56" s="49" t="e">
        <f>IF(Inputs!BQ88="",NA(),Inputs!BQ88)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IF(Inputs!BP89="",NA(),Inputs!BP89)</f>
        <v>#N/A</v>
      </c>
      <c r="E57" s="49" t="e">
        <f>IF(Inputs!BQ89="",NA(),Inputs!BQ89)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IF(Inputs!BP90="",NA(),Inputs!BP90)</f>
        <v>#N/A</v>
      </c>
      <c r="E58" s="49" t="e">
        <f>IF(Inputs!BQ90="",NA(),Inputs!BQ90)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IF(Inputs!BP91="",NA(),Inputs!BP91)</f>
        <v>#N/A</v>
      </c>
      <c r="E59" s="49" t="e">
        <f>IF(Inputs!BQ91="",NA(),Inputs!BQ91)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IF(Inputs!BP92="",NA(),Inputs!BP92)</f>
        <v>#N/A</v>
      </c>
      <c r="E60" s="49" t="e">
        <f>IF(Inputs!BQ92="",NA(),Inputs!BQ92)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IF(Inputs!BP93="",NA(),Inputs!BP93)</f>
        <v>#N/A</v>
      </c>
      <c r="E61" s="49" t="e">
        <f>IF(Inputs!BQ93="",NA(),Inputs!BQ93)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IF(Inputs!BP94="",NA(),Inputs!BP94)</f>
        <v>#N/A</v>
      </c>
      <c r="E62" s="49" t="e">
        <f>IF(Inputs!BQ94="",NA(),Inputs!BQ94)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IF(Inputs!BP95="",NA(),Inputs!BP95)</f>
        <v>#N/A</v>
      </c>
      <c r="E63" s="49" t="e">
        <f>IF(Inputs!BQ95="",NA(),Inputs!BQ95)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IF(Inputs!BP96="",NA(),Inputs!BP96)</f>
        <v>#N/A</v>
      </c>
      <c r="E64" s="49" t="e">
        <f>IF(Inputs!BQ96="",NA(),Inputs!BQ96)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IF(Inputs!BP97="",NA(),Inputs!BP97)</f>
        <v>#N/A</v>
      </c>
      <c r="E65" s="49" t="e">
        <f>IF(Inputs!BQ97="",NA(),Inputs!BQ97)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IF(Inputs!BP98="",NA(),Inputs!BP98)</f>
        <v>#N/A</v>
      </c>
      <c r="E66" s="49" t="e">
        <f>IF(Inputs!BQ98="",NA(),Inputs!BQ98)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IF(Inputs!BP99="",NA(),Inputs!BP99)</f>
        <v>#N/A</v>
      </c>
      <c r="E67" s="49" t="e">
        <f>IF(Inputs!BQ99="",NA(),Inputs!BQ99)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IF(Inputs!BP100="",NA(),Inputs!BP100)</f>
        <v>#N/A</v>
      </c>
      <c r="E68" s="49" t="e">
        <f>IF(Inputs!BQ100="",NA(),Inputs!BQ100)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IF(Inputs!BP101="",NA(),Inputs!BP101)</f>
        <v>#N/A</v>
      </c>
      <c r="E69" s="49" t="e">
        <f>IF(Inputs!BQ101="",NA(),Inputs!BQ101)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IF(Inputs!BP102="",NA(),Inputs!BP102)</f>
        <v>#N/A</v>
      </c>
      <c r="E70" s="49" t="e">
        <f>IF(Inputs!BQ102="",NA(),Inputs!BQ102)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IF(Inputs!BP103="",NA(),Inputs!BP103)</f>
        <v>#N/A</v>
      </c>
      <c r="E71" s="49" t="e">
        <f>IF(Inputs!BQ103="",NA(),Inputs!BQ103)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IF(Inputs!BP104="",NA(),Inputs!BP104)</f>
        <v>#N/A</v>
      </c>
      <c r="E72" s="49" t="e">
        <f>IF(Inputs!BQ104="",NA(),Inputs!BQ104)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IF(Inputs!BP105="",NA(),Inputs!BP105)</f>
        <v>#N/A</v>
      </c>
      <c r="E73" s="49" t="e">
        <f>IF(Inputs!BQ105="",NA(),Inputs!BQ105)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IF(Inputs!BP106="",NA(),Inputs!BP106)</f>
        <v>#N/A</v>
      </c>
      <c r="E74" s="49" t="e">
        <f>IF(Inputs!BQ106="",NA(),Inputs!BQ106)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IF(Inputs!BP107="",NA(),Inputs!BP107)</f>
        <v>#N/A</v>
      </c>
      <c r="E75" s="49" t="e">
        <f>IF(Inputs!BQ107="",NA(),Inputs!BQ107)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IF(Inputs!BP108="",NA(),Inputs!BP108)</f>
        <v>#N/A</v>
      </c>
      <c r="E76" s="49" t="e">
        <f>IF(Inputs!BQ108="",NA(),Inputs!BQ108)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IF(Inputs!BP109="",NA(),Inputs!BP109)</f>
        <v>#N/A</v>
      </c>
      <c r="E77" s="49" t="e">
        <f>IF(Inputs!BQ109="",NA(),Inputs!BQ109)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IF(Inputs!BP110="",NA(),Inputs!BP110)</f>
        <v>#N/A</v>
      </c>
      <c r="E78" s="49" t="e">
        <f>IF(Inputs!BQ110="",NA(),Inputs!BQ110)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IF(Inputs!BP111="",NA(),Inputs!BP111)</f>
        <v>#N/A</v>
      </c>
      <c r="E79" s="49" t="e">
        <f>IF(Inputs!BQ111="",NA(),Inputs!BQ111)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IF(Inputs!BP112="",NA(),Inputs!BP112)</f>
        <v>#N/A</v>
      </c>
      <c r="E80" s="49" t="e">
        <f>IF(Inputs!BQ112="",NA(),Inputs!BQ112)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IF(Inputs!BP113="",NA(),Inputs!BP113)</f>
        <v>#N/A</v>
      </c>
      <c r="E81" s="49" t="e">
        <f>IF(Inputs!BQ113="",NA(),Inputs!BQ113)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IF(Inputs!BP114="",NA(),Inputs!BP114)</f>
        <v>#N/A</v>
      </c>
      <c r="E82" s="49" t="e">
        <f>IF(Inputs!BQ114="",NA(),Inputs!BQ114)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IF(Inputs!BP115="",NA(),Inputs!BP115)</f>
        <v>#N/A</v>
      </c>
      <c r="E83" s="49" t="e">
        <f>IF(Inputs!BQ115="",NA(),Inputs!BQ115)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IF(Inputs!BP116="",NA(),Inputs!BP116)</f>
        <v>#N/A</v>
      </c>
      <c r="E84" s="49" t="e">
        <f>IF(Inputs!BQ116="",NA(),Inputs!BQ116)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IF(Inputs!BP117="",NA(),Inputs!BP117)</f>
        <v>#N/A</v>
      </c>
      <c r="E85" s="49" t="e">
        <f>IF(Inputs!BQ117="",NA(),Inputs!BQ117)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IF(Inputs!BP118="",NA(),Inputs!BP118)</f>
        <v>#N/A</v>
      </c>
      <c r="E86" s="49" t="e">
        <f>IF(Inputs!BQ118="",NA(),Inputs!BQ118)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IF(Inputs!BP119="",NA(),Inputs!BP119)</f>
        <v>#N/A</v>
      </c>
      <c r="E87" s="49" t="e">
        <f>IF(Inputs!BQ119="",NA(),Inputs!BQ119)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IF(Inputs!BP120="",NA(),Inputs!BP120)</f>
        <v>#N/A</v>
      </c>
      <c r="E88" s="49" t="e">
        <f>IF(Inputs!BQ120="",NA(),Inputs!BQ120)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IF(Inputs!BP121="",NA(),Inputs!BP121)</f>
        <v>#N/A</v>
      </c>
      <c r="E89" s="49" t="e">
        <f>IF(Inputs!BQ121="",NA(),Inputs!BQ121)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IF(Inputs!BP122="",NA(),Inputs!BP122)</f>
        <v>#N/A</v>
      </c>
      <c r="E90" s="49" t="e">
        <f>IF(Inputs!BQ122="",NA(),Inputs!BQ122)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IF(Inputs!BP123="",NA(),Inputs!BP123)</f>
        <v>#N/A</v>
      </c>
      <c r="E91" s="49" t="e">
        <f>IF(Inputs!BQ123="",NA(),Inputs!BQ123)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IF(Inputs!BP124="",NA(),Inputs!BP124)</f>
        <v>#N/A</v>
      </c>
      <c r="E92" s="49" t="e">
        <f>IF(Inputs!BQ124="",NA(),Inputs!BQ124)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IF(Inputs!BP125="",NA(),Inputs!BP125)</f>
        <v>#N/A</v>
      </c>
      <c r="E93" s="49" t="e">
        <f>IF(Inputs!BQ125="",NA(),Inputs!BQ125)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IF(Inputs!BP126="",NA(),Inputs!BP126)</f>
        <v>#N/A</v>
      </c>
      <c r="E94" s="49" t="e">
        <f>IF(Inputs!BQ126="",NA(),Inputs!BQ126)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IF(Inputs!BP127="",NA(),Inputs!BP127)</f>
        <v>#N/A</v>
      </c>
      <c r="E95" s="49" t="e">
        <f>IF(Inputs!BQ127="",NA(),Inputs!BQ127)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IF(Inputs!BP128="",NA(),Inputs!BP128)</f>
        <v>#N/A</v>
      </c>
      <c r="E96" s="49" t="e">
        <f>IF(Inputs!BQ128="",NA(),Inputs!BQ128)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IF(Inputs!BP129="",NA(),Inputs!BP129)</f>
        <v>#N/A</v>
      </c>
      <c r="E97" s="49" t="e">
        <f>IF(Inputs!BQ129="",NA(),Inputs!BQ129)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IF(Inputs!BP130="",NA(),Inputs!BP130)</f>
        <v>#N/A</v>
      </c>
      <c r="E98" s="49" t="e">
        <f>IF(Inputs!BQ130="",NA(),Inputs!BQ130)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IF(Inputs!BP131="",NA(),Inputs!BP131)</f>
        <v>#N/A</v>
      </c>
      <c r="E99" s="49" t="e">
        <f>IF(Inputs!BQ131="",NA(),Inputs!BQ131)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IF(Inputs!BP132="",NA(),Inputs!BP132)</f>
        <v>#N/A</v>
      </c>
      <c r="E100" s="49" t="e">
        <f>IF(Inputs!BQ132="",NA(),Inputs!BQ132)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IF(Inputs!BP133="",NA(),Inputs!BP133)</f>
        <v>#N/A</v>
      </c>
      <c r="E101" s="49" t="e">
        <f>IF(Inputs!BQ133="",NA(),Inputs!BQ133)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IF(Inputs!BP134="",NA(),Inputs!BP134)</f>
        <v>#N/A</v>
      </c>
      <c r="E102" s="49" t="e">
        <f>IF(Inputs!BQ134="",NA(),Inputs!BQ134)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IF(Inputs!BP135="",NA(),Inputs!BP135)</f>
        <v>#N/A</v>
      </c>
      <c r="E103" s="49" t="e">
        <f>IF(Inputs!BQ135="",NA(),Inputs!BQ135)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IF(Inputs!BP136="",NA(),Inputs!BP136)</f>
        <v>#N/A</v>
      </c>
      <c r="E104" s="49" t="e">
        <f>IF(Inputs!BQ136="",NA(),Inputs!BQ136)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IF(Inputs!BP137="",NA(),Inputs!BP137)</f>
        <v>#N/A</v>
      </c>
      <c r="E105" s="49" t="e">
        <f>IF(Inputs!BQ137="",NA(),Inputs!BQ137)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IF(Inputs!BP138="",NA(),Inputs!BP138)</f>
        <v>#N/A</v>
      </c>
      <c r="E106" s="49" t="e">
        <f>IF(Inputs!BQ138="",NA(),Inputs!BQ138)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IF(Inputs!BP139="",NA(),Inputs!BP139)</f>
        <v>#N/A</v>
      </c>
      <c r="E107" s="49" t="e">
        <f>IF(Inputs!BQ139="",NA(),Inputs!BQ139)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IF(Inputs!BP140="",NA(),Inputs!BP140)</f>
        <v>#N/A</v>
      </c>
      <c r="E108" s="49" t="e">
        <f>IF(Inputs!BQ140="",NA(),Inputs!BQ140)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IF(Inputs!BP141="",NA(),Inputs!BP141)</f>
        <v>#N/A</v>
      </c>
      <c r="E109" s="49" t="e">
        <f>IF(Inputs!BQ141="",NA(),Inputs!BQ141)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IF(Inputs!BP142="",NA(),Inputs!BP142)</f>
        <v>#N/A</v>
      </c>
      <c r="E110" s="49" t="e">
        <f>IF(Inputs!BQ142="",NA(),Inputs!BQ142)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IF(Inputs!BP143="",NA(),Inputs!BP143)</f>
        <v>#N/A</v>
      </c>
      <c r="E111" s="49" t="e">
        <f>IF(Inputs!BQ143="",NA(),Inputs!BQ143)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IF(Inputs!BP144="",NA(),Inputs!BP144)</f>
        <v>#N/A</v>
      </c>
      <c r="E112" s="49" t="e">
        <f>IF(Inputs!BQ144="",NA(),Inputs!BQ144)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IF(Inputs!BP145="",NA(),Inputs!BP145)</f>
        <v>#N/A</v>
      </c>
      <c r="E113" s="49" t="e">
        <f>IF(Inputs!BQ145="",NA(),Inputs!BQ145)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IF(Inputs!BP146="",NA(),Inputs!BP146)</f>
        <v>#N/A</v>
      </c>
      <c r="E114" s="49" t="e">
        <f>IF(Inputs!BQ146="",NA(),Inputs!BQ146)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IF(Inputs!BP147="",NA(),Inputs!BP147)</f>
        <v>#N/A</v>
      </c>
      <c r="E115" s="49" t="e">
        <f>IF(Inputs!BQ147="",NA(),Inputs!BQ147)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IF(Inputs!BP148="",NA(),Inputs!BP148)</f>
        <v>#N/A</v>
      </c>
      <c r="E116" s="49" t="e">
        <f>IF(Inputs!BQ148="",NA(),Inputs!BQ148)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IF(Inputs!BP149="",NA(),Inputs!BP149)</f>
        <v>#N/A</v>
      </c>
      <c r="E117" s="49" t="e">
        <f>IF(Inputs!BQ149="",NA(),Inputs!BQ149)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IF(Inputs!BP150="",NA(),Inputs!BP150)</f>
        <v>#N/A</v>
      </c>
      <c r="E118" s="49" t="e">
        <f>IF(Inputs!BQ150="",NA(),Inputs!BQ150)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IF(Inputs!BP151="",NA(),Inputs!BP151)</f>
        <v>#N/A</v>
      </c>
      <c r="E119" s="49" t="e">
        <f>IF(Inputs!BQ151="",NA(),Inputs!BQ151)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Inputs!BP7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Inputs!BP8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Inputs!BP9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6" zoomScale="55" zoomScaleNormal="55" zoomScaleSheetLayoutView="75" workbookViewId="0">
      <selection activeCell="L50" sqref="L50"/>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Inputs!BR2</f>
        <v>0</v>
      </c>
      <c r="D2" s="3" t="str">
        <f>Inputs!A3</f>
        <v xml:space="preserve">Gunner: </v>
      </c>
      <c r="E2" s="64">
        <f>Inputs!BR3</f>
        <v>0</v>
      </c>
      <c r="F2" s="3" t="str">
        <f>Inputs!A4</f>
        <v xml:space="preserve">Loader: </v>
      </c>
      <c r="G2" s="63">
        <f>Inputs!BR4</f>
        <v>0</v>
      </c>
      <c r="H2" s="3" t="str">
        <f>Inputs!A5</f>
        <v>Driver:</v>
      </c>
      <c r="I2" s="64">
        <f>Inputs!BR5</f>
        <v>0</v>
      </c>
      <c r="J2" s="103"/>
      <c r="K2" s="103"/>
    </row>
    <row r="3" spans="1:14">
      <c r="A3" s="2" t="str">
        <f>Inputs!A11</f>
        <v>Project:</v>
      </c>
      <c r="B3" s="72">
        <f>Inputs!BR11</f>
        <v>0</v>
      </c>
      <c r="C3" s="71"/>
      <c r="D3" s="71"/>
      <c r="E3" s="71"/>
      <c r="F3" s="71"/>
      <c r="G3" s="71"/>
      <c r="H3" s="71"/>
      <c r="I3" s="71"/>
      <c r="J3" s="104"/>
      <c r="K3" s="104"/>
    </row>
    <row r="4" spans="1:14" ht="18.600000000000001" thickBot="1">
      <c r="A4" s="2" t="str">
        <f>Inputs!A46</f>
        <v xml:space="preserve">Remarks: </v>
      </c>
      <c r="B4" s="380">
        <f>Inputs!BR46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Inputs!BR23</f>
        <v>0</v>
      </c>
      <c r="G6" s="396"/>
      <c r="I6" s="268" t="str">
        <f>Inputs!A35</f>
        <v>Item:</v>
      </c>
      <c r="J6" s="270" t="s">
        <v>10</v>
      </c>
      <c r="K6" s="269" t="s">
        <v>204</v>
      </c>
    </row>
    <row r="7" spans="1:14" ht="18.600000000000001" thickTop="1" thickBot="1">
      <c r="A7" s="4" t="str">
        <f>Inputs!A13</f>
        <v>Date:</v>
      </c>
      <c r="B7" s="66">
        <f>Inputs!BR13</f>
        <v>0</v>
      </c>
      <c r="D7" s="5" t="str">
        <f>Inputs!A24</f>
        <v>Ammunition:</v>
      </c>
      <c r="E7" s="8"/>
      <c r="F7" s="395">
        <f>Inputs!BR24</f>
        <v>0</v>
      </c>
      <c r="G7" s="396"/>
      <c r="I7" s="9" t="s">
        <v>14</v>
      </c>
      <c r="J7" s="67">
        <f>Inputs!BR36</f>
        <v>0</v>
      </c>
      <c r="K7" s="68">
        <f>Inputs!BS36</f>
        <v>0</v>
      </c>
    </row>
    <row r="8" spans="1:14" ht="18.600000000000001" thickTop="1" thickBot="1">
      <c r="A8" s="4" t="str">
        <f>Inputs!A15</f>
        <v>Range [m]:</v>
      </c>
      <c r="B8" s="112">
        <f>Inputs!BR15</f>
        <v>0</v>
      </c>
      <c r="D8" s="5" t="str">
        <f>Inputs!A25</f>
        <v>Aiming Through (Camera):</v>
      </c>
      <c r="E8" s="53"/>
      <c r="F8" s="395">
        <f>Inputs!BR25</f>
        <v>0</v>
      </c>
      <c r="G8" s="396"/>
      <c r="I8" s="7" t="s">
        <v>16</v>
      </c>
      <c r="J8" s="67">
        <f>Inputs!BR37</f>
        <v>0</v>
      </c>
      <c r="K8" s="68">
        <f>Inputs!BS37</f>
        <v>0</v>
      </c>
    </row>
    <row r="9" spans="1:14" ht="18.600000000000001" thickTop="1" thickBot="1">
      <c r="A9" s="392" t="str">
        <f>Inputs!A16</f>
        <v>Target Size:</v>
      </c>
      <c r="B9" s="393"/>
      <c r="D9" s="392" t="str">
        <f>Inputs!A26</f>
        <v>Environmental Conditions:</v>
      </c>
      <c r="E9" s="394"/>
      <c r="F9" s="394"/>
      <c r="G9" s="393"/>
      <c r="H9" s="10"/>
      <c r="I9" s="11" t="s">
        <v>19</v>
      </c>
      <c r="J9" s="67">
        <f>Inputs!BR38</f>
        <v>0</v>
      </c>
      <c r="K9" s="68">
        <f>Inputs!BS38</f>
        <v>0</v>
      </c>
    </row>
    <row r="10" spans="1:14" ht="18.600000000000001" thickTop="1" thickBot="1">
      <c r="A10" s="4" t="str">
        <f>Inputs!BR16</f>
        <v>Traverse Size [m]</v>
      </c>
      <c r="B10" s="38">
        <f>Inputs!BR17</f>
        <v>2.2999999999999998</v>
      </c>
      <c r="D10" s="5" t="str">
        <f>Inputs!A27</f>
        <v>Air Temperature [°C]:</v>
      </c>
      <c r="E10" s="6"/>
      <c r="F10" s="388">
        <f>Inputs!BR27</f>
        <v>0</v>
      </c>
      <c r="G10" s="389"/>
      <c r="I10" s="392" t="str">
        <f>Inputs!A39</f>
        <v>Rounds Information:</v>
      </c>
      <c r="J10" s="394"/>
      <c r="K10" s="393"/>
    </row>
    <row r="11" spans="1:14" ht="18.600000000000001" thickTop="1" thickBot="1">
      <c r="A11" s="4" t="str">
        <f>Inputs!BS16</f>
        <v>Elevation Size [m]</v>
      </c>
      <c r="B11" s="38">
        <f>Inputs!BS17</f>
        <v>2.2999999999999998</v>
      </c>
      <c r="D11" s="5" t="str">
        <f>Inputs!A28</f>
        <v>Altitude [m]:</v>
      </c>
      <c r="E11" s="8"/>
      <c r="F11" s="388">
        <f>Inputs!BR28</f>
        <v>0</v>
      </c>
      <c r="G11" s="389"/>
      <c r="H11" s="267"/>
      <c r="I11" s="384" t="str">
        <f>Inputs!A40</f>
        <v>Rounds Type</v>
      </c>
      <c r="J11" s="385"/>
      <c r="K11" s="111" t="str">
        <f>Inputs!BR40</f>
        <v>No. of Rounds</v>
      </c>
    </row>
    <row r="12" spans="1:14" ht="18.600000000000001" thickTop="1" thickBot="1">
      <c r="A12" s="4" t="str">
        <f>Inputs!BR18</f>
        <v>Traverse Size [mills]</v>
      </c>
      <c r="B12" s="38" t="e">
        <f>Inputs!BR19</f>
        <v>#DIV/0!</v>
      </c>
      <c r="D12" s="5" t="str">
        <f>Inputs!A29</f>
        <v>Ammu. Temp. [°C]:</v>
      </c>
      <c r="E12" s="8"/>
      <c r="F12" s="388">
        <f>Inputs!BR29</f>
        <v>0</v>
      </c>
      <c r="G12" s="389"/>
      <c r="H12" s="267"/>
      <c r="I12" s="384" t="str">
        <f>Inputs!A41</f>
        <v>Warm-Up</v>
      </c>
      <c r="J12" s="385"/>
      <c r="K12" s="39">
        <f>Inputs!BR41</f>
        <v>0</v>
      </c>
    </row>
    <row r="13" spans="1:14" ht="18.600000000000001" thickTop="1" thickBot="1">
      <c r="A13" s="4" t="str">
        <f>Inputs!BS18</f>
        <v>Elevation Size [mills]</v>
      </c>
      <c r="B13" s="38" t="e">
        <f>Inputs!BS19</f>
        <v>#DIV/0!</v>
      </c>
      <c r="D13" s="5" t="str">
        <f>Inputs!A30</f>
        <v>Crosswind [m/s]:</v>
      </c>
      <c r="E13" s="13"/>
      <c r="F13" s="388">
        <f>Inputs!BR30</f>
        <v>0</v>
      </c>
      <c r="G13" s="389"/>
      <c r="H13" s="267"/>
      <c r="I13" s="384" t="str">
        <f>Inputs!A42</f>
        <v>Real Firing</v>
      </c>
      <c r="J13" s="385"/>
      <c r="K13" s="39">
        <f>Inputs!BR42</f>
        <v>0</v>
      </c>
    </row>
    <row r="14" spans="1:14" ht="18.600000000000001" thickTop="1" thickBot="1">
      <c r="A14" s="4" t="str">
        <f>Inputs!A20</f>
        <v>Fire Type</v>
      </c>
      <c r="B14" s="38">
        <f>Inputs!BR20</f>
        <v>0</v>
      </c>
      <c r="D14" s="390" t="str">
        <f>Inputs!A31</f>
        <v>Gun Jump:</v>
      </c>
      <c r="E14" s="391"/>
      <c r="F14" s="41" t="str">
        <f>Inputs!BS31</f>
        <v>Traverse</v>
      </c>
      <c r="G14" s="42" t="str">
        <f>Inputs!BR31</f>
        <v>Elevation</v>
      </c>
      <c r="H14" s="267"/>
      <c r="I14" s="384" t="str">
        <f>Inputs!A43</f>
        <v xml:space="preserve">Total in Target: </v>
      </c>
      <c r="J14" s="385"/>
      <c r="K14" s="39">
        <f>Inputs!BR43</f>
        <v>0</v>
      </c>
    </row>
    <row r="15" spans="1:14" ht="19.5" customHeight="1" thickTop="1" thickBot="1">
      <c r="A15" s="4" t="str">
        <f>Inputs!A14</f>
        <v>Time:</v>
      </c>
      <c r="B15" s="37">
        <f>Inputs!BR14</f>
        <v>0</v>
      </c>
      <c r="C15" s="14"/>
      <c r="D15" s="383" t="str">
        <f>Inputs!A32</f>
        <v>Single</v>
      </c>
      <c r="E15" s="363"/>
      <c r="F15" s="36">
        <f>Inputs!BS32</f>
        <v>0</v>
      </c>
      <c r="G15" s="36">
        <f>Inputs!BR32</f>
        <v>0</v>
      </c>
      <c r="H15" s="15"/>
      <c r="I15" s="384" t="str">
        <f>Inputs!A44</f>
        <v>Missing rounds</v>
      </c>
      <c r="J15" s="385"/>
      <c r="K15" s="39">
        <f>Inputs!BR44</f>
        <v>0</v>
      </c>
    </row>
    <row r="16" spans="1:14" ht="19.5" customHeight="1" thickTop="1" thickBot="1">
      <c r="A16" s="4" t="str">
        <f>Inputs!A21</f>
        <v>A0- M.Velocity</v>
      </c>
      <c r="B16" s="38">
        <f>Inputs!BR21</f>
        <v>0</v>
      </c>
      <c r="C16" s="14"/>
      <c r="D16" s="386" t="str">
        <f>Inputs!A33</f>
        <v>Burst</v>
      </c>
      <c r="E16" s="387"/>
      <c r="F16" s="36">
        <f>Inputs!BS33</f>
        <v>0</v>
      </c>
      <c r="G16" s="36">
        <f>Inputs!BR33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IF(Inputs!BR52="",NA(),Inputs!BR52)</f>
        <v>#N/A</v>
      </c>
      <c r="E20" s="49" t="e">
        <f>IF(Inputs!BS52="",NA(),Inputs!BS52)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IF(Inputs!BR53="",NA(),Inputs!BR53)</f>
        <v>#N/A</v>
      </c>
      <c r="E21" s="49" t="e">
        <f>IF(Inputs!BS53="",NA(),Inputs!BS53)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IF(Inputs!BR54="",NA(),Inputs!BR54)</f>
        <v>#N/A</v>
      </c>
      <c r="E22" s="49" t="e">
        <f>IF(Inputs!BS54="",NA(),Inputs!BS54)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IF(Inputs!BR55="",NA(),Inputs!BR55)</f>
        <v>#N/A</v>
      </c>
      <c r="E23" s="49" t="e">
        <f>IF(Inputs!BS55="",NA(),Inputs!BS55)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IF(Inputs!BR56="",NA(),Inputs!BR56)</f>
        <v>#N/A</v>
      </c>
      <c r="E24" s="49" t="e">
        <f>IF(Inputs!BS56="",NA(),Inputs!BS56)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IF(Inputs!BR57="",NA(),Inputs!BR57)</f>
        <v>#N/A</v>
      </c>
      <c r="E25" s="49" t="e">
        <f>IF(Inputs!BS57="",NA(),Inputs!BS57)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IF(Inputs!BR58="",NA(),Inputs!BR58)</f>
        <v>#N/A</v>
      </c>
      <c r="E26" s="49" t="e">
        <f>IF(Inputs!BS58="",NA(),Inputs!BS58)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IF(Inputs!BR59="",NA(),Inputs!BR59)</f>
        <v>#N/A</v>
      </c>
      <c r="E27" s="49" t="e">
        <f>IF(Inputs!BS59="",NA(),Inputs!BS59)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IF(Inputs!BR60="",NA(),Inputs!BR60)</f>
        <v>#N/A</v>
      </c>
      <c r="E28" s="49" t="e">
        <f>IF(Inputs!BS60="",NA(),Inputs!BS60)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IF(Inputs!BR61="",NA(),Inputs!BR61)</f>
        <v>#N/A</v>
      </c>
      <c r="E29" s="49" t="e">
        <f>IF(Inputs!BS61="",NA(),Inputs!BS61)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IF(Inputs!BR62="",NA(),Inputs!BR62)</f>
        <v>#N/A</v>
      </c>
      <c r="E30" s="49" t="e">
        <f>IF(Inputs!BS62="",NA(),Inputs!BS62)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IF(Inputs!BR63="",NA(),Inputs!BR63)</f>
        <v>#N/A</v>
      </c>
      <c r="E31" s="49" t="e">
        <f>IF(Inputs!BS63="",NA(),Inputs!BS63)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IF(Inputs!BR64="",NA(),Inputs!BR64)</f>
        <v>#N/A</v>
      </c>
      <c r="E32" s="49" t="e">
        <f>IF(Inputs!BS64="",NA(),Inputs!BS64)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IF(Inputs!BR65="",NA(),Inputs!BR65)</f>
        <v>#N/A</v>
      </c>
      <c r="E33" s="49" t="e">
        <f>IF(Inputs!BS65="",NA(),Inputs!BS65)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IF(Inputs!BR66="",NA(),Inputs!BR66)</f>
        <v>#N/A</v>
      </c>
      <c r="E34" s="49" t="e">
        <f>IF(Inputs!BS66="",NA(),Inputs!BS66)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IF(Inputs!BR67="",NA(),Inputs!BR67)</f>
        <v>#N/A</v>
      </c>
      <c r="E35" s="49" t="e">
        <f>IF(Inputs!BS67="",NA(),Inputs!BS67)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IF(Inputs!BR68="",NA(),Inputs!BR68)</f>
        <v>#N/A</v>
      </c>
      <c r="E36" s="49" t="e">
        <f>IF(Inputs!BS68="",NA(),Inputs!BS68)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IF(Inputs!BR69="",NA(),Inputs!BR69)</f>
        <v>#N/A</v>
      </c>
      <c r="E37" s="49" t="e">
        <f>IF(Inputs!BS69="",NA(),Inputs!BS69)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IF(Inputs!BR70="",NA(),Inputs!BR70)</f>
        <v>#N/A</v>
      </c>
      <c r="E38" s="49" t="e">
        <f>IF(Inputs!BS70="",NA(),Inputs!BS70)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IF(Inputs!BR71="",NA(),Inputs!BR71)</f>
        <v>#N/A</v>
      </c>
      <c r="E39" s="49" t="e">
        <f>IF(Inputs!BS71="",NA(),Inputs!BS71)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IF(Inputs!BR72="",NA(),Inputs!BR72)</f>
        <v>#N/A</v>
      </c>
      <c r="E40" s="49" t="e">
        <f>IF(Inputs!BS72="",NA(),Inputs!BS72)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IF(Inputs!BR73="",NA(),Inputs!BR73)</f>
        <v>#N/A</v>
      </c>
      <c r="E41" s="49" t="e">
        <f>IF(Inputs!BS73="",NA(),Inputs!BS73)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IF(Inputs!BR74="",NA(),Inputs!BR74)</f>
        <v>#N/A</v>
      </c>
      <c r="E42" s="49" t="e">
        <f>IF(Inputs!BS74="",NA(),Inputs!BS74)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IF(Inputs!BR75="",NA(),Inputs!BR75)</f>
        <v>#N/A</v>
      </c>
      <c r="E43" s="49" t="e">
        <f>IF(Inputs!BS75="",NA(),Inputs!BS75)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IF(Inputs!BR76="",NA(),Inputs!BR76)</f>
        <v>#N/A</v>
      </c>
      <c r="E44" s="49" t="e">
        <f>IF(Inputs!BS76="",NA(),Inputs!BS76)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IF(Inputs!BR77="",NA(),Inputs!BR77)</f>
        <v>#N/A</v>
      </c>
      <c r="E45" s="49" t="e">
        <f>IF(Inputs!BS77="",NA(),Inputs!BS77)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IF(Inputs!BR78="",NA(),Inputs!BR78)</f>
        <v>#N/A</v>
      </c>
      <c r="E46" s="49" t="e">
        <f>IF(Inputs!BS78="",NA(),Inputs!BS78)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IF(Inputs!BR79="",NA(),Inputs!BR79)</f>
        <v>#N/A</v>
      </c>
      <c r="E47" s="49" t="e">
        <f>IF(Inputs!BS79="",NA(),Inputs!BS79)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IF(Inputs!BR80="",NA(),Inputs!BR80)</f>
        <v>#N/A</v>
      </c>
      <c r="E48" s="49" t="e">
        <f>IF(Inputs!BS80="",NA(),Inputs!BS80)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IF(Inputs!BR81="",NA(),Inputs!BR81)</f>
        <v>#N/A</v>
      </c>
      <c r="E49" s="49" t="e">
        <f>IF(Inputs!BS81="",NA(),Inputs!BS81)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IF(Inputs!BR82="",NA(),Inputs!BR82)</f>
        <v>#N/A</v>
      </c>
      <c r="E50" s="49" t="e">
        <f>IF(Inputs!BS82="",NA(),Inputs!BS82)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IF(Inputs!BR83="",NA(),Inputs!BR83)</f>
        <v>#N/A</v>
      </c>
      <c r="E51" s="49" t="e">
        <f>IF(Inputs!BS83="",NA(),Inputs!BS83)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IF(Inputs!BR84="",NA(),Inputs!BR84)</f>
        <v>#N/A</v>
      </c>
      <c r="E52" s="49" t="e">
        <f>IF(Inputs!BS84="",NA(),Inputs!BS84)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IF(Inputs!BR85="",NA(),Inputs!BR85)</f>
        <v>#N/A</v>
      </c>
      <c r="E53" s="49" t="e">
        <f>IF(Inputs!BS85="",NA(),Inputs!BS85)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IF(Inputs!BR86="",NA(),Inputs!BR86)</f>
        <v>#N/A</v>
      </c>
      <c r="E54" s="49" t="e">
        <f>IF(Inputs!BS86="",NA(),Inputs!BS86)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IF(Inputs!BR87="",NA(),Inputs!BR87)</f>
        <v>#N/A</v>
      </c>
      <c r="E55" s="49" t="e">
        <f>IF(Inputs!BS87="",NA(),Inputs!BS87)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IF(Inputs!BR88="",NA(),Inputs!BR88)</f>
        <v>#N/A</v>
      </c>
      <c r="E56" s="49" t="e">
        <f>IF(Inputs!BS88="",NA(),Inputs!BS88)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IF(Inputs!BR89="",NA(),Inputs!BR89)</f>
        <v>#N/A</v>
      </c>
      <c r="E57" s="49" t="e">
        <f>IF(Inputs!BS89="",NA(),Inputs!BS89)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IF(Inputs!BR90="",NA(),Inputs!BR90)</f>
        <v>#N/A</v>
      </c>
      <c r="E58" s="49" t="e">
        <f>IF(Inputs!BS90="",NA(),Inputs!BS90)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IF(Inputs!BR91="",NA(),Inputs!BR91)</f>
        <v>#N/A</v>
      </c>
      <c r="E59" s="49" t="e">
        <f>IF(Inputs!BS91="",NA(),Inputs!BS91)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IF(Inputs!BR92="",NA(),Inputs!BR92)</f>
        <v>#N/A</v>
      </c>
      <c r="E60" s="49" t="e">
        <f>IF(Inputs!BS92="",NA(),Inputs!BS92)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IF(Inputs!BR93="",NA(),Inputs!BR93)</f>
        <v>#N/A</v>
      </c>
      <c r="E61" s="49" t="e">
        <f>IF(Inputs!BS93="",NA(),Inputs!BS93)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IF(Inputs!BR94="",NA(),Inputs!BR94)</f>
        <v>#N/A</v>
      </c>
      <c r="E62" s="49" t="e">
        <f>IF(Inputs!BS94="",NA(),Inputs!BS94)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IF(Inputs!BR95="",NA(),Inputs!BR95)</f>
        <v>#N/A</v>
      </c>
      <c r="E63" s="49" t="e">
        <f>IF(Inputs!BS95="",NA(),Inputs!BS95)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IF(Inputs!BR96="",NA(),Inputs!BR96)</f>
        <v>#N/A</v>
      </c>
      <c r="E64" s="49" t="e">
        <f>IF(Inputs!BS96="",NA(),Inputs!BS96)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IF(Inputs!BR97="",NA(),Inputs!BR97)</f>
        <v>#N/A</v>
      </c>
      <c r="E65" s="49" t="e">
        <f>IF(Inputs!BS97="",NA(),Inputs!BS97)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IF(Inputs!BR98="",NA(),Inputs!BR98)</f>
        <v>#N/A</v>
      </c>
      <c r="E66" s="49" t="e">
        <f>IF(Inputs!BS98="",NA(),Inputs!BS98)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IF(Inputs!BR99="",NA(),Inputs!BR99)</f>
        <v>#N/A</v>
      </c>
      <c r="E67" s="49" t="e">
        <f>IF(Inputs!BS99="",NA(),Inputs!BS99)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IF(Inputs!BR100="",NA(),Inputs!BR100)</f>
        <v>#N/A</v>
      </c>
      <c r="E68" s="49" t="e">
        <f>IF(Inputs!BS100="",NA(),Inputs!BS100)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IF(Inputs!BR101="",NA(),Inputs!BR101)</f>
        <v>#N/A</v>
      </c>
      <c r="E69" s="49" t="e">
        <f>IF(Inputs!BS101="",NA(),Inputs!BS101)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IF(Inputs!BR102="",NA(),Inputs!BR102)</f>
        <v>#N/A</v>
      </c>
      <c r="E70" s="49" t="e">
        <f>IF(Inputs!BS102="",NA(),Inputs!BS102)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IF(Inputs!BR103="",NA(),Inputs!BR103)</f>
        <v>#N/A</v>
      </c>
      <c r="E71" s="49" t="e">
        <f>IF(Inputs!BS103="",NA(),Inputs!BS103)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IF(Inputs!BR104="",NA(),Inputs!BR104)</f>
        <v>#N/A</v>
      </c>
      <c r="E72" s="49" t="e">
        <f>IF(Inputs!BS104="",NA(),Inputs!BS104)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IF(Inputs!BR105="",NA(),Inputs!BR105)</f>
        <v>#N/A</v>
      </c>
      <c r="E73" s="49" t="e">
        <f>IF(Inputs!BS105="",NA(),Inputs!BS105)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IF(Inputs!BR106="",NA(),Inputs!BR106)</f>
        <v>#N/A</v>
      </c>
      <c r="E74" s="49" t="e">
        <f>IF(Inputs!BS106="",NA(),Inputs!BS106)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IF(Inputs!BR107="",NA(),Inputs!BR107)</f>
        <v>#N/A</v>
      </c>
      <c r="E75" s="49" t="e">
        <f>IF(Inputs!BS107="",NA(),Inputs!BS107)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IF(Inputs!BR108="",NA(),Inputs!BR108)</f>
        <v>#N/A</v>
      </c>
      <c r="E76" s="49" t="e">
        <f>IF(Inputs!BS108="",NA(),Inputs!BS108)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IF(Inputs!BR109="",NA(),Inputs!BR109)</f>
        <v>#N/A</v>
      </c>
      <c r="E77" s="49" t="e">
        <f>IF(Inputs!BS109="",NA(),Inputs!BS109)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IF(Inputs!BR110="",NA(),Inputs!BR110)</f>
        <v>#N/A</v>
      </c>
      <c r="E78" s="49" t="e">
        <f>IF(Inputs!BS110="",NA(),Inputs!BS110)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IF(Inputs!BR111="",NA(),Inputs!BR111)</f>
        <v>#N/A</v>
      </c>
      <c r="E79" s="49" t="e">
        <f>IF(Inputs!BS111="",NA(),Inputs!BS111)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IF(Inputs!BR112="",NA(),Inputs!BR112)</f>
        <v>#N/A</v>
      </c>
      <c r="E80" s="49" t="e">
        <f>IF(Inputs!BS112="",NA(),Inputs!BS112)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IF(Inputs!BR113="",NA(),Inputs!BR113)</f>
        <v>#N/A</v>
      </c>
      <c r="E81" s="49" t="e">
        <f>IF(Inputs!BS113="",NA(),Inputs!BS113)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IF(Inputs!BR114="",NA(),Inputs!BR114)</f>
        <v>#N/A</v>
      </c>
      <c r="E82" s="49" t="e">
        <f>IF(Inputs!BS114="",NA(),Inputs!BS114)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IF(Inputs!BR115="",NA(),Inputs!BR115)</f>
        <v>#N/A</v>
      </c>
      <c r="E83" s="49" t="e">
        <f>IF(Inputs!BS115="",NA(),Inputs!BS115)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IF(Inputs!BR116="",NA(),Inputs!BR116)</f>
        <v>#N/A</v>
      </c>
      <c r="E84" s="49" t="e">
        <f>IF(Inputs!BS116="",NA(),Inputs!BS116)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IF(Inputs!BR117="",NA(),Inputs!BR117)</f>
        <v>#N/A</v>
      </c>
      <c r="E85" s="49" t="e">
        <f>IF(Inputs!BS117="",NA(),Inputs!BS117)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IF(Inputs!BR118="",NA(),Inputs!BR118)</f>
        <v>#N/A</v>
      </c>
      <c r="E86" s="49" t="e">
        <f>IF(Inputs!BS118="",NA(),Inputs!BS118)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IF(Inputs!BR119="",NA(),Inputs!BR119)</f>
        <v>#N/A</v>
      </c>
      <c r="E87" s="49" t="e">
        <f>IF(Inputs!BS119="",NA(),Inputs!BS119)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IF(Inputs!BR120="",NA(),Inputs!BR120)</f>
        <v>#N/A</v>
      </c>
      <c r="E88" s="49" t="e">
        <f>IF(Inputs!BS120="",NA(),Inputs!BS120)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IF(Inputs!BR121="",NA(),Inputs!BR121)</f>
        <v>#N/A</v>
      </c>
      <c r="E89" s="49" t="e">
        <f>IF(Inputs!BS121="",NA(),Inputs!BS121)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IF(Inputs!BR122="",NA(),Inputs!BR122)</f>
        <v>#N/A</v>
      </c>
      <c r="E90" s="49" t="e">
        <f>IF(Inputs!BS122="",NA(),Inputs!BS122)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IF(Inputs!BR123="",NA(),Inputs!BR123)</f>
        <v>#N/A</v>
      </c>
      <c r="E91" s="49" t="e">
        <f>IF(Inputs!BS123="",NA(),Inputs!BS123)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IF(Inputs!BR124="",NA(),Inputs!BR124)</f>
        <v>#N/A</v>
      </c>
      <c r="E92" s="49" t="e">
        <f>IF(Inputs!BS124="",NA(),Inputs!BS124)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IF(Inputs!BR125="",NA(),Inputs!BR125)</f>
        <v>#N/A</v>
      </c>
      <c r="E93" s="49" t="e">
        <f>IF(Inputs!BS125="",NA(),Inputs!BS125)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IF(Inputs!BR126="",NA(),Inputs!BR126)</f>
        <v>#N/A</v>
      </c>
      <c r="E94" s="49" t="e">
        <f>IF(Inputs!BS126="",NA(),Inputs!BS126)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IF(Inputs!BR127="",NA(),Inputs!BR127)</f>
        <v>#N/A</v>
      </c>
      <c r="E95" s="49" t="e">
        <f>IF(Inputs!BS127="",NA(),Inputs!BS127)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IF(Inputs!BR128="",NA(),Inputs!BR128)</f>
        <v>#N/A</v>
      </c>
      <c r="E96" s="49" t="e">
        <f>IF(Inputs!BS128="",NA(),Inputs!BS128)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IF(Inputs!BR129="",NA(),Inputs!BR129)</f>
        <v>#N/A</v>
      </c>
      <c r="E97" s="49" t="e">
        <f>IF(Inputs!BS129="",NA(),Inputs!BS129)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IF(Inputs!BR130="",NA(),Inputs!BR130)</f>
        <v>#N/A</v>
      </c>
      <c r="E98" s="49" t="e">
        <f>IF(Inputs!BS130="",NA(),Inputs!BS130)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IF(Inputs!BR131="",NA(),Inputs!BR131)</f>
        <v>#N/A</v>
      </c>
      <c r="E99" s="49" t="e">
        <f>IF(Inputs!BS131="",NA(),Inputs!BS131)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IF(Inputs!BR132="",NA(),Inputs!BR132)</f>
        <v>#N/A</v>
      </c>
      <c r="E100" s="49" t="e">
        <f>IF(Inputs!BS132="",NA(),Inputs!BS132)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IF(Inputs!BR133="",NA(),Inputs!BR133)</f>
        <v>#N/A</v>
      </c>
      <c r="E101" s="49" t="e">
        <f>IF(Inputs!BS133="",NA(),Inputs!BS133)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IF(Inputs!BR134="",NA(),Inputs!BR134)</f>
        <v>#N/A</v>
      </c>
      <c r="E102" s="49" t="e">
        <f>IF(Inputs!BS134="",NA(),Inputs!BS134)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IF(Inputs!BR135="",NA(),Inputs!BR135)</f>
        <v>#N/A</v>
      </c>
      <c r="E103" s="49" t="e">
        <f>IF(Inputs!BS135="",NA(),Inputs!BS135)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IF(Inputs!BR136="",NA(),Inputs!BR136)</f>
        <v>#N/A</v>
      </c>
      <c r="E104" s="49" t="e">
        <f>IF(Inputs!BS136="",NA(),Inputs!BS136)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IF(Inputs!BR137="",NA(),Inputs!BR137)</f>
        <v>#N/A</v>
      </c>
      <c r="E105" s="49" t="e">
        <f>IF(Inputs!BS137="",NA(),Inputs!BS137)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IF(Inputs!BR138="",NA(),Inputs!BR138)</f>
        <v>#N/A</v>
      </c>
      <c r="E106" s="49" t="e">
        <f>IF(Inputs!BS138="",NA(),Inputs!BS138)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IF(Inputs!BR139="",NA(),Inputs!BR139)</f>
        <v>#N/A</v>
      </c>
      <c r="E107" s="49" t="e">
        <f>IF(Inputs!BS139="",NA(),Inputs!BS139)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IF(Inputs!BR140="",NA(),Inputs!BR140)</f>
        <v>#N/A</v>
      </c>
      <c r="E108" s="49" t="e">
        <f>IF(Inputs!BS140="",NA(),Inputs!BS140)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IF(Inputs!BR141="",NA(),Inputs!BR141)</f>
        <v>#N/A</v>
      </c>
      <c r="E109" s="49" t="e">
        <f>IF(Inputs!BS141="",NA(),Inputs!BS141)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IF(Inputs!BR142="",NA(),Inputs!BR142)</f>
        <v>#N/A</v>
      </c>
      <c r="E110" s="49" t="e">
        <f>IF(Inputs!BS142="",NA(),Inputs!BS142)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IF(Inputs!BR143="",NA(),Inputs!BR143)</f>
        <v>#N/A</v>
      </c>
      <c r="E111" s="49" t="e">
        <f>IF(Inputs!BS143="",NA(),Inputs!BS143)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IF(Inputs!BR144="",NA(),Inputs!BR144)</f>
        <v>#N/A</v>
      </c>
      <c r="E112" s="49" t="e">
        <f>IF(Inputs!BS144="",NA(),Inputs!BS144)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IF(Inputs!BR145="",NA(),Inputs!BR145)</f>
        <v>#N/A</v>
      </c>
      <c r="E113" s="49" t="e">
        <f>IF(Inputs!BS145="",NA(),Inputs!BS145)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IF(Inputs!BR146="",NA(),Inputs!BR146)</f>
        <v>#N/A</v>
      </c>
      <c r="E114" s="49" t="e">
        <f>IF(Inputs!BS146="",NA(),Inputs!BS146)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IF(Inputs!BR147="",NA(),Inputs!BR147)</f>
        <v>#N/A</v>
      </c>
      <c r="E115" s="49" t="e">
        <f>IF(Inputs!BS147="",NA(),Inputs!BS147)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IF(Inputs!BR148="",NA(),Inputs!BR148)</f>
        <v>#N/A</v>
      </c>
      <c r="E116" s="49" t="e">
        <f>IF(Inputs!BS148="",NA(),Inputs!BS148)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IF(Inputs!BR149="",NA(),Inputs!BR149)</f>
        <v>#N/A</v>
      </c>
      <c r="E117" s="49" t="e">
        <f>IF(Inputs!BS149="",NA(),Inputs!BS149)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IF(Inputs!BR150="",NA(),Inputs!BR150)</f>
        <v>#N/A</v>
      </c>
      <c r="E118" s="49" t="e">
        <f>IF(Inputs!BS150="",NA(),Inputs!BS150)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IF(Inputs!BR151="",NA(),Inputs!BR151)</f>
        <v>#N/A</v>
      </c>
      <c r="E119" s="49" t="e">
        <f>IF(Inputs!BS151="",NA(),Inputs!BS151)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Inputs!BR7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Inputs!BR8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Inputs!BR9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82" zoomScale="55" zoomScaleNormal="55" zoomScaleSheetLayoutView="75" workbookViewId="0">
      <selection activeCell="L42" sqref="L42"/>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Inputs!BT2</f>
        <v>0</v>
      </c>
      <c r="D2" s="3" t="str">
        <f>Inputs!A3</f>
        <v xml:space="preserve">Gunner: </v>
      </c>
      <c r="E2" s="64">
        <f>Inputs!BT3</f>
        <v>0</v>
      </c>
      <c r="F2" s="3" t="str">
        <f>Inputs!A4</f>
        <v xml:space="preserve">Loader: </v>
      </c>
      <c r="G2" s="63">
        <f>Inputs!BT4</f>
        <v>0</v>
      </c>
      <c r="H2" s="3" t="str">
        <f>Inputs!A5</f>
        <v>Driver:</v>
      </c>
      <c r="I2" s="64">
        <f>Inputs!BT5</f>
        <v>0</v>
      </c>
      <c r="J2" s="103"/>
      <c r="K2" s="103"/>
    </row>
    <row r="3" spans="1:14">
      <c r="A3" s="2" t="str">
        <f>Inputs!A11</f>
        <v>Project:</v>
      </c>
      <c r="B3" s="72">
        <f>Inputs!BT11</f>
        <v>0</v>
      </c>
      <c r="C3" s="71"/>
      <c r="D3" s="71"/>
      <c r="E3" s="71"/>
      <c r="F3" s="71"/>
      <c r="G3" s="71"/>
      <c r="H3" s="71"/>
      <c r="I3" s="71"/>
      <c r="J3" s="104"/>
      <c r="K3" s="104"/>
    </row>
    <row r="4" spans="1:14" ht="18.600000000000001" thickBot="1">
      <c r="A4" s="2" t="str">
        <f>Inputs!A46</f>
        <v xml:space="preserve">Remarks: </v>
      </c>
      <c r="B4" s="380">
        <f>Inputs!BT46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Inputs!BT23</f>
        <v>0</v>
      </c>
      <c r="G6" s="396"/>
      <c r="I6" s="268" t="str">
        <f>Inputs!A35</f>
        <v>Item:</v>
      </c>
      <c r="J6" s="270" t="s">
        <v>10</v>
      </c>
      <c r="K6" s="269" t="s">
        <v>204</v>
      </c>
    </row>
    <row r="7" spans="1:14" ht="18.600000000000001" thickTop="1" thickBot="1">
      <c r="A7" s="4" t="str">
        <f>Inputs!A13</f>
        <v>Date:</v>
      </c>
      <c r="B7" s="66">
        <f>Inputs!BT13</f>
        <v>0</v>
      </c>
      <c r="D7" s="5" t="str">
        <f>Inputs!A24</f>
        <v>Ammunition:</v>
      </c>
      <c r="E7" s="8"/>
      <c r="F7" s="395">
        <f>Inputs!BT24</f>
        <v>0</v>
      </c>
      <c r="G7" s="396"/>
      <c r="I7" s="9" t="s">
        <v>14</v>
      </c>
      <c r="J7" s="67">
        <f>Inputs!BT36</f>
        <v>0</v>
      </c>
      <c r="K7" s="68">
        <f>Inputs!BU36</f>
        <v>0</v>
      </c>
    </row>
    <row r="8" spans="1:14" ht="18.600000000000001" thickTop="1" thickBot="1">
      <c r="A8" s="4" t="str">
        <f>Inputs!A15</f>
        <v>Range [m]:</v>
      </c>
      <c r="B8" s="112">
        <f>Inputs!BT15</f>
        <v>0</v>
      </c>
      <c r="D8" s="5" t="str">
        <f>Inputs!A25</f>
        <v>Aiming Through (Camera):</v>
      </c>
      <c r="E8" s="53"/>
      <c r="F8" s="395">
        <f>Inputs!BT25</f>
        <v>0</v>
      </c>
      <c r="G8" s="396"/>
      <c r="I8" s="7" t="s">
        <v>16</v>
      </c>
      <c r="J8" s="67">
        <f>Inputs!BT37</f>
        <v>0</v>
      </c>
      <c r="K8" s="68">
        <f>Inputs!BU37</f>
        <v>0</v>
      </c>
    </row>
    <row r="9" spans="1:14" ht="18.600000000000001" thickTop="1" thickBot="1">
      <c r="A9" s="392" t="str">
        <f>Inputs!A16</f>
        <v>Target Size:</v>
      </c>
      <c r="B9" s="393"/>
      <c r="D9" s="392" t="str">
        <f>Inputs!A26</f>
        <v>Environmental Conditions:</v>
      </c>
      <c r="E9" s="394"/>
      <c r="F9" s="394"/>
      <c r="G9" s="393"/>
      <c r="H9" s="10"/>
      <c r="I9" s="11" t="s">
        <v>19</v>
      </c>
      <c r="J9" s="67">
        <f>Inputs!BT38</f>
        <v>0</v>
      </c>
      <c r="K9" s="68">
        <f>Inputs!BU38</f>
        <v>0</v>
      </c>
    </row>
    <row r="10" spans="1:14" ht="18.600000000000001" thickTop="1" thickBot="1">
      <c r="A10" s="4" t="str">
        <f>Inputs!BT16</f>
        <v>Traverse Size [m]</v>
      </c>
      <c r="B10" s="38">
        <f>Inputs!BT17</f>
        <v>2.2999999999999998</v>
      </c>
      <c r="D10" s="5" t="str">
        <f>Inputs!A27</f>
        <v>Air Temperature [°C]:</v>
      </c>
      <c r="E10" s="6"/>
      <c r="F10" s="388">
        <f>Inputs!BT27</f>
        <v>0</v>
      </c>
      <c r="G10" s="389"/>
      <c r="I10" s="392" t="str">
        <f>Inputs!A39</f>
        <v>Rounds Information:</v>
      </c>
      <c r="J10" s="394"/>
      <c r="K10" s="393"/>
    </row>
    <row r="11" spans="1:14" ht="18.600000000000001" thickTop="1" thickBot="1">
      <c r="A11" s="4" t="str">
        <f>Inputs!BU16</f>
        <v>Elevation Size [m]</v>
      </c>
      <c r="B11" s="38">
        <f>Inputs!BU17</f>
        <v>2.2999999999999998</v>
      </c>
      <c r="D11" s="5" t="str">
        <f>Inputs!A28</f>
        <v>Altitude [m]:</v>
      </c>
      <c r="E11" s="8"/>
      <c r="F11" s="388">
        <f>Inputs!BT28</f>
        <v>0</v>
      </c>
      <c r="G11" s="389"/>
      <c r="H11" s="267"/>
      <c r="I11" s="384" t="str">
        <f>Inputs!A40</f>
        <v>Rounds Type</v>
      </c>
      <c r="J11" s="385"/>
      <c r="K11" s="111" t="str">
        <f>Inputs!BT40</f>
        <v>No. of Rounds</v>
      </c>
    </row>
    <row r="12" spans="1:14" ht="18.600000000000001" thickTop="1" thickBot="1">
      <c r="A12" s="4" t="str">
        <f>Inputs!BT18</f>
        <v>Traverse Size [mills]</v>
      </c>
      <c r="B12" s="38" t="e">
        <f>Inputs!BT19</f>
        <v>#DIV/0!</v>
      </c>
      <c r="D12" s="5" t="str">
        <f>Inputs!A29</f>
        <v>Ammu. Temp. [°C]:</v>
      </c>
      <c r="E12" s="8"/>
      <c r="F12" s="388">
        <f>Inputs!BT29</f>
        <v>0</v>
      </c>
      <c r="G12" s="389"/>
      <c r="H12" s="267"/>
      <c r="I12" s="384" t="str">
        <f>Inputs!A41</f>
        <v>Warm-Up</v>
      </c>
      <c r="J12" s="385"/>
      <c r="K12" s="39">
        <f>Inputs!BT41</f>
        <v>0</v>
      </c>
    </row>
    <row r="13" spans="1:14" ht="18.600000000000001" thickTop="1" thickBot="1">
      <c r="A13" s="4" t="str">
        <f>Inputs!BU18</f>
        <v>Elevation Size [mills]</v>
      </c>
      <c r="B13" s="38" t="e">
        <f>Inputs!BU19</f>
        <v>#DIV/0!</v>
      </c>
      <c r="D13" s="5" t="str">
        <f>Inputs!A30</f>
        <v>Crosswind [m/s]:</v>
      </c>
      <c r="E13" s="13"/>
      <c r="F13" s="388">
        <f>Inputs!BT30</f>
        <v>0</v>
      </c>
      <c r="G13" s="389"/>
      <c r="H13" s="267"/>
      <c r="I13" s="384" t="str">
        <f>Inputs!A42</f>
        <v>Real Firing</v>
      </c>
      <c r="J13" s="385"/>
      <c r="K13" s="39">
        <f>Inputs!BT42</f>
        <v>0</v>
      </c>
    </row>
    <row r="14" spans="1:14" ht="18.600000000000001" thickTop="1" thickBot="1">
      <c r="A14" s="4" t="str">
        <f>Inputs!A20</f>
        <v>Fire Type</v>
      </c>
      <c r="B14" s="38">
        <f>Inputs!BT20</f>
        <v>0</v>
      </c>
      <c r="D14" s="390" t="str">
        <f>Inputs!A31</f>
        <v>Gun Jump:</v>
      </c>
      <c r="E14" s="391"/>
      <c r="F14" s="41" t="str">
        <f>Inputs!BU31</f>
        <v>Traverse</v>
      </c>
      <c r="G14" s="42" t="str">
        <f>Inputs!BT31</f>
        <v>Elevation</v>
      </c>
      <c r="H14" s="267"/>
      <c r="I14" s="384" t="str">
        <f>Inputs!A43</f>
        <v xml:space="preserve">Total in Target: </v>
      </c>
      <c r="J14" s="385"/>
      <c r="K14" s="39">
        <f>Inputs!BT43</f>
        <v>0</v>
      </c>
    </row>
    <row r="15" spans="1:14" ht="19.5" customHeight="1" thickTop="1" thickBot="1">
      <c r="A15" s="4" t="str">
        <f>Inputs!A14</f>
        <v>Time:</v>
      </c>
      <c r="B15" s="37">
        <f>Inputs!BT14</f>
        <v>0</v>
      </c>
      <c r="C15" s="14"/>
      <c r="D15" s="383" t="str">
        <f>Inputs!A32</f>
        <v>Single</v>
      </c>
      <c r="E15" s="363"/>
      <c r="F15" s="36">
        <f>Inputs!BU32</f>
        <v>0</v>
      </c>
      <c r="G15" s="36">
        <f>Inputs!BT32</f>
        <v>0</v>
      </c>
      <c r="H15" s="15"/>
      <c r="I15" s="384" t="str">
        <f>Inputs!A44</f>
        <v>Missing rounds</v>
      </c>
      <c r="J15" s="385"/>
      <c r="K15" s="39">
        <f>Inputs!BT44</f>
        <v>0</v>
      </c>
    </row>
    <row r="16" spans="1:14" ht="19.5" customHeight="1" thickTop="1" thickBot="1">
      <c r="A16" s="4" t="str">
        <f>Inputs!A21</f>
        <v>A0- M.Velocity</v>
      </c>
      <c r="B16" s="38">
        <f>Inputs!BT21</f>
        <v>0</v>
      </c>
      <c r="C16" s="14"/>
      <c r="D16" s="386" t="str">
        <f>Inputs!A33</f>
        <v>Burst</v>
      </c>
      <c r="E16" s="387"/>
      <c r="F16" s="36">
        <f>Inputs!BU33</f>
        <v>0</v>
      </c>
      <c r="G16" s="36">
        <f>Inputs!BT33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IF(Inputs!BT52="",NA(),Inputs!BT52)</f>
        <v>#N/A</v>
      </c>
      <c r="E20" s="49" t="e">
        <f>IF(Inputs!BU52="",NA(),Inputs!BU52)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IF(Inputs!BT53="",NA(),Inputs!BT53)</f>
        <v>#N/A</v>
      </c>
      <c r="E21" s="49" t="e">
        <f>IF(Inputs!BU53="",NA(),Inputs!BU53)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IF(Inputs!BT54="",NA(),Inputs!BT54)</f>
        <v>#N/A</v>
      </c>
      <c r="E22" s="49" t="e">
        <f>IF(Inputs!BU54="",NA(),Inputs!BU54)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IF(Inputs!BT55="",NA(),Inputs!BT55)</f>
        <v>#N/A</v>
      </c>
      <c r="E23" s="49" t="e">
        <f>IF(Inputs!BU55="",NA(),Inputs!BU55)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IF(Inputs!BT56="",NA(),Inputs!BT56)</f>
        <v>#N/A</v>
      </c>
      <c r="E24" s="49" t="e">
        <f>IF(Inputs!BU56="",NA(),Inputs!BU56)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IF(Inputs!BT57="",NA(),Inputs!BT57)</f>
        <v>#N/A</v>
      </c>
      <c r="E25" s="49" t="e">
        <f>IF(Inputs!BU57="",NA(),Inputs!BU57)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IF(Inputs!BT58="",NA(),Inputs!BT58)</f>
        <v>#N/A</v>
      </c>
      <c r="E26" s="49" t="e">
        <f>IF(Inputs!BU58="",NA(),Inputs!BU58)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IF(Inputs!BT59="",NA(),Inputs!BT59)</f>
        <v>#N/A</v>
      </c>
      <c r="E27" s="49" t="e">
        <f>IF(Inputs!BU59="",NA(),Inputs!BU59)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IF(Inputs!BT60="",NA(),Inputs!BT60)</f>
        <v>#N/A</v>
      </c>
      <c r="E28" s="49" t="e">
        <f>IF(Inputs!BU60="",NA(),Inputs!BU60)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IF(Inputs!BT61="",NA(),Inputs!BT61)</f>
        <v>#N/A</v>
      </c>
      <c r="E29" s="49" t="e">
        <f>IF(Inputs!BU61="",NA(),Inputs!BU61)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IF(Inputs!BT62="",NA(),Inputs!BT62)</f>
        <v>#N/A</v>
      </c>
      <c r="E30" s="49" t="e">
        <f>IF(Inputs!BU62="",NA(),Inputs!BU62)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IF(Inputs!BT63="",NA(),Inputs!BT63)</f>
        <v>#N/A</v>
      </c>
      <c r="E31" s="49" t="e">
        <f>IF(Inputs!BU63="",NA(),Inputs!BU63)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IF(Inputs!BT64="",NA(),Inputs!BT64)</f>
        <v>#N/A</v>
      </c>
      <c r="E32" s="49" t="e">
        <f>IF(Inputs!BU64="",NA(),Inputs!BU64)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IF(Inputs!BT65="",NA(),Inputs!BT65)</f>
        <v>#N/A</v>
      </c>
      <c r="E33" s="49" t="e">
        <f>IF(Inputs!BU65="",NA(),Inputs!BU65)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IF(Inputs!BT66="",NA(),Inputs!BT66)</f>
        <v>#N/A</v>
      </c>
      <c r="E34" s="49" t="e">
        <f>IF(Inputs!BU66="",NA(),Inputs!BU66)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IF(Inputs!BT67="",NA(),Inputs!BT67)</f>
        <v>#N/A</v>
      </c>
      <c r="E35" s="49" t="e">
        <f>IF(Inputs!BU67="",NA(),Inputs!BU67)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IF(Inputs!BT68="",NA(),Inputs!BT68)</f>
        <v>#N/A</v>
      </c>
      <c r="E36" s="49" t="e">
        <f>IF(Inputs!BU68="",NA(),Inputs!BU68)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IF(Inputs!BT69="",NA(),Inputs!BT69)</f>
        <v>#N/A</v>
      </c>
      <c r="E37" s="49" t="e">
        <f>IF(Inputs!BU69="",NA(),Inputs!BU69)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IF(Inputs!BT70="",NA(),Inputs!BT70)</f>
        <v>#N/A</v>
      </c>
      <c r="E38" s="49" t="e">
        <f>IF(Inputs!BU70="",NA(),Inputs!BU70)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IF(Inputs!BT71="",NA(),Inputs!BT71)</f>
        <v>#N/A</v>
      </c>
      <c r="E39" s="49" t="e">
        <f>IF(Inputs!BU71="",NA(),Inputs!BU71)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IF(Inputs!BT72="",NA(),Inputs!BT72)</f>
        <v>#N/A</v>
      </c>
      <c r="E40" s="49" t="e">
        <f>IF(Inputs!BU72="",NA(),Inputs!BU72)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IF(Inputs!BT73="",NA(),Inputs!BT73)</f>
        <v>#N/A</v>
      </c>
      <c r="E41" s="49" t="e">
        <f>IF(Inputs!BU73="",NA(),Inputs!BU73)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IF(Inputs!BT74="",NA(),Inputs!BT74)</f>
        <v>#N/A</v>
      </c>
      <c r="E42" s="49" t="e">
        <f>IF(Inputs!BU74="",NA(),Inputs!BU74)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IF(Inputs!BT75="",NA(),Inputs!BT75)</f>
        <v>#N/A</v>
      </c>
      <c r="E43" s="49" t="e">
        <f>IF(Inputs!BU75="",NA(),Inputs!BU75)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IF(Inputs!BT76="",NA(),Inputs!BT76)</f>
        <v>#N/A</v>
      </c>
      <c r="E44" s="49" t="e">
        <f>IF(Inputs!BU76="",NA(),Inputs!BU76)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IF(Inputs!BT77="",NA(),Inputs!BT77)</f>
        <v>#N/A</v>
      </c>
      <c r="E45" s="49" t="e">
        <f>IF(Inputs!BU77="",NA(),Inputs!BU77)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IF(Inputs!BT78="",NA(),Inputs!BT78)</f>
        <v>#N/A</v>
      </c>
      <c r="E46" s="49" t="e">
        <f>IF(Inputs!BU78="",NA(),Inputs!BU78)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IF(Inputs!BT79="",NA(),Inputs!BT79)</f>
        <v>#N/A</v>
      </c>
      <c r="E47" s="49" t="e">
        <f>IF(Inputs!BU79="",NA(),Inputs!BU79)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IF(Inputs!BT80="",NA(),Inputs!BT80)</f>
        <v>#N/A</v>
      </c>
      <c r="E48" s="49" t="e">
        <f>IF(Inputs!BU80="",NA(),Inputs!BU80)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IF(Inputs!BT81="",NA(),Inputs!BT81)</f>
        <v>#N/A</v>
      </c>
      <c r="E49" s="49" t="e">
        <f>IF(Inputs!BU81="",NA(),Inputs!BU81)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IF(Inputs!BT82="",NA(),Inputs!BT82)</f>
        <v>#N/A</v>
      </c>
      <c r="E50" s="49" t="e">
        <f>IF(Inputs!BU82="",NA(),Inputs!BU82)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IF(Inputs!BT83="",NA(),Inputs!BT83)</f>
        <v>#N/A</v>
      </c>
      <c r="E51" s="49" t="e">
        <f>IF(Inputs!BU83="",NA(),Inputs!BU83)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IF(Inputs!BT84="",NA(),Inputs!BT84)</f>
        <v>#N/A</v>
      </c>
      <c r="E52" s="49" t="e">
        <f>IF(Inputs!BU84="",NA(),Inputs!BU84)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IF(Inputs!BT85="",NA(),Inputs!BT85)</f>
        <v>#N/A</v>
      </c>
      <c r="E53" s="49" t="e">
        <f>IF(Inputs!BU85="",NA(),Inputs!BU85)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IF(Inputs!BT86="",NA(),Inputs!BT86)</f>
        <v>#N/A</v>
      </c>
      <c r="E54" s="49" t="e">
        <f>IF(Inputs!BU86="",NA(),Inputs!BU86)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IF(Inputs!BT87="",NA(),Inputs!BT87)</f>
        <v>#N/A</v>
      </c>
      <c r="E55" s="49" t="e">
        <f>IF(Inputs!BU87="",NA(),Inputs!BU87)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IF(Inputs!BT88="",NA(),Inputs!BT88)</f>
        <v>#N/A</v>
      </c>
      <c r="E56" s="49" t="e">
        <f>IF(Inputs!BU88="",NA(),Inputs!BU88)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IF(Inputs!BT89="",NA(),Inputs!BT89)</f>
        <v>#N/A</v>
      </c>
      <c r="E57" s="49" t="e">
        <f>IF(Inputs!BU89="",NA(),Inputs!BU89)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IF(Inputs!BT90="",NA(),Inputs!BT90)</f>
        <v>#N/A</v>
      </c>
      <c r="E58" s="49" t="e">
        <f>IF(Inputs!BU90="",NA(),Inputs!BU90)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IF(Inputs!BT91="",NA(),Inputs!BT91)</f>
        <v>#N/A</v>
      </c>
      <c r="E59" s="49" t="e">
        <f>IF(Inputs!BU91="",NA(),Inputs!BU91)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IF(Inputs!BT92="",NA(),Inputs!BT92)</f>
        <v>#N/A</v>
      </c>
      <c r="E60" s="49" t="e">
        <f>IF(Inputs!BU92="",NA(),Inputs!BU92)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IF(Inputs!BT93="",NA(),Inputs!BT93)</f>
        <v>#N/A</v>
      </c>
      <c r="E61" s="49" t="e">
        <f>IF(Inputs!BU93="",NA(),Inputs!BU93)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IF(Inputs!BT94="",NA(),Inputs!BT94)</f>
        <v>#N/A</v>
      </c>
      <c r="E62" s="49" t="e">
        <f>IF(Inputs!BU94="",NA(),Inputs!BU94)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IF(Inputs!BT95="",NA(),Inputs!BT95)</f>
        <v>#N/A</v>
      </c>
      <c r="E63" s="49" t="e">
        <f>IF(Inputs!BU95="",NA(),Inputs!BU95)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IF(Inputs!BT96="",NA(),Inputs!BT96)</f>
        <v>#N/A</v>
      </c>
      <c r="E64" s="49" t="e">
        <f>IF(Inputs!BU96="",NA(),Inputs!BU96)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IF(Inputs!BT97="",NA(),Inputs!BT97)</f>
        <v>#N/A</v>
      </c>
      <c r="E65" s="49" t="e">
        <f>IF(Inputs!BU97="",NA(),Inputs!BU97)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IF(Inputs!BT98="",NA(),Inputs!BT98)</f>
        <v>#N/A</v>
      </c>
      <c r="E66" s="49" t="e">
        <f>IF(Inputs!BU98="",NA(),Inputs!BU98)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IF(Inputs!BT99="",NA(),Inputs!BT99)</f>
        <v>#N/A</v>
      </c>
      <c r="E67" s="49" t="e">
        <f>IF(Inputs!BU99="",NA(),Inputs!BU99)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IF(Inputs!BT100="",NA(),Inputs!BT100)</f>
        <v>#N/A</v>
      </c>
      <c r="E68" s="49" t="e">
        <f>IF(Inputs!BU100="",NA(),Inputs!BU100)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IF(Inputs!BT101="",NA(),Inputs!BT101)</f>
        <v>#N/A</v>
      </c>
      <c r="E69" s="49" t="e">
        <f>IF(Inputs!BU101="",NA(),Inputs!BU101)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IF(Inputs!BT102="",NA(),Inputs!BT102)</f>
        <v>#N/A</v>
      </c>
      <c r="E70" s="49" t="e">
        <f>IF(Inputs!BU102="",NA(),Inputs!BU102)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IF(Inputs!BT103="",NA(),Inputs!BT103)</f>
        <v>#N/A</v>
      </c>
      <c r="E71" s="49" t="e">
        <f>IF(Inputs!BU103="",NA(),Inputs!BU103)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IF(Inputs!BT104="",NA(),Inputs!BT104)</f>
        <v>#N/A</v>
      </c>
      <c r="E72" s="49" t="e">
        <f>IF(Inputs!BU104="",NA(),Inputs!BU104)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IF(Inputs!BT105="",NA(),Inputs!BT105)</f>
        <v>#N/A</v>
      </c>
      <c r="E73" s="49" t="e">
        <f>IF(Inputs!BU105="",NA(),Inputs!BU105)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IF(Inputs!BT106="",NA(),Inputs!BT106)</f>
        <v>#N/A</v>
      </c>
      <c r="E74" s="49" t="e">
        <f>IF(Inputs!BU106="",NA(),Inputs!BU106)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IF(Inputs!BT107="",NA(),Inputs!BT107)</f>
        <v>#N/A</v>
      </c>
      <c r="E75" s="49" t="e">
        <f>IF(Inputs!BU107="",NA(),Inputs!BU107)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IF(Inputs!BT108="",NA(),Inputs!BT108)</f>
        <v>#N/A</v>
      </c>
      <c r="E76" s="49" t="e">
        <f>IF(Inputs!BU108="",NA(),Inputs!BU108)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IF(Inputs!BT109="",NA(),Inputs!BT109)</f>
        <v>#N/A</v>
      </c>
      <c r="E77" s="49" t="e">
        <f>IF(Inputs!BU109="",NA(),Inputs!BU109)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IF(Inputs!BT110="",NA(),Inputs!BT110)</f>
        <v>#N/A</v>
      </c>
      <c r="E78" s="49" t="e">
        <f>IF(Inputs!BU110="",NA(),Inputs!BU110)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IF(Inputs!BT111="",NA(),Inputs!BT111)</f>
        <v>#N/A</v>
      </c>
      <c r="E79" s="49" t="e">
        <f>IF(Inputs!BU111="",NA(),Inputs!BU111)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IF(Inputs!BT112="",NA(),Inputs!BT112)</f>
        <v>#N/A</v>
      </c>
      <c r="E80" s="49" t="e">
        <f>IF(Inputs!BU112="",NA(),Inputs!BU112)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IF(Inputs!BT113="",NA(),Inputs!BT113)</f>
        <v>#N/A</v>
      </c>
      <c r="E81" s="49" t="e">
        <f>IF(Inputs!BU113="",NA(),Inputs!BU113)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IF(Inputs!BT114="",NA(),Inputs!BT114)</f>
        <v>#N/A</v>
      </c>
      <c r="E82" s="49" t="e">
        <f>IF(Inputs!BU114="",NA(),Inputs!BU114)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IF(Inputs!BT115="",NA(),Inputs!BT115)</f>
        <v>#N/A</v>
      </c>
      <c r="E83" s="49" t="e">
        <f>IF(Inputs!BU115="",NA(),Inputs!BU115)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IF(Inputs!BT116="",NA(),Inputs!BT116)</f>
        <v>#N/A</v>
      </c>
      <c r="E84" s="49" t="e">
        <f>IF(Inputs!BU116="",NA(),Inputs!BU116)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IF(Inputs!BT117="",NA(),Inputs!BT117)</f>
        <v>#N/A</v>
      </c>
      <c r="E85" s="49" t="e">
        <f>IF(Inputs!BU117="",NA(),Inputs!BU117)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IF(Inputs!BT118="",NA(),Inputs!BT118)</f>
        <v>#N/A</v>
      </c>
      <c r="E86" s="49" t="e">
        <f>IF(Inputs!BU118="",NA(),Inputs!BU118)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IF(Inputs!BT119="",NA(),Inputs!BT119)</f>
        <v>#N/A</v>
      </c>
      <c r="E87" s="49" t="e">
        <f>IF(Inputs!BU119="",NA(),Inputs!BU119)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IF(Inputs!BT120="",NA(),Inputs!BT120)</f>
        <v>#N/A</v>
      </c>
      <c r="E88" s="49" t="e">
        <f>IF(Inputs!BU120="",NA(),Inputs!BU120)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IF(Inputs!BT121="",NA(),Inputs!BT121)</f>
        <v>#N/A</v>
      </c>
      <c r="E89" s="49" t="e">
        <f>IF(Inputs!BU121="",NA(),Inputs!BU121)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IF(Inputs!BT122="",NA(),Inputs!BT122)</f>
        <v>#N/A</v>
      </c>
      <c r="E90" s="49" t="e">
        <f>IF(Inputs!BU122="",NA(),Inputs!BU122)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IF(Inputs!BT123="",NA(),Inputs!BT123)</f>
        <v>#N/A</v>
      </c>
      <c r="E91" s="49" t="e">
        <f>IF(Inputs!BU123="",NA(),Inputs!BU123)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IF(Inputs!BT124="",NA(),Inputs!BT124)</f>
        <v>#N/A</v>
      </c>
      <c r="E92" s="49" t="e">
        <f>IF(Inputs!BU124="",NA(),Inputs!BU124)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IF(Inputs!BT125="",NA(),Inputs!BT125)</f>
        <v>#N/A</v>
      </c>
      <c r="E93" s="49" t="e">
        <f>IF(Inputs!BU125="",NA(),Inputs!BU125)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IF(Inputs!BT126="",NA(),Inputs!BT126)</f>
        <v>#N/A</v>
      </c>
      <c r="E94" s="49" t="e">
        <f>IF(Inputs!BU126="",NA(),Inputs!BU126)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IF(Inputs!BT127="",NA(),Inputs!BT127)</f>
        <v>#N/A</v>
      </c>
      <c r="E95" s="49" t="e">
        <f>IF(Inputs!BU127="",NA(),Inputs!BU127)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IF(Inputs!BT128="",NA(),Inputs!BT128)</f>
        <v>#N/A</v>
      </c>
      <c r="E96" s="49" t="e">
        <f>IF(Inputs!BU128="",NA(),Inputs!BU128)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IF(Inputs!BT129="",NA(),Inputs!BT129)</f>
        <v>#N/A</v>
      </c>
      <c r="E97" s="49" t="e">
        <f>IF(Inputs!BU129="",NA(),Inputs!BU129)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IF(Inputs!BT130="",NA(),Inputs!BT130)</f>
        <v>#N/A</v>
      </c>
      <c r="E98" s="49" t="e">
        <f>IF(Inputs!BU130="",NA(),Inputs!BU130)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IF(Inputs!BT131="",NA(),Inputs!BT131)</f>
        <v>#N/A</v>
      </c>
      <c r="E99" s="49" t="e">
        <f>IF(Inputs!BU131="",NA(),Inputs!BU131)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IF(Inputs!BT132="",NA(),Inputs!BT132)</f>
        <v>#N/A</v>
      </c>
      <c r="E100" s="49" t="e">
        <f>IF(Inputs!BU132="",NA(),Inputs!BU132)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IF(Inputs!BT133="",NA(),Inputs!BT133)</f>
        <v>#N/A</v>
      </c>
      <c r="E101" s="49" t="e">
        <f>IF(Inputs!BU133="",NA(),Inputs!BU133)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IF(Inputs!BT134="",NA(),Inputs!BT134)</f>
        <v>#N/A</v>
      </c>
      <c r="E102" s="49" t="e">
        <f>IF(Inputs!BU134="",NA(),Inputs!BU134)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IF(Inputs!BT135="",NA(),Inputs!BT135)</f>
        <v>#N/A</v>
      </c>
      <c r="E103" s="49" t="e">
        <f>IF(Inputs!BU135="",NA(),Inputs!BU135)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IF(Inputs!BT136="",NA(),Inputs!BT136)</f>
        <v>#N/A</v>
      </c>
      <c r="E104" s="49" t="e">
        <f>IF(Inputs!BU136="",NA(),Inputs!BU136)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IF(Inputs!BT137="",NA(),Inputs!BT137)</f>
        <v>#N/A</v>
      </c>
      <c r="E105" s="49" t="e">
        <f>IF(Inputs!BU137="",NA(),Inputs!BU137)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IF(Inputs!BT138="",NA(),Inputs!BT138)</f>
        <v>#N/A</v>
      </c>
      <c r="E106" s="49" t="e">
        <f>IF(Inputs!BU138="",NA(),Inputs!BU138)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IF(Inputs!BT139="",NA(),Inputs!BT139)</f>
        <v>#N/A</v>
      </c>
      <c r="E107" s="49" t="e">
        <f>IF(Inputs!BU139="",NA(),Inputs!BU139)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IF(Inputs!BT140="",NA(),Inputs!BT140)</f>
        <v>#N/A</v>
      </c>
      <c r="E108" s="49" t="e">
        <f>IF(Inputs!BU140="",NA(),Inputs!BU140)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IF(Inputs!BT141="",NA(),Inputs!BT141)</f>
        <v>#N/A</v>
      </c>
      <c r="E109" s="49" t="e">
        <f>IF(Inputs!BU141="",NA(),Inputs!BU141)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IF(Inputs!BT142="",NA(),Inputs!BT142)</f>
        <v>#N/A</v>
      </c>
      <c r="E110" s="49" t="e">
        <f>IF(Inputs!BU142="",NA(),Inputs!BU142)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IF(Inputs!BT143="",NA(),Inputs!BT143)</f>
        <v>#N/A</v>
      </c>
      <c r="E111" s="49" t="e">
        <f>IF(Inputs!BU143="",NA(),Inputs!BU143)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IF(Inputs!BT144="",NA(),Inputs!BT144)</f>
        <v>#N/A</v>
      </c>
      <c r="E112" s="49" t="e">
        <f>IF(Inputs!BU144="",NA(),Inputs!BU144)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IF(Inputs!BT145="",NA(),Inputs!BT145)</f>
        <v>#N/A</v>
      </c>
      <c r="E113" s="49" t="e">
        <f>IF(Inputs!BU145="",NA(),Inputs!BU145)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IF(Inputs!BT146="",NA(),Inputs!BT146)</f>
        <v>#N/A</v>
      </c>
      <c r="E114" s="49" t="e">
        <f>IF(Inputs!BU146="",NA(),Inputs!BU146)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IF(Inputs!BT147="",NA(),Inputs!BT147)</f>
        <v>#N/A</v>
      </c>
      <c r="E115" s="49" t="e">
        <f>IF(Inputs!BU147="",NA(),Inputs!BU147)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IF(Inputs!BT148="",NA(),Inputs!BT148)</f>
        <v>#N/A</v>
      </c>
      <c r="E116" s="49" t="e">
        <f>IF(Inputs!BU148="",NA(),Inputs!BU148)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IF(Inputs!BT149="",NA(),Inputs!BT149)</f>
        <v>#N/A</v>
      </c>
      <c r="E117" s="49" t="e">
        <f>IF(Inputs!BU149="",NA(),Inputs!BU149)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IF(Inputs!BT150="",NA(),Inputs!BT150)</f>
        <v>#N/A</v>
      </c>
      <c r="E118" s="49" t="e">
        <f>IF(Inputs!BU150="",NA(),Inputs!BU150)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IF(Inputs!BT151="",NA(),Inputs!BT151)</f>
        <v>#N/A</v>
      </c>
      <c r="E119" s="49" t="e">
        <f>IF(Inputs!BU151="",NA(),Inputs!BU151)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Inputs!BT7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Inputs!BT8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Inputs!BT9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88" zoomScale="55" zoomScaleNormal="55" zoomScaleSheetLayoutView="75" workbookViewId="0">
      <selection activeCell="E122" sqref="E122"/>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Inputs!BV2</f>
        <v>0</v>
      </c>
      <c r="D2" s="3" t="str">
        <f>Inputs!A3</f>
        <v xml:space="preserve">Gunner: </v>
      </c>
      <c r="E2" s="64">
        <f>Inputs!BV3</f>
        <v>0</v>
      </c>
      <c r="F2" s="3" t="str">
        <f>Inputs!A4</f>
        <v xml:space="preserve">Loader: </v>
      </c>
      <c r="G2" s="63">
        <f>Inputs!BV4</f>
        <v>0</v>
      </c>
      <c r="H2" s="3" t="str">
        <f>Inputs!A5</f>
        <v>Driver:</v>
      </c>
      <c r="I2" s="64">
        <f>Inputs!BV5</f>
        <v>0</v>
      </c>
      <c r="J2" s="103"/>
      <c r="K2" s="103"/>
    </row>
    <row r="3" spans="1:14">
      <c r="A3" s="2" t="str">
        <f>Inputs!A11</f>
        <v>Project:</v>
      </c>
      <c r="B3" s="72">
        <f>Inputs!BV11</f>
        <v>0</v>
      </c>
      <c r="C3" s="71"/>
      <c r="D3" s="71"/>
      <c r="E3" s="71"/>
      <c r="F3" s="71"/>
      <c r="G3" s="71"/>
      <c r="H3" s="71"/>
      <c r="I3" s="71"/>
      <c r="J3" s="104"/>
      <c r="K3" s="104"/>
    </row>
    <row r="4" spans="1:14" ht="18.600000000000001" thickBot="1">
      <c r="A4" s="2" t="str">
        <f>Inputs!A46</f>
        <v xml:space="preserve">Remarks: </v>
      </c>
      <c r="B4" s="380">
        <f>Inputs!BV46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Inputs!BV23</f>
        <v>0</v>
      </c>
      <c r="G6" s="396"/>
      <c r="I6" s="268" t="str">
        <f>Inputs!A35</f>
        <v>Item:</v>
      </c>
      <c r="J6" s="270" t="s">
        <v>10</v>
      </c>
      <c r="K6" s="269" t="s">
        <v>204</v>
      </c>
    </row>
    <row r="7" spans="1:14" ht="18.600000000000001" thickTop="1" thickBot="1">
      <c r="A7" s="4" t="str">
        <f>Inputs!A13</f>
        <v>Date:</v>
      </c>
      <c r="B7" s="66">
        <f>Inputs!BV13</f>
        <v>0</v>
      </c>
      <c r="D7" s="5" t="str">
        <f>Inputs!A24</f>
        <v>Ammunition:</v>
      </c>
      <c r="E7" s="8"/>
      <c r="F7" s="395">
        <f>Inputs!BV24</f>
        <v>0</v>
      </c>
      <c r="G7" s="396"/>
      <c r="I7" s="9" t="s">
        <v>14</v>
      </c>
      <c r="J7" s="67">
        <f>Inputs!BV36</f>
        <v>0</v>
      </c>
      <c r="K7" s="68">
        <f>Inputs!BW36</f>
        <v>0</v>
      </c>
    </row>
    <row r="8" spans="1:14" ht="18.600000000000001" thickTop="1" thickBot="1">
      <c r="A8" s="4" t="str">
        <f>Inputs!A15</f>
        <v>Range [m]:</v>
      </c>
      <c r="B8" s="112">
        <f>Inputs!BV15</f>
        <v>0</v>
      </c>
      <c r="D8" s="5" t="str">
        <f>Inputs!A25</f>
        <v>Aiming Through (Camera):</v>
      </c>
      <c r="E8" s="53"/>
      <c r="F8" s="395">
        <f>Inputs!BV25</f>
        <v>0</v>
      </c>
      <c r="G8" s="396"/>
      <c r="I8" s="7" t="s">
        <v>16</v>
      </c>
      <c r="J8" s="67">
        <f>Inputs!BV37</f>
        <v>0</v>
      </c>
      <c r="K8" s="68">
        <f>Inputs!BW37</f>
        <v>0</v>
      </c>
    </row>
    <row r="9" spans="1:14" ht="18.600000000000001" thickTop="1" thickBot="1">
      <c r="A9" s="392" t="str">
        <f>Inputs!A16</f>
        <v>Target Size:</v>
      </c>
      <c r="B9" s="393"/>
      <c r="D9" s="392" t="str">
        <f>Inputs!A26</f>
        <v>Environmental Conditions:</v>
      </c>
      <c r="E9" s="394"/>
      <c r="F9" s="394"/>
      <c r="G9" s="393"/>
      <c r="H9" s="10"/>
      <c r="I9" s="11" t="s">
        <v>19</v>
      </c>
      <c r="J9" s="67">
        <f>Inputs!BV38</f>
        <v>0</v>
      </c>
      <c r="K9" s="68">
        <f>Inputs!BW38</f>
        <v>0</v>
      </c>
    </row>
    <row r="10" spans="1:14" ht="18.600000000000001" thickTop="1" thickBot="1">
      <c r="A10" s="4" t="str">
        <f>Inputs!BV16</f>
        <v>Traverse Size [m]</v>
      </c>
      <c r="B10" s="38">
        <f>Inputs!BV17</f>
        <v>2.2999999999999998</v>
      </c>
      <c r="D10" s="5" t="str">
        <f>Inputs!A27</f>
        <v>Air Temperature [°C]:</v>
      </c>
      <c r="E10" s="6"/>
      <c r="F10" s="388">
        <f>Inputs!BV27</f>
        <v>0</v>
      </c>
      <c r="G10" s="389"/>
      <c r="I10" s="392" t="str">
        <f>Inputs!A39</f>
        <v>Rounds Information:</v>
      </c>
      <c r="J10" s="394"/>
      <c r="K10" s="393"/>
    </row>
    <row r="11" spans="1:14" ht="18.600000000000001" thickTop="1" thickBot="1">
      <c r="A11" s="4" t="str">
        <f>Inputs!BW16</f>
        <v>Elevation Size [m]</v>
      </c>
      <c r="B11" s="38">
        <f>Inputs!BW17</f>
        <v>2.2999999999999998</v>
      </c>
      <c r="D11" s="5" t="str">
        <f>Inputs!A28</f>
        <v>Altitude [m]:</v>
      </c>
      <c r="E11" s="8"/>
      <c r="F11" s="388">
        <f>Inputs!BV28</f>
        <v>0</v>
      </c>
      <c r="G11" s="389"/>
      <c r="H11" s="267"/>
      <c r="I11" s="384" t="str">
        <f>Inputs!A40</f>
        <v>Rounds Type</v>
      </c>
      <c r="J11" s="385"/>
      <c r="K11" s="111" t="str">
        <f>Inputs!BV40</f>
        <v>No. of Rounds</v>
      </c>
    </row>
    <row r="12" spans="1:14" ht="18.600000000000001" thickTop="1" thickBot="1">
      <c r="A12" s="4" t="str">
        <f>Inputs!BV18</f>
        <v>Traverse Size [mills]</v>
      </c>
      <c r="B12" s="38" t="e">
        <f>Inputs!BV19</f>
        <v>#DIV/0!</v>
      </c>
      <c r="D12" s="5" t="str">
        <f>Inputs!A29</f>
        <v>Ammu. Temp. [°C]:</v>
      </c>
      <c r="E12" s="8"/>
      <c r="F12" s="388">
        <f>Inputs!BV29</f>
        <v>0</v>
      </c>
      <c r="G12" s="389"/>
      <c r="H12" s="267"/>
      <c r="I12" s="384" t="str">
        <f>Inputs!A41</f>
        <v>Warm-Up</v>
      </c>
      <c r="J12" s="385"/>
      <c r="K12" s="39">
        <f>Inputs!BV41</f>
        <v>0</v>
      </c>
    </row>
    <row r="13" spans="1:14" ht="18.600000000000001" thickTop="1" thickBot="1">
      <c r="A13" s="4" t="str">
        <f>Inputs!BW18</f>
        <v>Elevation Size [mills]</v>
      </c>
      <c r="B13" s="38" t="e">
        <f>Inputs!BW19</f>
        <v>#DIV/0!</v>
      </c>
      <c r="D13" s="5" t="str">
        <f>Inputs!A30</f>
        <v>Crosswind [m/s]:</v>
      </c>
      <c r="E13" s="13"/>
      <c r="F13" s="388">
        <f>Inputs!BV30</f>
        <v>0</v>
      </c>
      <c r="G13" s="389"/>
      <c r="H13" s="267"/>
      <c r="I13" s="384" t="str">
        <f>Inputs!A42</f>
        <v>Real Firing</v>
      </c>
      <c r="J13" s="385"/>
      <c r="K13" s="39">
        <f>Inputs!BV42</f>
        <v>0</v>
      </c>
    </row>
    <row r="14" spans="1:14" ht="18.600000000000001" thickTop="1" thickBot="1">
      <c r="A14" s="4" t="str">
        <f>Inputs!A20</f>
        <v>Fire Type</v>
      </c>
      <c r="B14" s="38">
        <f>Inputs!BV20</f>
        <v>0</v>
      </c>
      <c r="D14" s="390" t="str">
        <f>Inputs!A31</f>
        <v>Gun Jump:</v>
      </c>
      <c r="E14" s="391"/>
      <c r="F14" s="41" t="str">
        <f>Inputs!BW31</f>
        <v>Traverse</v>
      </c>
      <c r="G14" s="42" t="str">
        <f>Inputs!BV31</f>
        <v>Elevation</v>
      </c>
      <c r="H14" s="267"/>
      <c r="I14" s="384" t="str">
        <f>Inputs!A43</f>
        <v xml:space="preserve">Total in Target: </v>
      </c>
      <c r="J14" s="385"/>
      <c r="K14" s="39">
        <f>Inputs!BV43</f>
        <v>0</v>
      </c>
    </row>
    <row r="15" spans="1:14" ht="19.5" customHeight="1" thickTop="1" thickBot="1">
      <c r="A15" s="4" t="str">
        <f>Inputs!A14</f>
        <v>Time:</v>
      </c>
      <c r="B15" s="37">
        <f>Inputs!BV14</f>
        <v>0</v>
      </c>
      <c r="C15" s="14"/>
      <c r="D15" s="383" t="str">
        <f>Inputs!A32</f>
        <v>Single</v>
      </c>
      <c r="E15" s="363"/>
      <c r="F15" s="36">
        <f>Inputs!BW32</f>
        <v>0</v>
      </c>
      <c r="G15" s="36">
        <f>Inputs!BV32</f>
        <v>0</v>
      </c>
      <c r="H15" s="15"/>
      <c r="I15" s="384" t="str">
        <f>Inputs!A44</f>
        <v>Missing rounds</v>
      </c>
      <c r="J15" s="385"/>
      <c r="K15" s="39">
        <f>Inputs!BV44</f>
        <v>0</v>
      </c>
    </row>
    <row r="16" spans="1:14" ht="19.5" customHeight="1" thickTop="1" thickBot="1">
      <c r="A16" s="4" t="str">
        <f>Inputs!A21</f>
        <v>A0- M.Velocity</v>
      </c>
      <c r="B16" s="38">
        <f>Inputs!BV21</f>
        <v>0</v>
      </c>
      <c r="C16" s="14"/>
      <c r="D16" s="386" t="str">
        <f>Inputs!A33</f>
        <v>Burst</v>
      </c>
      <c r="E16" s="387"/>
      <c r="F16" s="36">
        <f>Inputs!BW33</f>
        <v>0</v>
      </c>
      <c r="G16" s="36">
        <f>Inputs!BV33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IF(Inputs!BV52="",NA(),Inputs!BV52)</f>
        <v>#N/A</v>
      </c>
      <c r="E20" s="49" t="e">
        <f>IF(Inputs!BW52="",NA(),Inputs!BW52)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IF(Inputs!BV53="",NA(),Inputs!BV53)</f>
        <v>#N/A</v>
      </c>
      <c r="E21" s="49" t="e">
        <f>IF(Inputs!BW53="",NA(),Inputs!BW53)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IF(Inputs!BV54="",NA(),Inputs!BV54)</f>
        <v>#N/A</v>
      </c>
      <c r="E22" s="49" t="e">
        <f>IF(Inputs!BW54="",NA(),Inputs!BW54)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IF(Inputs!BV55="",NA(),Inputs!BV55)</f>
        <v>#N/A</v>
      </c>
      <c r="E23" s="49" t="e">
        <f>IF(Inputs!BW55="",NA(),Inputs!BW55)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IF(Inputs!BV56="",NA(),Inputs!BV56)</f>
        <v>#N/A</v>
      </c>
      <c r="E24" s="49" t="e">
        <f>IF(Inputs!BW56="",NA(),Inputs!BW56)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IF(Inputs!BV57="",NA(),Inputs!BV57)</f>
        <v>#N/A</v>
      </c>
      <c r="E25" s="49" t="e">
        <f>IF(Inputs!BW57="",NA(),Inputs!BW57)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IF(Inputs!BV58="",NA(),Inputs!BV58)</f>
        <v>#N/A</v>
      </c>
      <c r="E26" s="49" t="e">
        <f>IF(Inputs!BW58="",NA(),Inputs!BW58)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IF(Inputs!BV59="",NA(),Inputs!BV59)</f>
        <v>#N/A</v>
      </c>
      <c r="E27" s="49" t="e">
        <f>IF(Inputs!BW59="",NA(),Inputs!BW59)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IF(Inputs!BV60="",NA(),Inputs!BV60)</f>
        <v>#N/A</v>
      </c>
      <c r="E28" s="49" t="e">
        <f>IF(Inputs!BW60="",NA(),Inputs!BW60)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IF(Inputs!BV61="",NA(),Inputs!BV61)</f>
        <v>#N/A</v>
      </c>
      <c r="E29" s="49" t="e">
        <f>IF(Inputs!BW61="",NA(),Inputs!BW61)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IF(Inputs!BV62="",NA(),Inputs!BV62)</f>
        <v>#N/A</v>
      </c>
      <c r="E30" s="49" t="e">
        <f>IF(Inputs!BW62="",NA(),Inputs!BW62)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IF(Inputs!BV63="",NA(),Inputs!BV63)</f>
        <v>#N/A</v>
      </c>
      <c r="E31" s="49" t="e">
        <f>IF(Inputs!BW63="",NA(),Inputs!BW63)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IF(Inputs!BV64="",NA(),Inputs!BV64)</f>
        <v>#N/A</v>
      </c>
      <c r="E32" s="49" t="e">
        <f>IF(Inputs!BW64="",NA(),Inputs!BW64)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IF(Inputs!BV65="",NA(),Inputs!BV65)</f>
        <v>#N/A</v>
      </c>
      <c r="E33" s="49" t="e">
        <f>IF(Inputs!BW65="",NA(),Inputs!BW65)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IF(Inputs!BV66="",NA(),Inputs!BV66)</f>
        <v>#N/A</v>
      </c>
      <c r="E34" s="49" t="e">
        <f>IF(Inputs!BW66="",NA(),Inputs!BW66)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IF(Inputs!BV67="",NA(),Inputs!BV67)</f>
        <v>#N/A</v>
      </c>
      <c r="E35" s="49" t="e">
        <f>IF(Inputs!BW67="",NA(),Inputs!BW67)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IF(Inputs!BV68="",NA(),Inputs!BV68)</f>
        <v>#N/A</v>
      </c>
      <c r="E36" s="49" t="e">
        <f>IF(Inputs!BW68="",NA(),Inputs!BW68)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IF(Inputs!BV69="",NA(),Inputs!BV69)</f>
        <v>#N/A</v>
      </c>
      <c r="E37" s="49" t="e">
        <f>IF(Inputs!BW69="",NA(),Inputs!BW69)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IF(Inputs!BV70="",NA(),Inputs!BV70)</f>
        <v>#N/A</v>
      </c>
      <c r="E38" s="49" t="e">
        <f>IF(Inputs!BW70="",NA(),Inputs!BW70)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IF(Inputs!BV71="",NA(),Inputs!BV71)</f>
        <v>#N/A</v>
      </c>
      <c r="E39" s="49" t="e">
        <f>IF(Inputs!BW71="",NA(),Inputs!BW71)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IF(Inputs!BV72="",NA(),Inputs!BV72)</f>
        <v>#N/A</v>
      </c>
      <c r="E40" s="49" t="e">
        <f>IF(Inputs!BW72="",NA(),Inputs!BW72)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IF(Inputs!BV73="",NA(),Inputs!BV73)</f>
        <v>#N/A</v>
      </c>
      <c r="E41" s="49" t="e">
        <f>IF(Inputs!BW73="",NA(),Inputs!BW73)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IF(Inputs!BV74="",NA(),Inputs!BV74)</f>
        <v>#N/A</v>
      </c>
      <c r="E42" s="49" t="e">
        <f>IF(Inputs!BW74="",NA(),Inputs!BW74)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IF(Inputs!BV75="",NA(),Inputs!BV75)</f>
        <v>#N/A</v>
      </c>
      <c r="E43" s="49" t="e">
        <f>IF(Inputs!BW75="",NA(),Inputs!BW75)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IF(Inputs!BV76="",NA(),Inputs!BV76)</f>
        <v>#N/A</v>
      </c>
      <c r="E44" s="49" t="e">
        <f>IF(Inputs!BW76="",NA(),Inputs!BW76)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IF(Inputs!BV77="",NA(),Inputs!BV77)</f>
        <v>#N/A</v>
      </c>
      <c r="E45" s="49" t="e">
        <f>IF(Inputs!BW77="",NA(),Inputs!BW77)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IF(Inputs!BV78="",NA(),Inputs!BV78)</f>
        <v>#N/A</v>
      </c>
      <c r="E46" s="49" t="e">
        <f>IF(Inputs!BW78="",NA(),Inputs!BW78)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IF(Inputs!BV79="",NA(),Inputs!BV79)</f>
        <v>#N/A</v>
      </c>
      <c r="E47" s="49" t="e">
        <f>IF(Inputs!BW79="",NA(),Inputs!BW79)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IF(Inputs!BV80="",NA(),Inputs!BV80)</f>
        <v>#N/A</v>
      </c>
      <c r="E48" s="49" t="e">
        <f>IF(Inputs!BW80="",NA(),Inputs!BW80)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IF(Inputs!BV81="",NA(),Inputs!BV81)</f>
        <v>#N/A</v>
      </c>
      <c r="E49" s="49" t="e">
        <f>IF(Inputs!BW81="",NA(),Inputs!BW81)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IF(Inputs!BV82="",NA(),Inputs!BV82)</f>
        <v>#N/A</v>
      </c>
      <c r="E50" s="49" t="e">
        <f>IF(Inputs!BW82="",NA(),Inputs!BW82)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IF(Inputs!BV83="",NA(),Inputs!BV83)</f>
        <v>#N/A</v>
      </c>
      <c r="E51" s="49" t="e">
        <f>IF(Inputs!BW83="",NA(),Inputs!BW83)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IF(Inputs!BV84="",NA(),Inputs!BV84)</f>
        <v>#N/A</v>
      </c>
      <c r="E52" s="49" t="e">
        <f>IF(Inputs!BW84="",NA(),Inputs!BW84)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IF(Inputs!BV85="",NA(),Inputs!BV85)</f>
        <v>#N/A</v>
      </c>
      <c r="E53" s="49" t="e">
        <f>IF(Inputs!BW85="",NA(),Inputs!BW85)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IF(Inputs!BV86="",NA(),Inputs!BV86)</f>
        <v>#N/A</v>
      </c>
      <c r="E54" s="49" t="e">
        <f>IF(Inputs!BW86="",NA(),Inputs!BW86)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IF(Inputs!BV87="",NA(),Inputs!BV87)</f>
        <v>#N/A</v>
      </c>
      <c r="E55" s="49" t="e">
        <f>IF(Inputs!BW87="",NA(),Inputs!BW87)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IF(Inputs!BV88="",NA(),Inputs!BV88)</f>
        <v>#N/A</v>
      </c>
      <c r="E56" s="49" t="e">
        <f>IF(Inputs!BW88="",NA(),Inputs!BW88)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IF(Inputs!BV89="",NA(),Inputs!BV89)</f>
        <v>#N/A</v>
      </c>
      <c r="E57" s="49" t="e">
        <f>IF(Inputs!BW89="",NA(),Inputs!BW89)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IF(Inputs!BV90="",NA(),Inputs!BV90)</f>
        <v>#N/A</v>
      </c>
      <c r="E58" s="49" t="e">
        <f>IF(Inputs!BW90="",NA(),Inputs!BW90)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IF(Inputs!BV91="",NA(),Inputs!BV91)</f>
        <v>#N/A</v>
      </c>
      <c r="E59" s="49" t="e">
        <f>IF(Inputs!BW91="",NA(),Inputs!BW91)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IF(Inputs!BV92="",NA(),Inputs!BV92)</f>
        <v>#N/A</v>
      </c>
      <c r="E60" s="49" t="e">
        <f>IF(Inputs!BW92="",NA(),Inputs!BW92)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IF(Inputs!BV93="",NA(),Inputs!BV93)</f>
        <v>#N/A</v>
      </c>
      <c r="E61" s="49" t="e">
        <f>IF(Inputs!BW93="",NA(),Inputs!BW93)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IF(Inputs!BV94="",NA(),Inputs!BV94)</f>
        <v>#N/A</v>
      </c>
      <c r="E62" s="49" t="e">
        <f>IF(Inputs!BW94="",NA(),Inputs!BW94)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IF(Inputs!BV95="",NA(),Inputs!BV95)</f>
        <v>#N/A</v>
      </c>
      <c r="E63" s="49" t="e">
        <f>IF(Inputs!BW95="",NA(),Inputs!BW95)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IF(Inputs!BV96="",NA(),Inputs!BV96)</f>
        <v>#N/A</v>
      </c>
      <c r="E64" s="49" t="e">
        <f>IF(Inputs!BW96="",NA(),Inputs!BW96)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IF(Inputs!BV97="",NA(),Inputs!BV97)</f>
        <v>#N/A</v>
      </c>
      <c r="E65" s="49" t="e">
        <f>IF(Inputs!BW97="",NA(),Inputs!BW97)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IF(Inputs!BV98="",NA(),Inputs!BV98)</f>
        <v>#N/A</v>
      </c>
      <c r="E66" s="49" t="e">
        <f>IF(Inputs!BW98="",NA(),Inputs!BW98)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IF(Inputs!BV99="",NA(),Inputs!BV99)</f>
        <v>#N/A</v>
      </c>
      <c r="E67" s="49" t="e">
        <f>IF(Inputs!BW99="",NA(),Inputs!BW99)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IF(Inputs!BV100="",NA(),Inputs!BV100)</f>
        <v>#N/A</v>
      </c>
      <c r="E68" s="49" t="e">
        <f>IF(Inputs!BW100="",NA(),Inputs!BW100)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IF(Inputs!BV101="",NA(),Inputs!BV101)</f>
        <v>#N/A</v>
      </c>
      <c r="E69" s="49" t="e">
        <f>IF(Inputs!BW101="",NA(),Inputs!BW101)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IF(Inputs!BV102="",NA(),Inputs!BV102)</f>
        <v>#N/A</v>
      </c>
      <c r="E70" s="49" t="e">
        <f>IF(Inputs!BW102="",NA(),Inputs!BW102)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IF(Inputs!BV103="",NA(),Inputs!BV103)</f>
        <v>#N/A</v>
      </c>
      <c r="E71" s="49" t="e">
        <f>IF(Inputs!BW103="",NA(),Inputs!BW103)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IF(Inputs!BV104="",NA(),Inputs!BV104)</f>
        <v>#N/A</v>
      </c>
      <c r="E72" s="49" t="e">
        <f>IF(Inputs!BW104="",NA(),Inputs!BW104)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IF(Inputs!BV105="",NA(),Inputs!BV105)</f>
        <v>#N/A</v>
      </c>
      <c r="E73" s="49" t="e">
        <f>IF(Inputs!BW105="",NA(),Inputs!BW105)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IF(Inputs!BV106="",NA(),Inputs!BV106)</f>
        <v>#N/A</v>
      </c>
      <c r="E74" s="49" t="e">
        <f>IF(Inputs!BW106="",NA(),Inputs!BW106)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IF(Inputs!BV107="",NA(),Inputs!BV107)</f>
        <v>#N/A</v>
      </c>
      <c r="E75" s="49" t="e">
        <f>IF(Inputs!BW107="",NA(),Inputs!BW107)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IF(Inputs!BV108="",NA(),Inputs!BV108)</f>
        <v>#N/A</v>
      </c>
      <c r="E76" s="49" t="e">
        <f>IF(Inputs!BW108="",NA(),Inputs!BW108)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IF(Inputs!BV109="",NA(),Inputs!BV109)</f>
        <v>#N/A</v>
      </c>
      <c r="E77" s="49" t="e">
        <f>IF(Inputs!BW109="",NA(),Inputs!BW109)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IF(Inputs!BV110="",NA(),Inputs!BV110)</f>
        <v>#N/A</v>
      </c>
      <c r="E78" s="49" t="e">
        <f>IF(Inputs!BW110="",NA(),Inputs!BW110)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IF(Inputs!BV111="",NA(),Inputs!BV111)</f>
        <v>#N/A</v>
      </c>
      <c r="E79" s="49" t="e">
        <f>IF(Inputs!BW111="",NA(),Inputs!BW111)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IF(Inputs!BV112="",NA(),Inputs!BV112)</f>
        <v>#N/A</v>
      </c>
      <c r="E80" s="49" t="e">
        <f>IF(Inputs!BW112="",NA(),Inputs!BW112)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IF(Inputs!BV113="",NA(),Inputs!BV113)</f>
        <v>#N/A</v>
      </c>
      <c r="E81" s="49" t="e">
        <f>IF(Inputs!BW113="",NA(),Inputs!BW113)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IF(Inputs!BV114="",NA(),Inputs!BV114)</f>
        <v>#N/A</v>
      </c>
      <c r="E82" s="49" t="e">
        <f>IF(Inputs!BW114="",NA(),Inputs!BW114)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IF(Inputs!BV115="",NA(),Inputs!BV115)</f>
        <v>#N/A</v>
      </c>
      <c r="E83" s="49" t="e">
        <f>IF(Inputs!BW115="",NA(),Inputs!BW115)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IF(Inputs!BV116="",NA(),Inputs!BV116)</f>
        <v>#N/A</v>
      </c>
      <c r="E84" s="49" t="e">
        <f>IF(Inputs!BW116="",NA(),Inputs!BW116)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IF(Inputs!BV117="",NA(),Inputs!BV117)</f>
        <v>#N/A</v>
      </c>
      <c r="E85" s="49" t="e">
        <f>IF(Inputs!BW117="",NA(),Inputs!BW117)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IF(Inputs!BV118="",NA(),Inputs!BV118)</f>
        <v>#N/A</v>
      </c>
      <c r="E86" s="49" t="e">
        <f>IF(Inputs!BW118="",NA(),Inputs!BW118)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IF(Inputs!BV119="",NA(),Inputs!BV119)</f>
        <v>#N/A</v>
      </c>
      <c r="E87" s="49" t="e">
        <f>IF(Inputs!BW119="",NA(),Inputs!BW119)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IF(Inputs!BV120="",NA(),Inputs!BV120)</f>
        <v>#N/A</v>
      </c>
      <c r="E88" s="49" t="e">
        <f>IF(Inputs!BW120="",NA(),Inputs!BW120)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IF(Inputs!BV121="",NA(),Inputs!BV121)</f>
        <v>#N/A</v>
      </c>
      <c r="E89" s="49" t="e">
        <f>IF(Inputs!BW121="",NA(),Inputs!BW121)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IF(Inputs!BV122="",NA(),Inputs!BV122)</f>
        <v>#N/A</v>
      </c>
      <c r="E90" s="49" t="e">
        <f>IF(Inputs!BW122="",NA(),Inputs!BW122)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IF(Inputs!BV123="",NA(),Inputs!BV123)</f>
        <v>#N/A</v>
      </c>
      <c r="E91" s="49" t="e">
        <f>IF(Inputs!BW123="",NA(),Inputs!BW123)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IF(Inputs!BV124="",NA(),Inputs!BV124)</f>
        <v>#N/A</v>
      </c>
      <c r="E92" s="49" t="e">
        <f>IF(Inputs!BW124="",NA(),Inputs!BW124)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IF(Inputs!BV125="",NA(),Inputs!BV125)</f>
        <v>#N/A</v>
      </c>
      <c r="E93" s="49" t="e">
        <f>IF(Inputs!BW125="",NA(),Inputs!BW125)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IF(Inputs!BV126="",NA(),Inputs!BV126)</f>
        <v>#N/A</v>
      </c>
      <c r="E94" s="49" t="e">
        <f>IF(Inputs!BW126="",NA(),Inputs!BW126)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IF(Inputs!BV127="",NA(),Inputs!BV127)</f>
        <v>#N/A</v>
      </c>
      <c r="E95" s="49" t="e">
        <f>IF(Inputs!BW127="",NA(),Inputs!BW127)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IF(Inputs!BV128="",NA(),Inputs!BV128)</f>
        <v>#N/A</v>
      </c>
      <c r="E96" s="49" t="e">
        <f>IF(Inputs!BW128="",NA(),Inputs!BW128)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IF(Inputs!BV129="",NA(),Inputs!BV129)</f>
        <v>#N/A</v>
      </c>
      <c r="E97" s="49" t="e">
        <f>IF(Inputs!BW129="",NA(),Inputs!BW129)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IF(Inputs!BV130="",NA(),Inputs!BV130)</f>
        <v>#N/A</v>
      </c>
      <c r="E98" s="49" t="e">
        <f>IF(Inputs!BW130="",NA(),Inputs!BW130)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IF(Inputs!BV131="",NA(),Inputs!BV131)</f>
        <v>#N/A</v>
      </c>
      <c r="E99" s="49" t="e">
        <f>IF(Inputs!BW131="",NA(),Inputs!BW131)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IF(Inputs!BV132="",NA(),Inputs!BV132)</f>
        <v>#N/A</v>
      </c>
      <c r="E100" s="49" t="e">
        <f>IF(Inputs!BW132="",NA(),Inputs!BW132)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IF(Inputs!BV133="",NA(),Inputs!BV133)</f>
        <v>#N/A</v>
      </c>
      <c r="E101" s="49" t="e">
        <f>IF(Inputs!BW133="",NA(),Inputs!BW133)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IF(Inputs!BV134="",NA(),Inputs!BV134)</f>
        <v>#N/A</v>
      </c>
      <c r="E102" s="49" t="e">
        <f>IF(Inputs!BW134="",NA(),Inputs!BW134)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IF(Inputs!BV135="",NA(),Inputs!BV135)</f>
        <v>#N/A</v>
      </c>
      <c r="E103" s="49" t="e">
        <f>IF(Inputs!BW135="",NA(),Inputs!BW135)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IF(Inputs!BV136="",NA(),Inputs!BV136)</f>
        <v>#N/A</v>
      </c>
      <c r="E104" s="49" t="e">
        <f>IF(Inputs!BW136="",NA(),Inputs!BW136)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IF(Inputs!BV137="",NA(),Inputs!BV137)</f>
        <v>#N/A</v>
      </c>
      <c r="E105" s="49" t="e">
        <f>IF(Inputs!BW137="",NA(),Inputs!BW137)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IF(Inputs!BV138="",NA(),Inputs!BV138)</f>
        <v>#N/A</v>
      </c>
      <c r="E106" s="49" t="e">
        <f>IF(Inputs!BW138="",NA(),Inputs!BW138)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IF(Inputs!BV139="",NA(),Inputs!BV139)</f>
        <v>#N/A</v>
      </c>
      <c r="E107" s="49" t="e">
        <f>IF(Inputs!BW139="",NA(),Inputs!BW139)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IF(Inputs!BV140="",NA(),Inputs!BV140)</f>
        <v>#N/A</v>
      </c>
      <c r="E108" s="49" t="e">
        <f>IF(Inputs!BW140="",NA(),Inputs!BW140)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IF(Inputs!BV141="",NA(),Inputs!BV141)</f>
        <v>#N/A</v>
      </c>
      <c r="E109" s="49" t="e">
        <f>IF(Inputs!BW141="",NA(),Inputs!BW141)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IF(Inputs!BV142="",NA(),Inputs!BV142)</f>
        <v>#N/A</v>
      </c>
      <c r="E110" s="49" t="e">
        <f>IF(Inputs!BW142="",NA(),Inputs!BW142)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IF(Inputs!BV143="",NA(),Inputs!BV143)</f>
        <v>#N/A</v>
      </c>
      <c r="E111" s="49" t="e">
        <f>IF(Inputs!BW143="",NA(),Inputs!BW143)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IF(Inputs!BV144="",NA(),Inputs!BV144)</f>
        <v>#N/A</v>
      </c>
      <c r="E112" s="49" t="e">
        <f>IF(Inputs!BW144="",NA(),Inputs!BW144)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IF(Inputs!BV145="",NA(),Inputs!BV145)</f>
        <v>#N/A</v>
      </c>
      <c r="E113" s="49" t="e">
        <f>IF(Inputs!BW145="",NA(),Inputs!BW145)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IF(Inputs!BV146="",NA(),Inputs!BV146)</f>
        <v>#N/A</v>
      </c>
      <c r="E114" s="49" t="e">
        <f>IF(Inputs!BW146="",NA(),Inputs!BW146)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IF(Inputs!BV147="",NA(),Inputs!BV147)</f>
        <v>#N/A</v>
      </c>
      <c r="E115" s="49" t="e">
        <f>IF(Inputs!BW147="",NA(),Inputs!BW147)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IF(Inputs!BV148="",NA(),Inputs!BV148)</f>
        <v>#N/A</v>
      </c>
      <c r="E116" s="49" t="e">
        <f>IF(Inputs!BW148="",NA(),Inputs!BW148)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IF(Inputs!BV149="",NA(),Inputs!BV149)</f>
        <v>#N/A</v>
      </c>
      <c r="E117" s="49" t="e">
        <f>IF(Inputs!BW149="",NA(),Inputs!BW149)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IF(Inputs!BV150="",NA(),Inputs!BV150)</f>
        <v>#N/A</v>
      </c>
      <c r="E118" s="49" t="e">
        <f>IF(Inputs!BW150="",NA(),Inputs!BW150)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IF(Inputs!BV151="",NA(),Inputs!BV151)</f>
        <v>#N/A</v>
      </c>
      <c r="E119" s="49" t="e">
        <f>IF(Inputs!BW151="",NA(),Inputs!BW151)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Inputs!BV7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Inputs!BV8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Inputs!BV9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85" zoomScale="55" zoomScaleNormal="55" zoomScaleSheetLayoutView="75" workbookViewId="0">
      <selection activeCell="J53" sqref="J53"/>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Inputs!BX2</f>
        <v>0</v>
      </c>
      <c r="D2" s="3" t="str">
        <f>Inputs!A3</f>
        <v xml:space="preserve">Gunner: </v>
      </c>
      <c r="E2" s="64">
        <f>Inputs!BX3</f>
        <v>0</v>
      </c>
      <c r="F2" s="3" t="str">
        <f>Inputs!A4</f>
        <v xml:space="preserve">Loader: </v>
      </c>
      <c r="G2" s="63">
        <f>Inputs!BX4</f>
        <v>0</v>
      </c>
      <c r="H2" s="3" t="str">
        <f>Inputs!A5</f>
        <v>Driver:</v>
      </c>
      <c r="I2" s="64">
        <f>Inputs!BX5</f>
        <v>0</v>
      </c>
      <c r="J2" s="103"/>
      <c r="K2" s="103"/>
    </row>
    <row r="3" spans="1:14">
      <c r="A3" s="2" t="str">
        <f>Inputs!A11</f>
        <v>Project:</v>
      </c>
      <c r="B3" s="72">
        <f>Inputs!BX11</f>
        <v>0</v>
      </c>
      <c r="C3" s="71"/>
      <c r="D3" s="71"/>
      <c r="E3" s="71"/>
      <c r="F3" s="71"/>
      <c r="G3" s="71"/>
      <c r="H3" s="71"/>
      <c r="I3" s="71"/>
      <c r="J3" s="104"/>
      <c r="K3" s="104"/>
    </row>
    <row r="4" spans="1:14" ht="18.600000000000001" thickBot="1">
      <c r="A4" s="2" t="str">
        <f>Inputs!A46</f>
        <v xml:space="preserve">Remarks: </v>
      </c>
      <c r="B4" s="380">
        <f>Inputs!BX46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Inputs!BX23</f>
        <v>0</v>
      </c>
      <c r="G6" s="396"/>
      <c r="I6" s="268" t="str">
        <f>Inputs!A35</f>
        <v>Item:</v>
      </c>
      <c r="J6" s="270" t="s">
        <v>10</v>
      </c>
      <c r="K6" s="269" t="s">
        <v>204</v>
      </c>
    </row>
    <row r="7" spans="1:14" ht="18.600000000000001" thickTop="1" thickBot="1">
      <c r="A7" s="4" t="str">
        <f>Inputs!A13</f>
        <v>Date:</v>
      </c>
      <c r="B7" s="66">
        <f>Inputs!BX13</f>
        <v>0</v>
      </c>
      <c r="D7" s="5" t="str">
        <f>Inputs!A24</f>
        <v>Ammunition:</v>
      </c>
      <c r="E7" s="8"/>
      <c r="F7" s="395">
        <f>Inputs!BX24</f>
        <v>0</v>
      </c>
      <c r="G7" s="396"/>
      <c r="I7" s="9" t="s">
        <v>14</v>
      </c>
      <c r="J7" s="67">
        <f>Inputs!BX36</f>
        <v>0</v>
      </c>
      <c r="K7" s="68">
        <f>Inputs!BY36</f>
        <v>0</v>
      </c>
    </row>
    <row r="8" spans="1:14" ht="18.600000000000001" thickTop="1" thickBot="1">
      <c r="A8" s="4" t="str">
        <f>Inputs!A15</f>
        <v>Range [m]:</v>
      </c>
      <c r="B8" s="112">
        <f>Inputs!BX15</f>
        <v>0</v>
      </c>
      <c r="D8" s="5" t="str">
        <f>Inputs!A25</f>
        <v>Aiming Through (Camera):</v>
      </c>
      <c r="E8" s="53"/>
      <c r="F8" s="395">
        <f>Inputs!BX25</f>
        <v>0</v>
      </c>
      <c r="G8" s="396"/>
      <c r="I8" s="7" t="s">
        <v>16</v>
      </c>
      <c r="J8" s="67">
        <f>Inputs!BX37</f>
        <v>0</v>
      </c>
      <c r="K8" s="68">
        <f>Inputs!BY37</f>
        <v>0</v>
      </c>
    </row>
    <row r="9" spans="1:14" ht="18.600000000000001" thickTop="1" thickBot="1">
      <c r="A9" s="392" t="str">
        <f>Inputs!A16</f>
        <v>Target Size:</v>
      </c>
      <c r="B9" s="393"/>
      <c r="D9" s="392" t="str">
        <f>Inputs!A26</f>
        <v>Environmental Conditions:</v>
      </c>
      <c r="E9" s="394"/>
      <c r="F9" s="394"/>
      <c r="G9" s="393"/>
      <c r="H9" s="10"/>
      <c r="I9" s="11" t="s">
        <v>19</v>
      </c>
      <c r="J9" s="67">
        <f>Inputs!BX38</f>
        <v>0</v>
      </c>
      <c r="K9" s="68">
        <f>Inputs!BY38</f>
        <v>0</v>
      </c>
    </row>
    <row r="10" spans="1:14" ht="18.600000000000001" thickTop="1" thickBot="1">
      <c r="A10" s="4" t="str">
        <f>Inputs!BX16</f>
        <v>Traverse Size [m]</v>
      </c>
      <c r="B10" s="38">
        <f>Inputs!BX17</f>
        <v>2.2999999999999998</v>
      </c>
      <c r="D10" s="5" t="str">
        <f>Inputs!A27</f>
        <v>Air Temperature [°C]:</v>
      </c>
      <c r="E10" s="6"/>
      <c r="F10" s="388">
        <f>Inputs!BX27</f>
        <v>0</v>
      </c>
      <c r="G10" s="389"/>
      <c r="I10" s="392" t="str">
        <f>Inputs!A39</f>
        <v>Rounds Information:</v>
      </c>
      <c r="J10" s="394"/>
      <c r="K10" s="393"/>
    </row>
    <row r="11" spans="1:14" ht="18.600000000000001" thickTop="1" thickBot="1">
      <c r="A11" s="4" t="str">
        <f>Inputs!BY16</f>
        <v>Elevation Size [m]</v>
      </c>
      <c r="B11" s="38">
        <f>Inputs!BY17</f>
        <v>2.2999999999999998</v>
      </c>
      <c r="D11" s="5" t="str">
        <f>Inputs!A28</f>
        <v>Altitude [m]:</v>
      </c>
      <c r="E11" s="8"/>
      <c r="F11" s="388">
        <f>Inputs!BX28</f>
        <v>0</v>
      </c>
      <c r="G11" s="389"/>
      <c r="H11" s="267"/>
      <c r="I11" s="384" t="str">
        <f>Inputs!A40</f>
        <v>Rounds Type</v>
      </c>
      <c r="J11" s="385"/>
      <c r="K11" s="111" t="str">
        <f>Inputs!BX40</f>
        <v>No. of Rounds</v>
      </c>
    </row>
    <row r="12" spans="1:14" ht="18.600000000000001" thickTop="1" thickBot="1">
      <c r="A12" s="4" t="str">
        <f>Inputs!BX18</f>
        <v>Traverse Size [mills]</v>
      </c>
      <c r="B12" s="38" t="e">
        <f>Inputs!BX19</f>
        <v>#DIV/0!</v>
      </c>
      <c r="D12" s="5" t="str">
        <f>Inputs!A29</f>
        <v>Ammu. Temp. [°C]:</v>
      </c>
      <c r="E12" s="8"/>
      <c r="F12" s="388">
        <f>Inputs!BX29</f>
        <v>0</v>
      </c>
      <c r="G12" s="389"/>
      <c r="H12" s="267"/>
      <c r="I12" s="384" t="str">
        <f>Inputs!A41</f>
        <v>Warm-Up</v>
      </c>
      <c r="J12" s="385"/>
      <c r="K12" s="39">
        <f>Inputs!BX41</f>
        <v>0</v>
      </c>
    </row>
    <row r="13" spans="1:14" ht="18.600000000000001" thickTop="1" thickBot="1">
      <c r="A13" s="4" t="str">
        <f>Inputs!BY18</f>
        <v>Elevation Size [mills]</v>
      </c>
      <c r="B13" s="38" t="e">
        <f>Inputs!BY19</f>
        <v>#DIV/0!</v>
      </c>
      <c r="D13" s="5" t="str">
        <f>Inputs!A30</f>
        <v>Crosswind [m/s]:</v>
      </c>
      <c r="E13" s="13"/>
      <c r="F13" s="388">
        <f>Inputs!BX30</f>
        <v>0</v>
      </c>
      <c r="G13" s="389"/>
      <c r="H13" s="267"/>
      <c r="I13" s="384" t="str">
        <f>Inputs!A42</f>
        <v>Real Firing</v>
      </c>
      <c r="J13" s="385"/>
      <c r="K13" s="39">
        <f>Inputs!BX42</f>
        <v>0</v>
      </c>
    </row>
    <row r="14" spans="1:14" ht="18.600000000000001" thickTop="1" thickBot="1">
      <c r="A14" s="4" t="str">
        <f>Inputs!A20</f>
        <v>Fire Type</v>
      </c>
      <c r="B14" s="38">
        <f>Inputs!BX20</f>
        <v>0</v>
      </c>
      <c r="D14" s="390" t="str">
        <f>Inputs!A31</f>
        <v>Gun Jump:</v>
      </c>
      <c r="E14" s="391"/>
      <c r="F14" s="41" t="str">
        <f>Inputs!BY31</f>
        <v>Traverse</v>
      </c>
      <c r="G14" s="42" t="str">
        <f>Inputs!BX31</f>
        <v>Elevation</v>
      </c>
      <c r="H14" s="267"/>
      <c r="I14" s="384" t="str">
        <f>Inputs!A43</f>
        <v xml:space="preserve">Total in Target: </v>
      </c>
      <c r="J14" s="385"/>
      <c r="K14" s="39">
        <f>Inputs!BX43</f>
        <v>0</v>
      </c>
    </row>
    <row r="15" spans="1:14" ht="19.5" customHeight="1" thickTop="1" thickBot="1">
      <c r="A15" s="4" t="str">
        <f>Inputs!A14</f>
        <v>Time:</v>
      </c>
      <c r="B15" s="37">
        <f>Inputs!BX14</f>
        <v>0</v>
      </c>
      <c r="C15" s="14"/>
      <c r="D15" s="383" t="str">
        <f>Inputs!A32</f>
        <v>Single</v>
      </c>
      <c r="E15" s="363"/>
      <c r="F15" s="36">
        <f>Inputs!BY32</f>
        <v>0</v>
      </c>
      <c r="G15" s="36">
        <f>Inputs!BX32</f>
        <v>0</v>
      </c>
      <c r="H15" s="15"/>
      <c r="I15" s="384" t="str">
        <f>Inputs!A44</f>
        <v>Missing rounds</v>
      </c>
      <c r="J15" s="385"/>
      <c r="K15" s="39">
        <f>Inputs!BX44</f>
        <v>0</v>
      </c>
    </row>
    <row r="16" spans="1:14" ht="19.5" customHeight="1" thickTop="1" thickBot="1">
      <c r="A16" s="4" t="str">
        <f>Inputs!A21</f>
        <v>A0- M.Velocity</v>
      </c>
      <c r="B16" s="38">
        <f>Inputs!BX21</f>
        <v>0</v>
      </c>
      <c r="C16" s="14"/>
      <c r="D16" s="386" t="str">
        <f>Inputs!A33</f>
        <v>Burst</v>
      </c>
      <c r="E16" s="387"/>
      <c r="F16" s="36">
        <f>Inputs!BY33</f>
        <v>0</v>
      </c>
      <c r="G16" s="36">
        <f>Inputs!BX33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IF(Inputs!BX52="",NA(),Inputs!BX52)</f>
        <v>#N/A</v>
      </c>
      <c r="E20" s="49" t="e">
        <f>IF(Inputs!BY52="",NA(),Inputs!BY52)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IF(Inputs!BX53="",NA(),Inputs!BX53)</f>
        <v>#N/A</v>
      </c>
      <c r="E21" s="49" t="e">
        <f>IF(Inputs!BY53="",NA(),Inputs!BY53)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IF(Inputs!BX54="",NA(),Inputs!BX54)</f>
        <v>#N/A</v>
      </c>
      <c r="E22" s="49" t="e">
        <f>IF(Inputs!BY54="",NA(),Inputs!BY54)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IF(Inputs!BX55="",NA(),Inputs!BX55)</f>
        <v>#N/A</v>
      </c>
      <c r="E23" s="49" t="e">
        <f>IF(Inputs!BY55="",NA(),Inputs!BY55)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IF(Inputs!BX56="",NA(),Inputs!BX56)</f>
        <v>#N/A</v>
      </c>
      <c r="E24" s="49" t="e">
        <f>IF(Inputs!BY56="",NA(),Inputs!BY56)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IF(Inputs!BX57="",NA(),Inputs!BX57)</f>
        <v>#N/A</v>
      </c>
      <c r="E25" s="49" t="e">
        <f>IF(Inputs!BY57="",NA(),Inputs!BY57)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IF(Inputs!BX58="",NA(),Inputs!BX58)</f>
        <v>#N/A</v>
      </c>
      <c r="E26" s="49" t="e">
        <f>IF(Inputs!BY58="",NA(),Inputs!BY58)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IF(Inputs!BX59="",NA(),Inputs!BX59)</f>
        <v>#N/A</v>
      </c>
      <c r="E27" s="49" t="e">
        <f>IF(Inputs!BY59="",NA(),Inputs!BY59)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IF(Inputs!BX60="",NA(),Inputs!BX60)</f>
        <v>#N/A</v>
      </c>
      <c r="E28" s="49" t="e">
        <f>IF(Inputs!BY60="",NA(),Inputs!BY60)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IF(Inputs!BX61="",NA(),Inputs!BX61)</f>
        <v>#N/A</v>
      </c>
      <c r="E29" s="49" t="e">
        <f>IF(Inputs!BY61="",NA(),Inputs!BY61)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IF(Inputs!BX62="",NA(),Inputs!BX62)</f>
        <v>#N/A</v>
      </c>
      <c r="E30" s="49" t="e">
        <f>IF(Inputs!BY62="",NA(),Inputs!BY62)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IF(Inputs!BX63="",NA(),Inputs!BX63)</f>
        <v>#N/A</v>
      </c>
      <c r="E31" s="49" t="e">
        <f>IF(Inputs!BY63="",NA(),Inputs!BY63)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IF(Inputs!BX64="",NA(),Inputs!BX64)</f>
        <v>#N/A</v>
      </c>
      <c r="E32" s="49" t="e">
        <f>IF(Inputs!BY64="",NA(),Inputs!BY64)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IF(Inputs!BX65="",NA(),Inputs!BX65)</f>
        <v>#N/A</v>
      </c>
      <c r="E33" s="49" t="e">
        <f>IF(Inputs!BY65="",NA(),Inputs!BY65)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IF(Inputs!BX66="",NA(),Inputs!BX66)</f>
        <v>#N/A</v>
      </c>
      <c r="E34" s="49" t="e">
        <f>IF(Inputs!BY66="",NA(),Inputs!BY66)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IF(Inputs!BX67="",NA(),Inputs!BX67)</f>
        <v>#N/A</v>
      </c>
      <c r="E35" s="49" t="e">
        <f>IF(Inputs!BY67="",NA(),Inputs!BY67)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IF(Inputs!BX68="",NA(),Inputs!BX68)</f>
        <v>#N/A</v>
      </c>
      <c r="E36" s="49" t="e">
        <f>IF(Inputs!BY68="",NA(),Inputs!BY68)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IF(Inputs!BX69="",NA(),Inputs!BX69)</f>
        <v>#N/A</v>
      </c>
      <c r="E37" s="49" t="e">
        <f>IF(Inputs!BY69="",NA(),Inputs!BY69)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IF(Inputs!BX70="",NA(),Inputs!BX70)</f>
        <v>#N/A</v>
      </c>
      <c r="E38" s="49" t="e">
        <f>IF(Inputs!BY70="",NA(),Inputs!BY70)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IF(Inputs!BX71="",NA(),Inputs!BX71)</f>
        <v>#N/A</v>
      </c>
      <c r="E39" s="49" t="e">
        <f>IF(Inputs!BY71="",NA(),Inputs!BY71)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IF(Inputs!BX72="",NA(),Inputs!BX72)</f>
        <v>#N/A</v>
      </c>
      <c r="E40" s="49" t="e">
        <f>IF(Inputs!BY72="",NA(),Inputs!BY72)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IF(Inputs!BX73="",NA(),Inputs!BX73)</f>
        <v>#N/A</v>
      </c>
      <c r="E41" s="49" t="e">
        <f>IF(Inputs!BY73="",NA(),Inputs!BY73)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IF(Inputs!BX74="",NA(),Inputs!BX74)</f>
        <v>#N/A</v>
      </c>
      <c r="E42" s="49" t="e">
        <f>IF(Inputs!BY74="",NA(),Inputs!BY74)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IF(Inputs!BX75="",NA(),Inputs!BX75)</f>
        <v>#N/A</v>
      </c>
      <c r="E43" s="49" t="e">
        <f>IF(Inputs!BY75="",NA(),Inputs!BY75)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IF(Inputs!BX76="",NA(),Inputs!BX76)</f>
        <v>#N/A</v>
      </c>
      <c r="E44" s="49" t="e">
        <f>IF(Inputs!BY76="",NA(),Inputs!BY76)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IF(Inputs!BX77="",NA(),Inputs!BX77)</f>
        <v>#N/A</v>
      </c>
      <c r="E45" s="49" t="e">
        <f>IF(Inputs!BY77="",NA(),Inputs!BY77)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IF(Inputs!BX78="",NA(),Inputs!BX78)</f>
        <v>#N/A</v>
      </c>
      <c r="E46" s="49" t="e">
        <f>IF(Inputs!BY78="",NA(),Inputs!BY78)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IF(Inputs!BX79="",NA(),Inputs!BX79)</f>
        <v>#N/A</v>
      </c>
      <c r="E47" s="49" t="e">
        <f>IF(Inputs!BY79="",NA(),Inputs!BY79)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IF(Inputs!BX80="",NA(),Inputs!BX80)</f>
        <v>#N/A</v>
      </c>
      <c r="E48" s="49" t="e">
        <f>IF(Inputs!BY80="",NA(),Inputs!BY80)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IF(Inputs!BX81="",NA(),Inputs!BX81)</f>
        <v>#N/A</v>
      </c>
      <c r="E49" s="49" t="e">
        <f>IF(Inputs!BY81="",NA(),Inputs!BY81)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IF(Inputs!BX82="",NA(),Inputs!BX82)</f>
        <v>#N/A</v>
      </c>
      <c r="E50" s="49" t="e">
        <f>IF(Inputs!BY82="",NA(),Inputs!BY82)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IF(Inputs!BX83="",NA(),Inputs!BX83)</f>
        <v>#N/A</v>
      </c>
      <c r="E51" s="49" t="e">
        <f>IF(Inputs!BY83="",NA(),Inputs!BY83)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IF(Inputs!BX84="",NA(),Inputs!BX84)</f>
        <v>#N/A</v>
      </c>
      <c r="E52" s="49" t="e">
        <f>IF(Inputs!BY84="",NA(),Inputs!BY84)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IF(Inputs!BX85="",NA(),Inputs!BX85)</f>
        <v>#N/A</v>
      </c>
      <c r="E53" s="49" t="e">
        <f>IF(Inputs!BY85="",NA(),Inputs!BY85)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IF(Inputs!BX86="",NA(),Inputs!BX86)</f>
        <v>#N/A</v>
      </c>
      <c r="E54" s="49" t="e">
        <f>IF(Inputs!BY86="",NA(),Inputs!BY86)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IF(Inputs!BX87="",NA(),Inputs!BX87)</f>
        <v>#N/A</v>
      </c>
      <c r="E55" s="49" t="e">
        <f>IF(Inputs!BY87="",NA(),Inputs!BY87)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IF(Inputs!BX88="",NA(),Inputs!BX88)</f>
        <v>#N/A</v>
      </c>
      <c r="E56" s="49" t="e">
        <f>IF(Inputs!BY88="",NA(),Inputs!BY88)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IF(Inputs!BX89="",NA(),Inputs!BX89)</f>
        <v>#N/A</v>
      </c>
      <c r="E57" s="49" t="e">
        <f>IF(Inputs!BY89="",NA(),Inputs!BY89)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IF(Inputs!BX90="",NA(),Inputs!BX90)</f>
        <v>#N/A</v>
      </c>
      <c r="E58" s="49" t="e">
        <f>IF(Inputs!BY90="",NA(),Inputs!BY90)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IF(Inputs!BX91="",NA(),Inputs!BX91)</f>
        <v>#N/A</v>
      </c>
      <c r="E59" s="49" t="e">
        <f>IF(Inputs!BY91="",NA(),Inputs!BY91)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IF(Inputs!BX92="",NA(),Inputs!BX92)</f>
        <v>#N/A</v>
      </c>
      <c r="E60" s="49" t="e">
        <f>IF(Inputs!BY92="",NA(),Inputs!BY92)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IF(Inputs!BX93="",NA(),Inputs!BX93)</f>
        <v>#N/A</v>
      </c>
      <c r="E61" s="49" t="e">
        <f>IF(Inputs!BY93="",NA(),Inputs!BY93)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IF(Inputs!BX94="",NA(),Inputs!BX94)</f>
        <v>#N/A</v>
      </c>
      <c r="E62" s="49" t="e">
        <f>IF(Inputs!BY94="",NA(),Inputs!BY94)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IF(Inputs!BX95="",NA(),Inputs!BX95)</f>
        <v>#N/A</v>
      </c>
      <c r="E63" s="49" t="e">
        <f>IF(Inputs!BY95="",NA(),Inputs!BY95)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IF(Inputs!BX96="",NA(),Inputs!BX96)</f>
        <v>#N/A</v>
      </c>
      <c r="E64" s="49" t="e">
        <f>IF(Inputs!BY96="",NA(),Inputs!BY96)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IF(Inputs!BX97="",NA(),Inputs!BX97)</f>
        <v>#N/A</v>
      </c>
      <c r="E65" s="49" t="e">
        <f>IF(Inputs!BY97="",NA(),Inputs!BY97)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IF(Inputs!BX98="",NA(),Inputs!BX98)</f>
        <v>#N/A</v>
      </c>
      <c r="E66" s="49" t="e">
        <f>IF(Inputs!BY98="",NA(),Inputs!BY98)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IF(Inputs!BX99="",NA(),Inputs!BX99)</f>
        <v>#N/A</v>
      </c>
      <c r="E67" s="49" t="e">
        <f>IF(Inputs!BY99="",NA(),Inputs!BY99)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IF(Inputs!BX100="",NA(),Inputs!BX100)</f>
        <v>#N/A</v>
      </c>
      <c r="E68" s="49" t="e">
        <f>IF(Inputs!BY100="",NA(),Inputs!BY100)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IF(Inputs!BX101="",NA(),Inputs!BX101)</f>
        <v>#N/A</v>
      </c>
      <c r="E69" s="49" t="e">
        <f>IF(Inputs!BY101="",NA(),Inputs!BY101)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IF(Inputs!BX102="",NA(),Inputs!BX102)</f>
        <v>#N/A</v>
      </c>
      <c r="E70" s="49" t="e">
        <f>IF(Inputs!BY102="",NA(),Inputs!BY102)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IF(Inputs!BX103="",NA(),Inputs!BX103)</f>
        <v>#N/A</v>
      </c>
      <c r="E71" s="49" t="e">
        <f>IF(Inputs!BY103="",NA(),Inputs!BY103)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IF(Inputs!BX104="",NA(),Inputs!BX104)</f>
        <v>#N/A</v>
      </c>
      <c r="E72" s="49" t="e">
        <f>IF(Inputs!BY104="",NA(),Inputs!BY104)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IF(Inputs!BX105="",NA(),Inputs!BX105)</f>
        <v>#N/A</v>
      </c>
      <c r="E73" s="49" t="e">
        <f>IF(Inputs!BY105="",NA(),Inputs!BY105)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IF(Inputs!BX106="",NA(),Inputs!BX106)</f>
        <v>#N/A</v>
      </c>
      <c r="E74" s="49" t="e">
        <f>IF(Inputs!BY106="",NA(),Inputs!BY106)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IF(Inputs!BX107="",NA(),Inputs!BX107)</f>
        <v>#N/A</v>
      </c>
      <c r="E75" s="49" t="e">
        <f>IF(Inputs!BY107="",NA(),Inputs!BY107)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IF(Inputs!BX108="",NA(),Inputs!BX108)</f>
        <v>#N/A</v>
      </c>
      <c r="E76" s="49" t="e">
        <f>IF(Inputs!BY108="",NA(),Inputs!BY108)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IF(Inputs!BX109="",NA(),Inputs!BX109)</f>
        <v>#N/A</v>
      </c>
      <c r="E77" s="49" t="e">
        <f>IF(Inputs!BY109="",NA(),Inputs!BY109)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IF(Inputs!BX110="",NA(),Inputs!BX110)</f>
        <v>#N/A</v>
      </c>
      <c r="E78" s="49" t="e">
        <f>IF(Inputs!BY110="",NA(),Inputs!BY110)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IF(Inputs!BX111="",NA(),Inputs!BX111)</f>
        <v>#N/A</v>
      </c>
      <c r="E79" s="49" t="e">
        <f>IF(Inputs!BY111="",NA(),Inputs!BY111)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IF(Inputs!BX112="",NA(),Inputs!BX112)</f>
        <v>#N/A</v>
      </c>
      <c r="E80" s="49" t="e">
        <f>IF(Inputs!BY112="",NA(),Inputs!BY112)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IF(Inputs!BX113="",NA(),Inputs!BX113)</f>
        <v>#N/A</v>
      </c>
      <c r="E81" s="49" t="e">
        <f>IF(Inputs!BY113="",NA(),Inputs!BY113)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IF(Inputs!BX114="",NA(),Inputs!BX114)</f>
        <v>#N/A</v>
      </c>
      <c r="E82" s="49" t="e">
        <f>IF(Inputs!BY114="",NA(),Inputs!BY114)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IF(Inputs!BX115="",NA(),Inputs!BX115)</f>
        <v>#N/A</v>
      </c>
      <c r="E83" s="49" t="e">
        <f>IF(Inputs!BY115="",NA(),Inputs!BY115)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IF(Inputs!BX116="",NA(),Inputs!BX116)</f>
        <v>#N/A</v>
      </c>
      <c r="E84" s="49" t="e">
        <f>IF(Inputs!BY116="",NA(),Inputs!BY116)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IF(Inputs!BX117="",NA(),Inputs!BX117)</f>
        <v>#N/A</v>
      </c>
      <c r="E85" s="49" t="e">
        <f>IF(Inputs!BY117="",NA(),Inputs!BY117)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IF(Inputs!BX118="",NA(),Inputs!BX118)</f>
        <v>#N/A</v>
      </c>
      <c r="E86" s="49" t="e">
        <f>IF(Inputs!BY118="",NA(),Inputs!BY118)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IF(Inputs!BX119="",NA(),Inputs!BX119)</f>
        <v>#N/A</v>
      </c>
      <c r="E87" s="49" t="e">
        <f>IF(Inputs!BY119="",NA(),Inputs!BY119)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IF(Inputs!BX120="",NA(),Inputs!BX120)</f>
        <v>#N/A</v>
      </c>
      <c r="E88" s="49" t="e">
        <f>IF(Inputs!BY120="",NA(),Inputs!BY120)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IF(Inputs!BX121="",NA(),Inputs!BX121)</f>
        <v>#N/A</v>
      </c>
      <c r="E89" s="49" t="e">
        <f>IF(Inputs!BY121="",NA(),Inputs!BY121)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IF(Inputs!BX122="",NA(),Inputs!BX122)</f>
        <v>#N/A</v>
      </c>
      <c r="E90" s="49" t="e">
        <f>IF(Inputs!BY122="",NA(),Inputs!BY122)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IF(Inputs!BX123="",NA(),Inputs!BX123)</f>
        <v>#N/A</v>
      </c>
      <c r="E91" s="49" t="e">
        <f>IF(Inputs!BY123="",NA(),Inputs!BY123)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IF(Inputs!BX124="",NA(),Inputs!BX124)</f>
        <v>#N/A</v>
      </c>
      <c r="E92" s="49" t="e">
        <f>IF(Inputs!BY124="",NA(),Inputs!BY124)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IF(Inputs!BX125="",NA(),Inputs!BX125)</f>
        <v>#N/A</v>
      </c>
      <c r="E93" s="49" t="e">
        <f>IF(Inputs!BY125="",NA(),Inputs!BY125)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IF(Inputs!BX126="",NA(),Inputs!BX126)</f>
        <v>#N/A</v>
      </c>
      <c r="E94" s="49" t="e">
        <f>IF(Inputs!BY126="",NA(),Inputs!BY126)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IF(Inputs!BX127="",NA(),Inputs!BX127)</f>
        <v>#N/A</v>
      </c>
      <c r="E95" s="49" t="e">
        <f>IF(Inputs!BY127="",NA(),Inputs!BY127)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IF(Inputs!BX128="",NA(),Inputs!BX128)</f>
        <v>#N/A</v>
      </c>
      <c r="E96" s="49" t="e">
        <f>IF(Inputs!BY128="",NA(),Inputs!BY128)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IF(Inputs!BX129="",NA(),Inputs!BX129)</f>
        <v>#N/A</v>
      </c>
      <c r="E97" s="49" t="e">
        <f>IF(Inputs!BY129="",NA(),Inputs!BY129)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IF(Inputs!BX130="",NA(),Inputs!BX130)</f>
        <v>#N/A</v>
      </c>
      <c r="E98" s="49" t="e">
        <f>IF(Inputs!BY130="",NA(),Inputs!BY130)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IF(Inputs!BX131="",NA(),Inputs!BX131)</f>
        <v>#N/A</v>
      </c>
      <c r="E99" s="49" t="e">
        <f>IF(Inputs!BY131="",NA(),Inputs!BY131)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IF(Inputs!BX132="",NA(),Inputs!BX132)</f>
        <v>#N/A</v>
      </c>
      <c r="E100" s="49" t="e">
        <f>IF(Inputs!BY132="",NA(),Inputs!BY132)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IF(Inputs!BX133="",NA(),Inputs!BX133)</f>
        <v>#N/A</v>
      </c>
      <c r="E101" s="49" t="e">
        <f>IF(Inputs!BY133="",NA(),Inputs!BY133)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IF(Inputs!BX134="",NA(),Inputs!BX134)</f>
        <v>#N/A</v>
      </c>
      <c r="E102" s="49" t="e">
        <f>IF(Inputs!BY134="",NA(),Inputs!BY134)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IF(Inputs!BX135="",NA(),Inputs!BX135)</f>
        <v>#N/A</v>
      </c>
      <c r="E103" s="49" t="e">
        <f>IF(Inputs!BY135="",NA(),Inputs!BY135)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IF(Inputs!BX136="",NA(),Inputs!BX136)</f>
        <v>#N/A</v>
      </c>
      <c r="E104" s="49" t="e">
        <f>IF(Inputs!BY136="",NA(),Inputs!BY136)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IF(Inputs!BX137="",NA(),Inputs!BX137)</f>
        <v>#N/A</v>
      </c>
      <c r="E105" s="49" t="e">
        <f>IF(Inputs!BY137="",NA(),Inputs!BY137)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IF(Inputs!BX138="",NA(),Inputs!BX138)</f>
        <v>#N/A</v>
      </c>
      <c r="E106" s="49" t="e">
        <f>IF(Inputs!BY138="",NA(),Inputs!BY138)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IF(Inputs!BX139="",NA(),Inputs!BX139)</f>
        <v>#N/A</v>
      </c>
      <c r="E107" s="49" t="e">
        <f>IF(Inputs!BY139="",NA(),Inputs!BY139)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IF(Inputs!BX140="",NA(),Inputs!BX140)</f>
        <v>#N/A</v>
      </c>
      <c r="E108" s="49" t="e">
        <f>IF(Inputs!BY140="",NA(),Inputs!BY140)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IF(Inputs!BX141="",NA(),Inputs!BX141)</f>
        <v>#N/A</v>
      </c>
      <c r="E109" s="49" t="e">
        <f>IF(Inputs!BY141="",NA(),Inputs!BY141)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IF(Inputs!BX142="",NA(),Inputs!BX142)</f>
        <v>#N/A</v>
      </c>
      <c r="E110" s="49" t="e">
        <f>IF(Inputs!BY142="",NA(),Inputs!BY142)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IF(Inputs!BX143="",NA(),Inputs!BX143)</f>
        <v>#N/A</v>
      </c>
      <c r="E111" s="49" t="e">
        <f>IF(Inputs!BY143="",NA(),Inputs!BY143)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IF(Inputs!BX144="",NA(),Inputs!BX144)</f>
        <v>#N/A</v>
      </c>
      <c r="E112" s="49" t="e">
        <f>IF(Inputs!BY144="",NA(),Inputs!BY144)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IF(Inputs!BX145="",NA(),Inputs!BX145)</f>
        <v>#N/A</v>
      </c>
      <c r="E113" s="49" t="e">
        <f>IF(Inputs!BY145="",NA(),Inputs!BY145)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IF(Inputs!BX146="",NA(),Inputs!BX146)</f>
        <v>#N/A</v>
      </c>
      <c r="E114" s="49" t="e">
        <f>IF(Inputs!BY146="",NA(),Inputs!BY146)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IF(Inputs!BX147="",NA(),Inputs!BX147)</f>
        <v>#N/A</v>
      </c>
      <c r="E115" s="49" t="e">
        <f>IF(Inputs!BY147="",NA(),Inputs!BY147)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IF(Inputs!BX148="",NA(),Inputs!BX148)</f>
        <v>#N/A</v>
      </c>
      <c r="E116" s="49" t="e">
        <f>IF(Inputs!BY148="",NA(),Inputs!BY148)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IF(Inputs!BX149="",NA(),Inputs!BX149)</f>
        <v>#N/A</v>
      </c>
      <c r="E117" s="49" t="e">
        <f>IF(Inputs!BY149="",NA(),Inputs!BY149)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IF(Inputs!BX150="",NA(),Inputs!BX150)</f>
        <v>#N/A</v>
      </c>
      <c r="E118" s="49" t="e">
        <f>IF(Inputs!BY150="",NA(),Inputs!BY150)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IF(Inputs!BX151="",NA(),Inputs!BX151)</f>
        <v>#N/A</v>
      </c>
      <c r="E119" s="49" t="e">
        <f>IF(Inputs!BY151="",NA(),Inputs!BY151)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Inputs!BX7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Inputs!BX8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Inputs!BX9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31" zoomScale="55" zoomScaleNormal="55" zoomScaleSheetLayoutView="75" workbookViewId="0">
      <selection activeCell="X120" sqref="X120"/>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Inputs!BZ2</f>
        <v>0</v>
      </c>
      <c r="D2" s="3" t="str">
        <f>Inputs!A3</f>
        <v xml:space="preserve">Gunner: </v>
      </c>
      <c r="E2" s="64">
        <f>Inputs!BZ3</f>
        <v>0</v>
      </c>
      <c r="F2" s="3" t="str">
        <f>Inputs!A4</f>
        <v xml:space="preserve">Loader: </v>
      </c>
      <c r="G2" s="63">
        <f>Inputs!BZ4</f>
        <v>0</v>
      </c>
      <c r="H2" s="3" t="str">
        <f>Inputs!A5</f>
        <v>Driver:</v>
      </c>
      <c r="I2" s="64">
        <f>Inputs!BZ5</f>
        <v>0</v>
      </c>
      <c r="J2" s="103"/>
      <c r="K2" s="103"/>
    </row>
    <row r="3" spans="1:14">
      <c r="A3" s="2" t="str">
        <f>Inputs!A11</f>
        <v>Project:</v>
      </c>
      <c r="B3" s="72">
        <f>Inputs!BZ11</f>
        <v>0</v>
      </c>
      <c r="C3" s="71"/>
      <c r="D3" s="71"/>
      <c r="E3" s="71"/>
      <c r="F3" s="71"/>
      <c r="G3" s="71"/>
      <c r="H3" s="71"/>
      <c r="I3" s="71"/>
      <c r="J3" s="104"/>
      <c r="K3" s="104"/>
    </row>
    <row r="4" spans="1:14" ht="18.600000000000001" thickBot="1">
      <c r="A4" s="2" t="str">
        <f>Inputs!A46</f>
        <v xml:space="preserve">Remarks: </v>
      </c>
      <c r="B4" s="380">
        <f>Inputs!BZ46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Inputs!BZ23</f>
        <v>0</v>
      </c>
      <c r="G6" s="396"/>
      <c r="I6" s="268" t="str">
        <f>Inputs!A35</f>
        <v>Item:</v>
      </c>
      <c r="J6" s="270" t="s">
        <v>10</v>
      </c>
      <c r="K6" s="269" t="s">
        <v>204</v>
      </c>
    </row>
    <row r="7" spans="1:14" ht="18.600000000000001" thickTop="1" thickBot="1">
      <c r="A7" s="4" t="str">
        <f>Inputs!A13</f>
        <v>Date:</v>
      </c>
      <c r="B7" s="66">
        <f>Inputs!BZ13</f>
        <v>0</v>
      </c>
      <c r="D7" s="5" t="str">
        <f>Inputs!A24</f>
        <v>Ammunition:</v>
      </c>
      <c r="E7" s="8"/>
      <c r="F7" s="395">
        <f>Inputs!BZ24</f>
        <v>0</v>
      </c>
      <c r="G7" s="396"/>
      <c r="I7" s="9" t="s">
        <v>14</v>
      </c>
      <c r="J7" s="67">
        <f>Inputs!BZ36</f>
        <v>0</v>
      </c>
      <c r="K7" s="68">
        <f>Inputs!CA36</f>
        <v>0</v>
      </c>
    </row>
    <row r="8" spans="1:14" ht="18.600000000000001" thickTop="1" thickBot="1">
      <c r="A8" s="4" t="str">
        <f>Inputs!A15</f>
        <v>Range [m]:</v>
      </c>
      <c r="B8" s="112">
        <f>Inputs!BZ15</f>
        <v>0</v>
      </c>
      <c r="D8" s="5" t="str">
        <f>Inputs!A25</f>
        <v>Aiming Through (Camera):</v>
      </c>
      <c r="E8" s="53"/>
      <c r="F8" s="395">
        <f>Inputs!BZ25</f>
        <v>0</v>
      </c>
      <c r="G8" s="396"/>
      <c r="I8" s="7" t="s">
        <v>16</v>
      </c>
      <c r="J8" s="67">
        <f>Inputs!BZ37</f>
        <v>0</v>
      </c>
      <c r="K8" s="68">
        <f>Inputs!CA37</f>
        <v>0</v>
      </c>
    </row>
    <row r="9" spans="1:14" ht="18.600000000000001" thickTop="1" thickBot="1">
      <c r="A9" s="392" t="str">
        <f>Inputs!A16</f>
        <v>Target Size:</v>
      </c>
      <c r="B9" s="393"/>
      <c r="D9" s="392" t="str">
        <f>Inputs!A26</f>
        <v>Environmental Conditions:</v>
      </c>
      <c r="E9" s="394"/>
      <c r="F9" s="394"/>
      <c r="G9" s="393"/>
      <c r="H9" s="10"/>
      <c r="I9" s="11" t="s">
        <v>19</v>
      </c>
      <c r="J9" s="67">
        <f>Inputs!BZ38</f>
        <v>0</v>
      </c>
      <c r="K9" s="68">
        <f>Inputs!CA38</f>
        <v>0</v>
      </c>
    </row>
    <row r="10" spans="1:14" ht="18.600000000000001" thickTop="1" thickBot="1">
      <c r="A10" s="4" t="str">
        <f>Inputs!BZ16</f>
        <v>Traverse Size [m]</v>
      </c>
      <c r="B10" s="38">
        <f>Inputs!BZ17</f>
        <v>2.2999999999999998</v>
      </c>
      <c r="D10" s="5" t="str">
        <f>Inputs!A27</f>
        <v>Air Temperature [°C]:</v>
      </c>
      <c r="E10" s="6"/>
      <c r="F10" s="388">
        <f>Inputs!BZ27</f>
        <v>0</v>
      </c>
      <c r="G10" s="389"/>
      <c r="I10" s="392" t="str">
        <f>Inputs!A39</f>
        <v>Rounds Information:</v>
      </c>
      <c r="J10" s="394"/>
      <c r="K10" s="393"/>
    </row>
    <row r="11" spans="1:14" ht="18.600000000000001" thickTop="1" thickBot="1">
      <c r="A11" s="4" t="str">
        <f>Inputs!CA16</f>
        <v>Elevation Size [m]</v>
      </c>
      <c r="B11" s="38">
        <f>Inputs!CA17</f>
        <v>2.2999999999999998</v>
      </c>
      <c r="D11" s="5" t="str">
        <f>Inputs!A28</f>
        <v>Altitude [m]:</v>
      </c>
      <c r="E11" s="8"/>
      <c r="F11" s="388">
        <f>Inputs!BZ28</f>
        <v>0</v>
      </c>
      <c r="G11" s="389"/>
      <c r="H11" s="267"/>
      <c r="I11" s="384" t="str">
        <f>Inputs!A40</f>
        <v>Rounds Type</v>
      </c>
      <c r="J11" s="385"/>
      <c r="K11" s="111" t="str">
        <f>Inputs!BZ40</f>
        <v>No. of Rounds</v>
      </c>
    </row>
    <row r="12" spans="1:14" ht="18.600000000000001" thickTop="1" thickBot="1">
      <c r="A12" s="4" t="str">
        <f>Inputs!BZ18</f>
        <v>Traverse Size [mills]</v>
      </c>
      <c r="B12" s="38" t="e">
        <f>Inputs!BZ19</f>
        <v>#DIV/0!</v>
      </c>
      <c r="D12" s="5" t="str">
        <f>Inputs!A29</f>
        <v>Ammu. Temp. [°C]:</v>
      </c>
      <c r="E12" s="8"/>
      <c r="F12" s="388">
        <f>Inputs!BZ29</f>
        <v>0</v>
      </c>
      <c r="G12" s="389"/>
      <c r="H12" s="267"/>
      <c r="I12" s="384" t="str">
        <f>Inputs!A41</f>
        <v>Warm-Up</v>
      </c>
      <c r="J12" s="385"/>
      <c r="K12" s="39">
        <f>Inputs!BZ41</f>
        <v>0</v>
      </c>
    </row>
    <row r="13" spans="1:14" ht="18.600000000000001" thickTop="1" thickBot="1">
      <c r="A13" s="4" t="str">
        <f>Inputs!CA18</f>
        <v>Elevation Size [mills]</v>
      </c>
      <c r="B13" s="38" t="e">
        <f>Inputs!CA19</f>
        <v>#DIV/0!</v>
      </c>
      <c r="D13" s="5" t="str">
        <f>Inputs!A30</f>
        <v>Crosswind [m/s]:</v>
      </c>
      <c r="E13" s="13"/>
      <c r="F13" s="388">
        <f>Inputs!BZ30</f>
        <v>0</v>
      </c>
      <c r="G13" s="389"/>
      <c r="H13" s="267"/>
      <c r="I13" s="384" t="str">
        <f>Inputs!A42</f>
        <v>Real Firing</v>
      </c>
      <c r="J13" s="385"/>
      <c r="K13" s="39">
        <f>Inputs!BZ42</f>
        <v>0</v>
      </c>
    </row>
    <row r="14" spans="1:14" ht="18.600000000000001" thickTop="1" thickBot="1">
      <c r="A14" s="4" t="str">
        <f>Inputs!A20</f>
        <v>Fire Type</v>
      </c>
      <c r="B14" s="38">
        <f>Inputs!BZ20</f>
        <v>0</v>
      </c>
      <c r="D14" s="390" t="str">
        <f>Inputs!A31</f>
        <v>Gun Jump:</v>
      </c>
      <c r="E14" s="391"/>
      <c r="F14" s="41" t="str">
        <f>Inputs!CA31</f>
        <v>Traverse</v>
      </c>
      <c r="G14" s="42" t="str">
        <f>Inputs!BZ31</f>
        <v>Elevation</v>
      </c>
      <c r="H14" s="267"/>
      <c r="I14" s="384" t="str">
        <f>Inputs!A43</f>
        <v xml:space="preserve">Total in Target: </v>
      </c>
      <c r="J14" s="385"/>
      <c r="K14" s="39">
        <f>Inputs!BZ43</f>
        <v>0</v>
      </c>
    </row>
    <row r="15" spans="1:14" ht="19.5" customHeight="1" thickTop="1" thickBot="1">
      <c r="A15" s="4" t="str">
        <f>Inputs!A14</f>
        <v>Time:</v>
      </c>
      <c r="B15" s="37">
        <f>Inputs!BZ14</f>
        <v>0</v>
      </c>
      <c r="C15" s="14"/>
      <c r="D15" s="383" t="str">
        <f>Inputs!A32</f>
        <v>Single</v>
      </c>
      <c r="E15" s="363"/>
      <c r="F15" s="36">
        <f>Inputs!CA32</f>
        <v>0</v>
      </c>
      <c r="G15" s="36">
        <f>Inputs!BZ32</f>
        <v>0</v>
      </c>
      <c r="H15" s="15"/>
      <c r="I15" s="384" t="str">
        <f>Inputs!A44</f>
        <v>Missing rounds</v>
      </c>
      <c r="J15" s="385"/>
      <c r="K15" s="39">
        <f>Inputs!BZ44</f>
        <v>0</v>
      </c>
    </row>
    <row r="16" spans="1:14" ht="19.5" customHeight="1" thickTop="1" thickBot="1">
      <c r="A16" s="4" t="str">
        <f>Inputs!A21</f>
        <v>A0- M.Velocity</v>
      </c>
      <c r="B16" s="38">
        <f>Inputs!BZ21</f>
        <v>0</v>
      </c>
      <c r="C16" s="14"/>
      <c r="D16" s="386" t="str">
        <f>Inputs!A33</f>
        <v>Burst</v>
      </c>
      <c r="E16" s="387"/>
      <c r="F16" s="36">
        <f>Inputs!CA33</f>
        <v>0</v>
      </c>
      <c r="G16" s="36">
        <f>Inputs!BZ33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IF(Inputs!BZ52="",NA(),Inputs!BZ52)</f>
        <v>#N/A</v>
      </c>
      <c r="E20" s="49" t="e">
        <f>IF(Inputs!CA52="",NA(),Inputs!CA52)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IF(Inputs!BZ53="",NA(),Inputs!BZ53)</f>
        <v>#N/A</v>
      </c>
      <c r="E21" s="49" t="e">
        <f>IF(Inputs!CA53="",NA(),Inputs!CA53)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IF(Inputs!BZ54="",NA(),Inputs!BZ54)</f>
        <v>#N/A</v>
      </c>
      <c r="E22" s="49" t="e">
        <f>IF(Inputs!CA54="",NA(),Inputs!CA54)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IF(Inputs!BZ55="",NA(),Inputs!BZ55)</f>
        <v>#N/A</v>
      </c>
      <c r="E23" s="49" t="e">
        <f>IF(Inputs!CA55="",NA(),Inputs!CA55)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IF(Inputs!BZ56="",NA(),Inputs!BZ56)</f>
        <v>#N/A</v>
      </c>
      <c r="E24" s="49" t="e">
        <f>IF(Inputs!CA56="",NA(),Inputs!CA56)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IF(Inputs!BZ57="",NA(),Inputs!BZ57)</f>
        <v>#N/A</v>
      </c>
      <c r="E25" s="49" t="e">
        <f>IF(Inputs!CA57="",NA(),Inputs!CA57)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IF(Inputs!BZ58="",NA(),Inputs!BZ58)</f>
        <v>#N/A</v>
      </c>
      <c r="E26" s="49" t="e">
        <f>IF(Inputs!CA58="",NA(),Inputs!CA58)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IF(Inputs!BZ59="",NA(),Inputs!BZ59)</f>
        <v>#N/A</v>
      </c>
      <c r="E27" s="49" t="e">
        <f>IF(Inputs!CA59="",NA(),Inputs!CA59)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IF(Inputs!BZ60="",NA(),Inputs!BZ60)</f>
        <v>#N/A</v>
      </c>
      <c r="E28" s="49" t="e">
        <f>IF(Inputs!CA60="",NA(),Inputs!CA60)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IF(Inputs!BZ61="",NA(),Inputs!BZ61)</f>
        <v>#N/A</v>
      </c>
      <c r="E29" s="49" t="e">
        <f>IF(Inputs!CA61="",NA(),Inputs!CA61)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IF(Inputs!BZ62="",NA(),Inputs!BZ62)</f>
        <v>#N/A</v>
      </c>
      <c r="E30" s="49" t="e">
        <f>IF(Inputs!CA62="",NA(),Inputs!CA62)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IF(Inputs!BZ63="",NA(),Inputs!BZ63)</f>
        <v>#N/A</v>
      </c>
      <c r="E31" s="49" t="e">
        <f>IF(Inputs!CA63="",NA(),Inputs!CA63)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IF(Inputs!BZ64="",NA(),Inputs!BZ64)</f>
        <v>#N/A</v>
      </c>
      <c r="E32" s="49" t="e">
        <f>IF(Inputs!CA64="",NA(),Inputs!CA64)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IF(Inputs!BZ65="",NA(),Inputs!BZ65)</f>
        <v>#N/A</v>
      </c>
      <c r="E33" s="49" t="e">
        <f>IF(Inputs!CA65="",NA(),Inputs!CA65)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IF(Inputs!BZ66="",NA(),Inputs!BZ66)</f>
        <v>#N/A</v>
      </c>
      <c r="E34" s="49" t="e">
        <f>IF(Inputs!CA66="",NA(),Inputs!CA66)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IF(Inputs!BZ67="",NA(),Inputs!BZ67)</f>
        <v>#N/A</v>
      </c>
      <c r="E35" s="49" t="e">
        <f>IF(Inputs!CA67="",NA(),Inputs!CA67)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IF(Inputs!BZ68="",NA(),Inputs!BZ68)</f>
        <v>#N/A</v>
      </c>
      <c r="E36" s="49" t="e">
        <f>IF(Inputs!CA68="",NA(),Inputs!CA68)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IF(Inputs!BZ69="",NA(),Inputs!BZ69)</f>
        <v>#N/A</v>
      </c>
      <c r="E37" s="49" t="e">
        <f>IF(Inputs!CA69="",NA(),Inputs!CA69)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IF(Inputs!BZ70="",NA(),Inputs!BZ70)</f>
        <v>#N/A</v>
      </c>
      <c r="E38" s="49" t="e">
        <f>IF(Inputs!CA70="",NA(),Inputs!CA70)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IF(Inputs!BZ71="",NA(),Inputs!BZ71)</f>
        <v>#N/A</v>
      </c>
      <c r="E39" s="49" t="e">
        <f>IF(Inputs!CA71="",NA(),Inputs!CA71)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IF(Inputs!BZ72="",NA(),Inputs!BZ72)</f>
        <v>#N/A</v>
      </c>
      <c r="E40" s="49" t="e">
        <f>IF(Inputs!CA72="",NA(),Inputs!CA72)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IF(Inputs!BZ73="",NA(),Inputs!BZ73)</f>
        <v>#N/A</v>
      </c>
      <c r="E41" s="49" t="e">
        <f>IF(Inputs!CA73="",NA(),Inputs!CA73)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IF(Inputs!BZ74="",NA(),Inputs!BZ74)</f>
        <v>#N/A</v>
      </c>
      <c r="E42" s="49" t="e">
        <f>IF(Inputs!CA74="",NA(),Inputs!CA74)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IF(Inputs!BZ75="",NA(),Inputs!BZ75)</f>
        <v>#N/A</v>
      </c>
      <c r="E43" s="49" t="e">
        <f>IF(Inputs!CA75="",NA(),Inputs!CA75)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IF(Inputs!BZ76="",NA(),Inputs!BZ76)</f>
        <v>#N/A</v>
      </c>
      <c r="E44" s="49" t="e">
        <f>IF(Inputs!CA76="",NA(),Inputs!CA76)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IF(Inputs!BZ77="",NA(),Inputs!BZ77)</f>
        <v>#N/A</v>
      </c>
      <c r="E45" s="49" t="e">
        <f>IF(Inputs!CA77="",NA(),Inputs!CA77)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IF(Inputs!BZ78="",NA(),Inputs!BZ78)</f>
        <v>#N/A</v>
      </c>
      <c r="E46" s="49" t="e">
        <f>IF(Inputs!CA78="",NA(),Inputs!CA78)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IF(Inputs!BZ79="",NA(),Inputs!BZ79)</f>
        <v>#N/A</v>
      </c>
      <c r="E47" s="49" t="e">
        <f>IF(Inputs!CA79="",NA(),Inputs!CA79)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IF(Inputs!BZ80="",NA(),Inputs!BZ80)</f>
        <v>#N/A</v>
      </c>
      <c r="E48" s="49" t="e">
        <f>IF(Inputs!CA80="",NA(),Inputs!CA80)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IF(Inputs!BZ81="",NA(),Inputs!BZ81)</f>
        <v>#N/A</v>
      </c>
      <c r="E49" s="49" t="e">
        <f>IF(Inputs!CA81="",NA(),Inputs!CA81)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IF(Inputs!BZ82="",NA(),Inputs!BZ82)</f>
        <v>#N/A</v>
      </c>
      <c r="E50" s="49" t="e">
        <f>IF(Inputs!CA82="",NA(),Inputs!CA82)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IF(Inputs!BZ83="",NA(),Inputs!BZ83)</f>
        <v>#N/A</v>
      </c>
      <c r="E51" s="49" t="e">
        <f>IF(Inputs!CA83="",NA(),Inputs!CA83)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IF(Inputs!BZ84="",NA(),Inputs!BZ84)</f>
        <v>#N/A</v>
      </c>
      <c r="E52" s="49" t="e">
        <f>IF(Inputs!CA84="",NA(),Inputs!CA84)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IF(Inputs!BZ85="",NA(),Inputs!BZ85)</f>
        <v>#N/A</v>
      </c>
      <c r="E53" s="49" t="e">
        <f>IF(Inputs!CA85="",NA(),Inputs!CA85)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IF(Inputs!BZ86="",NA(),Inputs!BZ86)</f>
        <v>#N/A</v>
      </c>
      <c r="E54" s="49" t="e">
        <f>IF(Inputs!CA86="",NA(),Inputs!CA86)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IF(Inputs!BZ87="",NA(),Inputs!BZ87)</f>
        <v>#N/A</v>
      </c>
      <c r="E55" s="49" t="e">
        <f>IF(Inputs!CA87="",NA(),Inputs!CA87)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IF(Inputs!BZ88="",NA(),Inputs!BZ88)</f>
        <v>#N/A</v>
      </c>
      <c r="E56" s="49" t="e">
        <f>IF(Inputs!CA88="",NA(),Inputs!CA88)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IF(Inputs!BZ89="",NA(),Inputs!BZ89)</f>
        <v>#N/A</v>
      </c>
      <c r="E57" s="49" t="e">
        <f>IF(Inputs!CA89="",NA(),Inputs!CA89)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IF(Inputs!BZ90="",NA(),Inputs!BZ90)</f>
        <v>#N/A</v>
      </c>
      <c r="E58" s="49" t="e">
        <f>IF(Inputs!CA90="",NA(),Inputs!CA90)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IF(Inputs!BZ91="",NA(),Inputs!BZ91)</f>
        <v>#N/A</v>
      </c>
      <c r="E59" s="49" t="e">
        <f>IF(Inputs!CA91="",NA(),Inputs!CA91)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IF(Inputs!BZ92="",NA(),Inputs!BZ92)</f>
        <v>#N/A</v>
      </c>
      <c r="E60" s="49" t="e">
        <f>IF(Inputs!CA92="",NA(),Inputs!CA92)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IF(Inputs!BZ93="",NA(),Inputs!BZ93)</f>
        <v>#N/A</v>
      </c>
      <c r="E61" s="49" t="e">
        <f>IF(Inputs!CA93="",NA(),Inputs!CA93)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IF(Inputs!BZ94="",NA(),Inputs!BZ94)</f>
        <v>#N/A</v>
      </c>
      <c r="E62" s="49" t="e">
        <f>IF(Inputs!CA94="",NA(),Inputs!CA94)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IF(Inputs!BZ95="",NA(),Inputs!BZ95)</f>
        <v>#N/A</v>
      </c>
      <c r="E63" s="49" t="e">
        <f>IF(Inputs!CA95="",NA(),Inputs!CA95)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IF(Inputs!BZ96="",NA(),Inputs!BZ96)</f>
        <v>#N/A</v>
      </c>
      <c r="E64" s="49" t="e">
        <f>IF(Inputs!CA96="",NA(),Inputs!CA96)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IF(Inputs!BZ97="",NA(),Inputs!BZ97)</f>
        <v>#N/A</v>
      </c>
      <c r="E65" s="49" t="e">
        <f>IF(Inputs!CA97="",NA(),Inputs!CA97)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IF(Inputs!BZ98="",NA(),Inputs!BZ98)</f>
        <v>#N/A</v>
      </c>
      <c r="E66" s="49" t="e">
        <f>IF(Inputs!CA98="",NA(),Inputs!CA98)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IF(Inputs!BZ99="",NA(),Inputs!BZ99)</f>
        <v>#N/A</v>
      </c>
      <c r="E67" s="49" t="e">
        <f>IF(Inputs!CA99="",NA(),Inputs!CA99)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IF(Inputs!BZ100="",NA(),Inputs!BZ100)</f>
        <v>#N/A</v>
      </c>
      <c r="E68" s="49" t="e">
        <f>IF(Inputs!CA100="",NA(),Inputs!CA100)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IF(Inputs!BZ101="",NA(),Inputs!BZ101)</f>
        <v>#N/A</v>
      </c>
      <c r="E69" s="49" t="e">
        <f>IF(Inputs!CA101="",NA(),Inputs!CA101)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IF(Inputs!BZ102="",NA(),Inputs!BZ102)</f>
        <v>#N/A</v>
      </c>
      <c r="E70" s="49" t="e">
        <f>IF(Inputs!CA102="",NA(),Inputs!CA102)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IF(Inputs!BZ103="",NA(),Inputs!BZ103)</f>
        <v>#N/A</v>
      </c>
      <c r="E71" s="49" t="e">
        <f>IF(Inputs!CA103="",NA(),Inputs!CA103)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IF(Inputs!BZ104="",NA(),Inputs!BZ104)</f>
        <v>#N/A</v>
      </c>
      <c r="E72" s="49" t="e">
        <f>IF(Inputs!CA104="",NA(),Inputs!CA104)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IF(Inputs!BZ105="",NA(),Inputs!BZ105)</f>
        <v>#N/A</v>
      </c>
      <c r="E73" s="49" t="e">
        <f>IF(Inputs!CA105="",NA(),Inputs!CA105)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IF(Inputs!BZ106="",NA(),Inputs!BZ106)</f>
        <v>#N/A</v>
      </c>
      <c r="E74" s="49" t="e">
        <f>IF(Inputs!CA106="",NA(),Inputs!CA106)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IF(Inputs!BZ107="",NA(),Inputs!BZ107)</f>
        <v>#N/A</v>
      </c>
      <c r="E75" s="49" t="e">
        <f>IF(Inputs!CA107="",NA(),Inputs!CA107)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IF(Inputs!BZ108="",NA(),Inputs!BZ108)</f>
        <v>#N/A</v>
      </c>
      <c r="E76" s="49" t="e">
        <f>IF(Inputs!CA108="",NA(),Inputs!CA108)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IF(Inputs!BZ109="",NA(),Inputs!BZ109)</f>
        <v>#N/A</v>
      </c>
      <c r="E77" s="49" t="e">
        <f>IF(Inputs!CA109="",NA(),Inputs!CA109)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IF(Inputs!BZ110="",NA(),Inputs!BZ110)</f>
        <v>#N/A</v>
      </c>
      <c r="E78" s="49" t="e">
        <f>IF(Inputs!CA110="",NA(),Inputs!CA110)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IF(Inputs!BZ111="",NA(),Inputs!BZ111)</f>
        <v>#N/A</v>
      </c>
      <c r="E79" s="49" t="e">
        <f>IF(Inputs!CA111="",NA(),Inputs!CA111)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IF(Inputs!BZ112="",NA(),Inputs!BZ112)</f>
        <v>#N/A</v>
      </c>
      <c r="E80" s="49" t="e">
        <f>IF(Inputs!CA112="",NA(),Inputs!CA112)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IF(Inputs!BZ113="",NA(),Inputs!BZ113)</f>
        <v>#N/A</v>
      </c>
      <c r="E81" s="49" t="e">
        <f>IF(Inputs!CA113="",NA(),Inputs!CA113)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IF(Inputs!BZ114="",NA(),Inputs!BZ114)</f>
        <v>#N/A</v>
      </c>
      <c r="E82" s="49" t="e">
        <f>IF(Inputs!CA114="",NA(),Inputs!CA114)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IF(Inputs!BZ115="",NA(),Inputs!BZ115)</f>
        <v>#N/A</v>
      </c>
      <c r="E83" s="49" t="e">
        <f>IF(Inputs!CA115="",NA(),Inputs!CA115)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IF(Inputs!BZ116="",NA(),Inputs!BZ116)</f>
        <v>#N/A</v>
      </c>
      <c r="E84" s="49" t="e">
        <f>IF(Inputs!CA116="",NA(),Inputs!CA116)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IF(Inputs!BZ117="",NA(),Inputs!BZ117)</f>
        <v>#N/A</v>
      </c>
      <c r="E85" s="49" t="e">
        <f>IF(Inputs!CA117="",NA(),Inputs!CA117)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IF(Inputs!BZ118="",NA(),Inputs!BZ118)</f>
        <v>#N/A</v>
      </c>
      <c r="E86" s="49" t="e">
        <f>IF(Inputs!CA118="",NA(),Inputs!CA118)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IF(Inputs!BZ119="",NA(),Inputs!BZ119)</f>
        <v>#N/A</v>
      </c>
      <c r="E87" s="49" t="e">
        <f>IF(Inputs!CA119="",NA(),Inputs!CA119)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IF(Inputs!BZ120="",NA(),Inputs!BZ120)</f>
        <v>#N/A</v>
      </c>
      <c r="E88" s="49" t="e">
        <f>IF(Inputs!CA120="",NA(),Inputs!CA120)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IF(Inputs!BZ121="",NA(),Inputs!BZ121)</f>
        <v>#N/A</v>
      </c>
      <c r="E89" s="49" t="e">
        <f>IF(Inputs!CA121="",NA(),Inputs!CA121)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IF(Inputs!BZ122="",NA(),Inputs!BZ122)</f>
        <v>#N/A</v>
      </c>
      <c r="E90" s="49" t="e">
        <f>IF(Inputs!CA122="",NA(),Inputs!CA122)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IF(Inputs!BZ123="",NA(),Inputs!BZ123)</f>
        <v>#N/A</v>
      </c>
      <c r="E91" s="49" t="e">
        <f>IF(Inputs!CA123="",NA(),Inputs!CA123)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IF(Inputs!BZ124="",NA(),Inputs!BZ124)</f>
        <v>#N/A</v>
      </c>
      <c r="E92" s="49" t="e">
        <f>IF(Inputs!CA124="",NA(),Inputs!CA124)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IF(Inputs!BZ125="",NA(),Inputs!BZ125)</f>
        <v>#N/A</v>
      </c>
      <c r="E93" s="49" t="e">
        <f>IF(Inputs!CA125="",NA(),Inputs!CA125)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IF(Inputs!BZ126="",NA(),Inputs!BZ126)</f>
        <v>#N/A</v>
      </c>
      <c r="E94" s="49" t="e">
        <f>IF(Inputs!CA126="",NA(),Inputs!CA126)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IF(Inputs!BZ127="",NA(),Inputs!BZ127)</f>
        <v>#N/A</v>
      </c>
      <c r="E95" s="49" t="e">
        <f>IF(Inputs!CA127="",NA(),Inputs!CA127)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IF(Inputs!BZ128="",NA(),Inputs!BZ128)</f>
        <v>#N/A</v>
      </c>
      <c r="E96" s="49" t="e">
        <f>IF(Inputs!CA128="",NA(),Inputs!CA128)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IF(Inputs!BZ129="",NA(),Inputs!BZ129)</f>
        <v>#N/A</v>
      </c>
      <c r="E97" s="49" t="e">
        <f>IF(Inputs!CA129="",NA(),Inputs!CA129)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IF(Inputs!BZ130="",NA(),Inputs!BZ130)</f>
        <v>#N/A</v>
      </c>
      <c r="E98" s="49" t="e">
        <f>IF(Inputs!CA130="",NA(),Inputs!CA130)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IF(Inputs!BZ131="",NA(),Inputs!BZ131)</f>
        <v>#N/A</v>
      </c>
      <c r="E99" s="49" t="e">
        <f>IF(Inputs!CA131="",NA(),Inputs!CA131)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IF(Inputs!BZ132="",NA(),Inputs!BZ132)</f>
        <v>#N/A</v>
      </c>
      <c r="E100" s="49" t="e">
        <f>IF(Inputs!CA132="",NA(),Inputs!CA132)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IF(Inputs!BZ133="",NA(),Inputs!BZ133)</f>
        <v>#N/A</v>
      </c>
      <c r="E101" s="49" t="e">
        <f>IF(Inputs!CA133="",NA(),Inputs!CA133)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IF(Inputs!BZ134="",NA(),Inputs!BZ134)</f>
        <v>#N/A</v>
      </c>
      <c r="E102" s="49" t="e">
        <f>IF(Inputs!CA134="",NA(),Inputs!CA134)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IF(Inputs!BZ135="",NA(),Inputs!BZ135)</f>
        <v>#N/A</v>
      </c>
      <c r="E103" s="49" t="e">
        <f>IF(Inputs!CA135="",NA(),Inputs!CA135)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IF(Inputs!BZ136="",NA(),Inputs!BZ136)</f>
        <v>#N/A</v>
      </c>
      <c r="E104" s="49" t="e">
        <f>IF(Inputs!CA136="",NA(),Inputs!CA136)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IF(Inputs!BZ137="",NA(),Inputs!BZ137)</f>
        <v>#N/A</v>
      </c>
      <c r="E105" s="49" t="e">
        <f>IF(Inputs!CA137="",NA(),Inputs!CA137)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IF(Inputs!BZ138="",NA(),Inputs!BZ138)</f>
        <v>#N/A</v>
      </c>
      <c r="E106" s="49" t="e">
        <f>IF(Inputs!CA138="",NA(),Inputs!CA138)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IF(Inputs!BZ139="",NA(),Inputs!BZ139)</f>
        <v>#N/A</v>
      </c>
      <c r="E107" s="49" t="e">
        <f>IF(Inputs!CA139="",NA(),Inputs!CA139)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IF(Inputs!BZ140="",NA(),Inputs!BZ140)</f>
        <v>#N/A</v>
      </c>
      <c r="E108" s="49" t="e">
        <f>IF(Inputs!CA140="",NA(),Inputs!CA140)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IF(Inputs!BZ141="",NA(),Inputs!BZ141)</f>
        <v>#N/A</v>
      </c>
      <c r="E109" s="49" t="e">
        <f>IF(Inputs!CA141="",NA(),Inputs!CA141)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IF(Inputs!BZ142="",NA(),Inputs!BZ142)</f>
        <v>#N/A</v>
      </c>
      <c r="E110" s="49" t="e">
        <f>IF(Inputs!CA142="",NA(),Inputs!CA142)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IF(Inputs!BZ143="",NA(),Inputs!BZ143)</f>
        <v>#N/A</v>
      </c>
      <c r="E111" s="49" t="e">
        <f>IF(Inputs!CA143="",NA(),Inputs!CA143)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IF(Inputs!BZ144="",NA(),Inputs!BZ144)</f>
        <v>#N/A</v>
      </c>
      <c r="E112" s="49" t="e">
        <f>IF(Inputs!CA144="",NA(),Inputs!CA144)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IF(Inputs!BZ145="",NA(),Inputs!BZ145)</f>
        <v>#N/A</v>
      </c>
      <c r="E113" s="49" t="e">
        <f>IF(Inputs!CA145="",NA(),Inputs!CA145)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IF(Inputs!BZ146="",NA(),Inputs!BZ146)</f>
        <v>#N/A</v>
      </c>
      <c r="E114" s="49" t="e">
        <f>IF(Inputs!CA146="",NA(),Inputs!CA146)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IF(Inputs!BZ147="",NA(),Inputs!BZ147)</f>
        <v>#N/A</v>
      </c>
      <c r="E115" s="49" t="e">
        <f>IF(Inputs!CA147="",NA(),Inputs!CA147)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IF(Inputs!BZ148="",NA(),Inputs!BZ148)</f>
        <v>#N/A</v>
      </c>
      <c r="E116" s="49" t="e">
        <f>IF(Inputs!CA148="",NA(),Inputs!CA148)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IF(Inputs!BZ149="",NA(),Inputs!BZ149)</f>
        <v>#N/A</v>
      </c>
      <c r="E117" s="49" t="e">
        <f>IF(Inputs!CA149="",NA(),Inputs!CA149)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IF(Inputs!BZ150="",NA(),Inputs!BZ150)</f>
        <v>#N/A</v>
      </c>
      <c r="E118" s="49" t="e">
        <f>IF(Inputs!CA150="",NA(),Inputs!CA150)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IF(Inputs!BZ151="",NA(),Inputs!BZ151)</f>
        <v>#N/A</v>
      </c>
      <c r="E119" s="49" t="e">
        <f>IF(Inputs!CA151="",NA(),Inputs!CA151)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Inputs!BZ7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Inputs!BZ8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Inputs!BZ9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54"/>
  <sheetViews>
    <sheetView topLeftCell="A76" zoomScale="55" zoomScaleNormal="55" zoomScaleSheetLayoutView="75" workbookViewId="0">
      <selection activeCell="Z117" sqref="Z117"/>
    </sheetView>
  </sheetViews>
  <sheetFormatPr defaultRowHeight="17.399999999999999"/>
  <cols>
    <col min="1" max="1" width="26.88671875" style="2" bestFit="1" customWidth="1"/>
    <col min="2" max="2" width="25" style="2" customWidth="1"/>
    <col min="3" max="3" width="18.33203125" style="2" customWidth="1"/>
    <col min="4" max="4" width="12" style="2" customWidth="1"/>
    <col min="5" max="5" width="12.5546875" style="2" customWidth="1"/>
    <col min="6" max="6" width="13.109375" style="2" customWidth="1"/>
    <col min="7" max="7" width="12.6640625" style="2" bestFit="1" customWidth="1"/>
    <col min="8" max="8" width="17.33203125" style="2" customWidth="1"/>
    <col min="9" max="11" width="16.5546875" style="2" customWidth="1"/>
    <col min="12" max="12" width="17" style="2" bestFit="1" customWidth="1"/>
    <col min="13" max="13" width="23.109375" style="2" bestFit="1" customWidth="1"/>
    <col min="14" max="14" width="31.33203125" style="2" bestFit="1" customWidth="1"/>
    <col min="15" max="20" width="9.109375" style="2"/>
    <col min="21" max="21" width="8.109375" style="2" bestFit="1" customWidth="1"/>
    <col min="22" max="22" width="12.88671875" style="267" bestFit="1" customWidth="1"/>
    <col min="23" max="258" width="9.109375" style="2"/>
    <col min="259" max="259" width="23.44140625" style="2" customWidth="1"/>
    <col min="260" max="260" width="23" style="2" customWidth="1"/>
    <col min="261" max="261" width="10.33203125" style="2" customWidth="1"/>
    <col min="262" max="262" width="12" style="2" customWidth="1"/>
    <col min="263" max="263" width="12.5546875" style="2" customWidth="1"/>
    <col min="264" max="264" width="13.109375" style="2" customWidth="1"/>
    <col min="265" max="265" width="10.88671875" style="2" bestFit="1" customWidth="1"/>
    <col min="266" max="266" width="17.109375" style="2" bestFit="1" customWidth="1"/>
    <col min="267" max="267" width="14.109375" style="2" customWidth="1"/>
    <col min="268" max="268" width="17" style="2" bestFit="1" customWidth="1"/>
    <col min="269" max="269" width="16.6640625" style="2" bestFit="1" customWidth="1"/>
    <col min="270" max="270" width="21.33203125" style="2" bestFit="1" customWidth="1"/>
    <col min="271" max="276" width="9.109375" style="2"/>
    <col min="277" max="277" width="8.109375" style="2" bestFit="1" customWidth="1"/>
    <col min="278" max="278" width="12.88671875" style="2" bestFit="1" customWidth="1"/>
    <col min="279" max="514" width="9.109375" style="2"/>
    <col min="515" max="515" width="23.44140625" style="2" customWidth="1"/>
    <col min="516" max="516" width="23" style="2" customWidth="1"/>
    <col min="517" max="517" width="10.33203125" style="2" customWidth="1"/>
    <col min="518" max="518" width="12" style="2" customWidth="1"/>
    <col min="519" max="519" width="12.5546875" style="2" customWidth="1"/>
    <col min="520" max="520" width="13.109375" style="2" customWidth="1"/>
    <col min="521" max="521" width="10.88671875" style="2" bestFit="1" customWidth="1"/>
    <col min="522" max="522" width="17.109375" style="2" bestFit="1" customWidth="1"/>
    <col min="523" max="523" width="14.109375" style="2" customWidth="1"/>
    <col min="524" max="524" width="17" style="2" bestFit="1" customWidth="1"/>
    <col min="525" max="525" width="16.6640625" style="2" bestFit="1" customWidth="1"/>
    <col min="526" max="526" width="21.33203125" style="2" bestFit="1" customWidth="1"/>
    <col min="527" max="532" width="9.109375" style="2"/>
    <col min="533" max="533" width="8.109375" style="2" bestFit="1" customWidth="1"/>
    <col min="534" max="534" width="12.88671875" style="2" bestFit="1" customWidth="1"/>
    <col min="535" max="770" width="9.109375" style="2"/>
    <col min="771" max="771" width="23.44140625" style="2" customWidth="1"/>
    <col min="772" max="772" width="23" style="2" customWidth="1"/>
    <col min="773" max="773" width="10.33203125" style="2" customWidth="1"/>
    <col min="774" max="774" width="12" style="2" customWidth="1"/>
    <col min="775" max="775" width="12.5546875" style="2" customWidth="1"/>
    <col min="776" max="776" width="13.109375" style="2" customWidth="1"/>
    <col min="777" max="777" width="10.88671875" style="2" bestFit="1" customWidth="1"/>
    <col min="778" max="778" width="17.109375" style="2" bestFit="1" customWidth="1"/>
    <col min="779" max="779" width="14.109375" style="2" customWidth="1"/>
    <col min="780" max="780" width="17" style="2" bestFit="1" customWidth="1"/>
    <col min="781" max="781" width="16.6640625" style="2" bestFit="1" customWidth="1"/>
    <col min="782" max="782" width="21.33203125" style="2" bestFit="1" customWidth="1"/>
    <col min="783" max="788" width="9.109375" style="2"/>
    <col min="789" max="789" width="8.109375" style="2" bestFit="1" customWidth="1"/>
    <col min="790" max="790" width="12.88671875" style="2" bestFit="1" customWidth="1"/>
    <col min="791" max="1026" width="9.109375" style="2"/>
    <col min="1027" max="1027" width="23.44140625" style="2" customWidth="1"/>
    <col min="1028" max="1028" width="23" style="2" customWidth="1"/>
    <col min="1029" max="1029" width="10.33203125" style="2" customWidth="1"/>
    <col min="1030" max="1030" width="12" style="2" customWidth="1"/>
    <col min="1031" max="1031" width="12.5546875" style="2" customWidth="1"/>
    <col min="1032" max="1032" width="13.109375" style="2" customWidth="1"/>
    <col min="1033" max="1033" width="10.88671875" style="2" bestFit="1" customWidth="1"/>
    <col min="1034" max="1034" width="17.109375" style="2" bestFit="1" customWidth="1"/>
    <col min="1035" max="1035" width="14.109375" style="2" customWidth="1"/>
    <col min="1036" max="1036" width="17" style="2" bestFit="1" customWidth="1"/>
    <col min="1037" max="1037" width="16.6640625" style="2" bestFit="1" customWidth="1"/>
    <col min="1038" max="1038" width="21.33203125" style="2" bestFit="1" customWidth="1"/>
    <col min="1039" max="1044" width="9.109375" style="2"/>
    <col min="1045" max="1045" width="8.109375" style="2" bestFit="1" customWidth="1"/>
    <col min="1046" max="1046" width="12.88671875" style="2" bestFit="1" customWidth="1"/>
    <col min="1047" max="1282" width="9.109375" style="2"/>
    <col min="1283" max="1283" width="23.44140625" style="2" customWidth="1"/>
    <col min="1284" max="1284" width="23" style="2" customWidth="1"/>
    <col min="1285" max="1285" width="10.33203125" style="2" customWidth="1"/>
    <col min="1286" max="1286" width="12" style="2" customWidth="1"/>
    <col min="1287" max="1287" width="12.5546875" style="2" customWidth="1"/>
    <col min="1288" max="1288" width="13.109375" style="2" customWidth="1"/>
    <col min="1289" max="1289" width="10.88671875" style="2" bestFit="1" customWidth="1"/>
    <col min="1290" max="1290" width="17.109375" style="2" bestFit="1" customWidth="1"/>
    <col min="1291" max="1291" width="14.109375" style="2" customWidth="1"/>
    <col min="1292" max="1292" width="17" style="2" bestFit="1" customWidth="1"/>
    <col min="1293" max="1293" width="16.6640625" style="2" bestFit="1" customWidth="1"/>
    <col min="1294" max="1294" width="21.33203125" style="2" bestFit="1" customWidth="1"/>
    <col min="1295" max="1300" width="9.109375" style="2"/>
    <col min="1301" max="1301" width="8.109375" style="2" bestFit="1" customWidth="1"/>
    <col min="1302" max="1302" width="12.88671875" style="2" bestFit="1" customWidth="1"/>
    <col min="1303" max="1538" width="9.109375" style="2"/>
    <col min="1539" max="1539" width="23.44140625" style="2" customWidth="1"/>
    <col min="1540" max="1540" width="23" style="2" customWidth="1"/>
    <col min="1541" max="1541" width="10.33203125" style="2" customWidth="1"/>
    <col min="1542" max="1542" width="12" style="2" customWidth="1"/>
    <col min="1543" max="1543" width="12.5546875" style="2" customWidth="1"/>
    <col min="1544" max="1544" width="13.109375" style="2" customWidth="1"/>
    <col min="1545" max="1545" width="10.88671875" style="2" bestFit="1" customWidth="1"/>
    <col min="1546" max="1546" width="17.109375" style="2" bestFit="1" customWidth="1"/>
    <col min="1547" max="1547" width="14.109375" style="2" customWidth="1"/>
    <col min="1548" max="1548" width="17" style="2" bestFit="1" customWidth="1"/>
    <col min="1549" max="1549" width="16.6640625" style="2" bestFit="1" customWidth="1"/>
    <col min="1550" max="1550" width="21.33203125" style="2" bestFit="1" customWidth="1"/>
    <col min="1551" max="1556" width="9.109375" style="2"/>
    <col min="1557" max="1557" width="8.109375" style="2" bestFit="1" customWidth="1"/>
    <col min="1558" max="1558" width="12.88671875" style="2" bestFit="1" customWidth="1"/>
    <col min="1559" max="1794" width="9.109375" style="2"/>
    <col min="1795" max="1795" width="23.44140625" style="2" customWidth="1"/>
    <col min="1796" max="1796" width="23" style="2" customWidth="1"/>
    <col min="1797" max="1797" width="10.33203125" style="2" customWidth="1"/>
    <col min="1798" max="1798" width="12" style="2" customWidth="1"/>
    <col min="1799" max="1799" width="12.5546875" style="2" customWidth="1"/>
    <col min="1800" max="1800" width="13.109375" style="2" customWidth="1"/>
    <col min="1801" max="1801" width="10.88671875" style="2" bestFit="1" customWidth="1"/>
    <col min="1802" max="1802" width="17.109375" style="2" bestFit="1" customWidth="1"/>
    <col min="1803" max="1803" width="14.109375" style="2" customWidth="1"/>
    <col min="1804" max="1804" width="17" style="2" bestFit="1" customWidth="1"/>
    <col min="1805" max="1805" width="16.6640625" style="2" bestFit="1" customWidth="1"/>
    <col min="1806" max="1806" width="21.33203125" style="2" bestFit="1" customWidth="1"/>
    <col min="1807" max="1812" width="9.109375" style="2"/>
    <col min="1813" max="1813" width="8.109375" style="2" bestFit="1" customWidth="1"/>
    <col min="1814" max="1814" width="12.88671875" style="2" bestFit="1" customWidth="1"/>
    <col min="1815" max="2050" width="9.109375" style="2"/>
    <col min="2051" max="2051" width="23.44140625" style="2" customWidth="1"/>
    <col min="2052" max="2052" width="23" style="2" customWidth="1"/>
    <col min="2053" max="2053" width="10.33203125" style="2" customWidth="1"/>
    <col min="2054" max="2054" width="12" style="2" customWidth="1"/>
    <col min="2055" max="2055" width="12.5546875" style="2" customWidth="1"/>
    <col min="2056" max="2056" width="13.109375" style="2" customWidth="1"/>
    <col min="2057" max="2057" width="10.88671875" style="2" bestFit="1" customWidth="1"/>
    <col min="2058" max="2058" width="17.109375" style="2" bestFit="1" customWidth="1"/>
    <col min="2059" max="2059" width="14.109375" style="2" customWidth="1"/>
    <col min="2060" max="2060" width="17" style="2" bestFit="1" customWidth="1"/>
    <col min="2061" max="2061" width="16.6640625" style="2" bestFit="1" customWidth="1"/>
    <col min="2062" max="2062" width="21.33203125" style="2" bestFit="1" customWidth="1"/>
    <col min="2063" max="2068" width="9.109375" style="2"/>
    <col min="2069" max="2069" width="8.109375" style="2" bestFit="1" customWidth="1"/>
    <col min="2070" max="2070" width="12.88671875" style="2" bestFit="1" customWidth="1"/>
    <col min="2071" max="2306" width="9.109375" style="2"/>
    <col min="2307" max="2307" width="23.44140625" style="2" customWidth="1"/>
    <col min="2308" max="2308" width="23" style="2" customWidth="1"/>
    <col min="2309" max="2309" width="10.33203125" style="2" customWidth="1"/>
    <col min="2310" max="2310" width="12" style="2" customWidth="1"/>
    <col min="2311" max="2311" width="12.5546875" style="2" customWidth="1"/>
    <col min="2312" max="2312" width="13.109375" style="2" customWidth="1"/>
    <col min="2313" max="2313" width="10.88671875" style="2" bestFit="1" customWidth="1"/>
    <col min="2314" max="2314" width="17.109375" style="2" bestFit="1" customWidth="1"/>
    <col min="2315" max="2315" width="14.109375" style="2" customWidth="1"/>
    <col min="2316" max="2316" width="17" style="2" bestFit="1" customWidth="1"/>
    <col min="2317" max="2317" width="16.6640625" style="2" bestFit="1" customWidth="1"/>
    <col min="2318" max="2318" width="21.33203125" style="2" bestFit="1" customWidth="1"/>
    <col min="2319" max="2324" width="9.109375" style="2"/>
    <col min="2325" max="2325" width="8.109375" style="2" bestFit="1" customWidth="1"/>
    <col min="2326" max="2326" width="12.88671875" style="2" bestFit="1" customWidth="1"/>
    <col min="2327" max="2562" width="9.109375" style="2"/>
    <col min="2563" max="2563" width="23.44140625" style="2" customWidth="1"/>
    <col min="2564" max="2564" width="23" style="2" customWidth="1"/>
    <col min="2565" max="2565" width="10.33203125" style="2" customWidth="1"/>
    <col min="2566" max="2566" width="12" style="2" customWidth="1"/>
    <col min="2567" max="2567" width="12.5546875" style="2" customWidth="1"/>
    <col min="2568" max="2568" width="13.109375" style="2" customWidth="1"/>
    <col min="2569" max="2569" width="10.88671875" style="2" bestFit="1" customWidth="1"/>
    <col min="2570" max="2570" width="17.109375" style="2" bestFit="1" customWidth="1"/>
    <col min="2571" max="2571" width="14.109375" style="2" customWidth="1"/>
    <col min="2572" max="2572" width="17" style="2" bestFit="1" customWidth="1"/>
    <col min="2573" max="2573" width="16.6640625" style="2" bestFit="1" customWidth="1"/>
    <col min="2574" max="2574" width="21.33203125" style="2" bestFit="1" customWidth="1"/>
    <col min="2575" max="2580" width="9.109375" style="2"/>
    <col min="2581" max="2581" width="8.109375" style="2" bestFit="1" customWidth="1"/>
    <col min="2582" max="2582" width="12.88671875" style="2" bestFit="1" customWidth="1"/>
    <col min="2583" max="2818" width="9.109375" style="2"/>
    <col min="2819" max="2819" width="23.44140625" style="2" customWidth="1"/>
    <col min="2820" max="2820" width="23" style="2" customWidth="1"/>
    <col min="2821" max="2821" width="10.33203125" style="2" customWidth="1"/>
    <col min="2822" max="2822" width="12" style="2" customWidth="1"/>
    <col min="2823" max="2823" width="12.5546875" style="2" customWidth="1"/>
    <col min="2824" max="2824" width="13.109375" style="2" customWidth="1"/>
    <col min="2825" max="2825" width="10.88671875" style="2" bestFit="1" customWidth="1"/>
    <col min="2826" max="2826" width="17.109375" style="2" bestFit="1" customWidth="1"/>
    <col min="2827" max="2827" width="14.109375" style="2" customWidth="1"/>
    <col min="2828" max="2828" width="17" style="2" bestFit="1" customWidth="1"/>
    <col min="2829" max="2829" width="16.6640625" style="2" bestFit="1" customWidth="1"/>
    <col min="2830" max="2830" width="21.33203125" style="2" bestFit="1" customWidth="1"/>
    <col min="2831" max="2836" width="9.109375" style="2"/>
    <col min="2837" max="2837" width="8.109375" style="2" bestFit="1" customWidth="1"/>
    <col min="2838" max="2838" width="12.88671875" style="2" bestFit="1" customWidth="1"/>
    <col min="2839" max="3074" width="9.109375" style="2"/>
    <col min="3075" max="3075" width="23.44140625" style="2" customWidth="1"/>
    <col min="3076" max="3076" width="23" style="2" customWidth="1"/>
    <col min="3077" max="3077" width="10.33203125" style="2" customWidth="1"/>
    <col min="3078" max="3078" width="12" style="2" customWidth="1"/>
    <col min="3079" max="3079" width="12.5546875" style="2" customWidth="1"/>
    <col min="3080" max="3080" width="13.109375" style="2" customWidth="1"/>
    <col min="3081" max="3081" width="10.88671875" style="2" bestFit="1" customWidth="1"/>
    <col min="3082" max="3082" width="17.109375" style="2" bestFit="1" customWidth="1"/>
    <col min="3083" max="3083" width="14.109375" style="2" customWidth="1"/>
    <col min="3084" max="3084" width="17" style="2" bestFit="1" customWidth="1"/>
    <col min="3085" max="3085" width="16.6640625" style="2" bestFit="1" customWidth="1"/>
    <col min="3086" max="3086" width="21.33203125" style="2" bestFit="1" customWidth="1"/>
    <col min="3087" max="3092" width="9.109375" style="2"/>
    <col min="3093" max="3093" width="8.109375" style="2" bestFit="1" customWidth="1"/>
    <col min="3094" max="3094" width="12.88671875" style="2" bestFit="1" customWidth="1"/>
    <col min="3095" max="3330" width="9.109375" style="2"/>
    <col min="3331" max="3331" width="23.44140625" style="2" customWidth="1"/>
    <col min="3332" max="3332" width="23" style="2" customWidth="1"/>
    <col min="3333" max="3333" width="10.33203125" style="2" customWidth="1"/>
    <col min="3334" max="3334" width="12" style="2" customWidth="1"/>
    <col min="3335" max="3335" width="12.5546875" style="2" customWidth="1"/>
    <col min="3336" max="3336" width="13.109375" style="2" customWidth="1"/>
    <col min="3337" max="3337" width="10.88671875" style="2" bestFit="1" customWidth="1"/>
    <col min="3338" max="3338" width="17.109375" style="2" bestFit="1" customWidth="1"/>
    <col min="3339" max="3339" width="14.109375" style="2" customWidth="1"/>
    <col min="3340" max="3340" width="17" style="2" bestFit="1" customWidth="1"/>
    <col min="3341" max="3341" width="16.6640625" style="2" bestFit="1" customWidth="1"/>
    <col min="3342" max="3342" width="21.33203125" style="2" bestFit="1" customWidth="1"/>
    <col min="3343" max="3348" width="9.109375" style="2"/>
    <col min="3349" max="3349" width="8.109375" style="2" bestFit="1" customWidth="1"/>
    <col min="3350" max="3350" width="12.88671875" style="2" bestFit="1" customWidth="1"/>
    <col min="3351" max="3586" width="9.109375" style="2"/>
    <col min="3587" max="3587" width="23.44140625" style="2" customWidth="1"/>
    <col min="3588" max="3588" width="23" style="2" customWidth="1"/>
    <col min="3589" max="3589" width="10.33203125" style="2" customWidth="1"/>
    <col min="3590" max="3590" width="12" style="2" customWidth="1"/>
    <col min="3591" max="3591" width="12.5546875" style="2" customWidth="1"/>
    <col min="3592" max="3592" width="13.109375" style="2" customWidth="1"/>
    <col min="3593" max="3593" width="10.88671875" style="2" bestFit="1" customWidth="1"/>
    <col min="3594" max="3594" width="17.109375" style="2" bestFit="1" customWidth="1"/>
    <col min="3595" max="3595" width="14.109375" style="2" customWidth="1"/>
    <col min="3596" max="3596" width="17" style="2" bestFit="1" customWidth="1"/>
    <col min="3597" max="3597" width="16.6640625" style="2" bestFit="1" customWidth="1"/>
    <col min="3598" max="3598" width="21.33203125" style="2" bestFit="1" customWidth="1"/>
    <col min="3599" max="3604" width="9.109375" style="2"/>
    <col min="3605" max="3605" width="8.109375" style="2" bestFit="1" customWidth="1"/>
    <col min="3606" max="3606" width="12.88671875" style="2" bestFit="1" customWidth="1"/>
    <col min="3607" max="3842" width="9.109375" style="2"/>
    <col min="3843" max="3843" width="23.44140625" style="2" customWidth="1"/>
    <col min="3844" max="3844" width="23" style="2" customWidth="1"/>
    <col min="3845" max="3845" width="10.33203125" style="2" customWidth="1"/>
    <col min="3846" max="3846" width="12" style="2" customWidth="1"/>
    <col min="3847" max="3847" width="12.5546875" style="2" customWidth="1"/>
    <col min="3848" max="3848" width="13.109375" style="2" customWidth="1"/>
    <col min="3849" max="3849" width="10.88671875" style="2" bestFit="1" customWidth="1"/>
    <col min="3850" max="3850" width="17.109375" style="2" bestFit="1" customWidth="1"/>
    <col min="3851" max="3851" width="14.109375" style="2" customWidth="1"/>
    <col min="3852" max="3852" width="17" style="2" bestFit="1" customWidth="1"/>
    <col min="3853" max="3853" width="16.6640625" style="2" bestFit="1" customWidth="1"/>
    <col min="3854" max="3854" width="21.33203125" style="2" bestFit="1" customWidth="1"/>
    <col min="3855" max="3860" width="9.109375" style="2"/>
    <col min="3861" max="3861" width="8.109375" style="2" bestFit="1" customWidth="1"/>
    <col min="3862" max="3862" width="12.88671875" style="2" bestFit="1" customWidth="1"/>
    <col min="3863" max="4098" width="9.109375" style="2"/>
    <col min="4099" max="4099" width="23.44140625" style="2" customWidth="1"/>
    <col min="4100" max="4100" width="23" style="2" customWidth="1"/>
    <col min="4101" max="4101" width="10.33203125" style="2" customWidth="1"/>
    <col min="4102" max="4102" width="12" style="2" customWidth="1"/>
    <col min="4103" max="4103" width="12.5546875" style="2" customWidth="1"/>
    <col min="4104" max="4104" width="13.109375" style="2" customWidth="1"/>
    <col min="4105" max="4105" width="10.88671875" style="2" bestFit="1" customWidth="1"/>
    <col min="4106" max="4106" width="17.109375" style="2" bestFit="1" customWidth="1"/>
    <col min="4107" max="4107" width="14.109375" style="2" customWidth="1"/>
    <col min="4108" max="4108" width="17" style="2" bestFit="1" customWidth="1"/>
    <col min="4109" max="4109" width="16.6640625" style="2" bestFit="1" customWidth="1"/>
    <col min="4110" max="4110" width="21.33203125" style="2" bestFit="1" customWidth="1"/>
    <col min="4111" max="4116" width="9.109375" style="2"/>
    <col min="4117" max="4117" width="8.109375" style="2" bestFit="1" customWidth="1"/>
    <col min="4118" max="4118" width="12.88671875" style="2" bestFit="1" customWidth="1"/>
    <col min="4119" max="4354" width="9.109375" style="2"/>
    <col min="4355" max="4355" width="23.44140625" style="2" customWidth="1"/>
    <col min="4356" max="4356" width="23" style="2" customWidth="1"/>
    <col min="4357" max="4357" width="10.33203125" style="2" customWidth="1"/>
    <col min="4358" max="4358" width="12" style="2" customWidth="1"/>
    <col min="4359" max="4359" width="12.5546875" style="2" customWidth="1"/>
    <col min="4360" max="4360" width="13.109375" style="2" customWidth="1"/>
    <col min="4361" max="4361" width="10.88671875" style="2" bestFit="1" customWidth="1"/>
    <col min="4362" max="4362" width="17.109375" style="2" bestFit="1" customWidth="1"/>
    <col min="4363" max="4363" width="14.109375" style="2" customWidth="1"/>
    <col min="4364" max="4364" width="17" style="2" bestFit="1" customWidth="1"/>
    <col min="4365" max="4365" width="16.6640625" style="2" bestFit="1" customWidth="1"/>
    <col min="4366" max="4366" width="21.33203125" style="2" bestFit="1" customWidth="1"/>
    <col min="4367" max="4372" width="9.109375" style="2"/>
    <col min="4373" max="4373" width="8.109375" style="2" bestFit="1" customWidth="1"/>
    <col min="4374" max="4374" width="12.88671875" style="2" bestFit="1" customWidth="1"/>
    <col min="4375" max="4610" width="9.109375" style="2"/>
    <col min="4611" max="4611" width="23.44140625" style="2" customWidth="1"/>
    <col min="4612" max="4612" width="23" style="2" customWidth="1"/>
    <col min="4613" max="4613" width="10.33203125" style="2" customWidth="1"/>
    <col min="4614" max="4614" width="12" style="2" customWidth="1"/>
    <col min="4615" max="4615" width="12.5546875" style="2" customWidth="1"/>
    <col min="4616" max="4616" width="13.109375" style="2" customWidth="1"/>
    <col min="4617" max="4617" width="10.88671875" style="2" bestFit="1" customWidth="1"/>
    <col min="4618" max="4618" width="17.109375" style="2" bestFit="1" customWidth="1"/>
    <col min="4619" max="4619" width="14.109375" style="2" customWidth="1"/>
    <col min="4620" max="4620" width="17" style="2" bestFit="1" customWidth="1"/>
    <col min="4621" max="4621" width="16.6640625" style="2" bestFit="1" customWidth="1"/>
    <col min="4622" max="4622" width="21.33203125" style="2" bestFit="1" customWidth="1"/>
    <col min="4623" max="4628" width="9.109375" style="2"/>
    <col min="4629" max="4629" width="8.109375" style="2" bestFit="1" customWidth="1"/>
    <col min="4630" max="4630" width="12.88671875" style="2" bestFit="1" customWidth="1"/>
    <col min="4631" max="4866" width="9.109375" style="2"/>
    <col min="4867" max="4867" width="23.44140625" style="2" customWidth="1"/>
    <col min="4868" max="4868" width="23" style="2" customWidth="1"/>
    <col min="4869" max="4869" width="10.33203125" style="2" customWidth="1"/>
    <col min="4870" max="4870" width="12" style="2" customWidth="1"/>
    <col min="4871" max="4871" width="12.5546875" style="2" customWidth="1"/>
    <col min="4872" max="4872" width="13.109375" style="2" customWidth="1"/>
    <col min="4873" max="4873" width="10.88671875" style="2" bestFit="1" customWidth="1"/>
    <col min="4874" max="4874" width="17.109375" style="2" bestFit="1" customWidth="1"/>
    <col min="4875" max="4875" width="14.109375" style="2" customWidth="1"/>
    <col min="4876" max="4876" width="17" style="2" bestFit="1" customWidth="1"/>
    <col min="4877" max="4877" width="16.6640625" style="2" bestFit="1" customWidth="1"/>
    <col min="4878" max="4878" width="21.33203125" style="2" bestFit="1" customWidth="1"/>
    <col min="4879" max="4884" width="9.109375" style="2"/>
    <col min="4885" max="4885" width="8.109375" style="2" bestFit="1" customWidth="1"/>
    <col min="4886" max="4886" width="12.88671875" style="2" bestFit="1" customWidth="1"/>
    <col min="4887" max="5122" width="9.109375" style="2"/>
    <col min="5123" max="5123" width="23.44140625" style="2" customWidth="1"/>
    <col min="5124" max="5124" width="23" style="2" customWidth="1"/>
    <col min="5125" max="5125" width="10.33203125" style="2" customWidth="1"/>
    <col min="5126" max="5126" width="12" style="2" customWidth="1"/>
    <col min="5127" max="5127" width="12.5546875" style="2" customWidth="1"/>
    <col min="5128" max="5128" width="13.109375" style="2" customWidth="1"/>
    <col min="5129" max="5129" width="10.88671875" style="2" bestFit="1" customWidth="1"/>
    <col min="5130" max="5130" width="17.109375" style="2" bestFit="1" customWidth="1"/>
    <col min="5131" max="5131" width="14.109375" style="2" customWidth="1"/>
    <col min="5132" max="5132" width="17" style="2" bestFit="1" customWidth="1"/>
    <col min="5133" max="5133" width="16.6640625" style="2" bestFit="1" customWidth="1"/>
    <col min="5134" max="5134" width="21.33203125" style="2" bestFit="1" customWidth="1"/>
    <col min="5135" max="5140" width="9.109375" style="2"/>
    <col min="5141" max="5141" width="8.109375" style="2" bestFit="1" customWidth="1"/>
    <col min="5142" max="5142" width="12.88671875" style="2" bestFit="1" customWidth="1"/>
    <col min="5143" max="5378" width="9.109375" style="2"/>
    <col min="5379" max="5379" width="23.44140625" style="2" customWidth="1"/>
    <col min="5380" max="5380" width="23" style="2" customWidth="1"/>
    <col min="5381" max="5381" width="10.33203125" style="2" customWidth="1"/>
    <col min="5382" max="5382" width="12" style="2" customWidth="1"/>
    <col min="5383" max="5383" width="12.5546875" style="2" customWidth="1"/>
    <col min="5384" max="5384" width="13.109375" style="2" customWidth="1"/>
    <col min="5385" max="5385" width="10.88671875" style="2" bestFit="1" customWidth="1"/>
    <col min="5386" max="5386" width="17.109375" style="2" bestFit="1" customWidth="1"/>
    <col min="5387" max="5387" width="14.109375" style="2" customWidth="1"/>
    <col min="5388" max="5388" width="17" style="2" bestFit="1" customWidth="1"/>
    <col min="5389" max="5389" width="16.6640625" style="2" bestFit="1" customWidth="1"/>
    <col min="5390" max="5390" width="21.33203125" style="2" bestFit="1" customWidth="1"/>
    <col min="5391" max="5396" width="9.109375" style="2"/>
    <col min="5397" max="5397" width="8.109375" style="2" bestFit="1" customWidth="1"/>
    <col min="5398" max="5398" width="12.88671875" style="2" bestFit="1" customWidth="1"/>
    <col min="5399" max="5634" width="9.109375" style="2"/>
    <col min="5635" max="5635" width="23.44140625" style="2" customWidth="1"/>
    <col min="5636" max="5636" width="23" style="2" customWidth="1"/>
    <col min="5637" max="5637" width="10.33203125" style="2" customWidth="1"/>
    <col min="5638" max="5638" width="12" style="2" customWidth="1"/>
    <col min="5639" max="5639" width="12.5546875" style="2" customWidth="1"/>
    <col min="5640" max="5640" width="13.109375" style="2" customWidth="1"/>
    <col min="5641" max="5641" width="10.88671875" style="2" bestFit="1" customWidth="1"/>
    <col min="5642" max="5642" width="17.109375" style="2" bestFit="1" customWidth="1"/>
    <col min="5643" max="5643" width="14.109375" style="2" customWidth="1"/>
    <col min="5644" max="5644" width="17" style="2" bestFit="1" customWidth="1"/>
    <col min="5645" max="5645" width="16.6640625" style="2" bestFit="1" customWidth="1"/>
    <col min="5646" max="5646" width="21.33203125" style="2" bestFit="1" customWidth="1"/>
    <col min="5647" max="5652" width="9.109375" style="2"/>
    <col min="5653" max="5653" width="8.109375" style="2" bestFit="1" customWidth="1"/>
    <col min="5654" max="5654" width="12.88671875" style="2" bestFit="1" customWidth="1"/>
    <col min="5655" max="5890" width="9.109375" style="2"/>
    <col min="5891" max="5891" width="23.44140625" style="2" customWidth="1"/>
    <col min="5892" max="5892" width="23" style="2" customWidth="1"/>
    <col min="5893" max="5893" width="10.33203125" style="2" customWidth="1"/>
    <col min="5894" max="5894" width="12" style="2" customWidth="1"/>
    <col min="5895" max="5895" width="12.5546875" style="2" customWidth="1"/>
    <col min="5896" max="5896" width="13.109375" style="2" customWidth="1"/>
    <col min="5897" max="5897" width="10.88671875" style="2" bestFit="1" customWidth="1"/>
    <col min="5898" max="5898" width="17.109375" style="2" bestFit="1" customWidth="1"/>
    <col min="5899" max="5899" width="14.109375" style="2" customWidth="1"/>
    <col min="5900" max="5900" width="17" style="2" bestFit="1" customWidth="1"/>
    <col min="5901" max="5901" width="16.6640625" style="2" bestFit="1" customWidth="1"/>
    <col min="5902" max="5902" width="21.33203125" style="2" bestFit="1" customWidth="1"/>
    <col min="5903" max="5908" width="9.109375" style="2"/>
    <col min="5909" max="5909" width="8.109375" style="2" bestFit="1" customWidth="1"/>
    <col min="5910" max="5910" width="12.88671875" style="2" bestFit="1" customWidth="1"/>
    <col min="5911" max="6146" width="9.109375" style="2"/>
    <col min="6147" max="6147" width="23.44140625" style="2" customWidth="1"/>
    <col min="6148" max="6148" width="23" style="2" customWidth="1"/>
    <col min="6149" max="6149" width="10.33203125" style="2" customWidth="1"/>
    <col min="6150" max="6150" width="12" style="2" customWidth="1"/>
    <col min="6151" max="6151" width="12.5546875" style="2" customWidth="1"/>
    <col min="6152" max="6152" width="13.109375" style="2" customWidth="1"/>
    <col min="6153" max="6153" width="10.88671875" style="2" bestFit="1" customWidth="1"/>
    <col min="6154" max="6154" width="17.109375" style="2" bestFit="1" customWidth="1"/>
    <col min="6155" max="6155" width="14.109375" style="2" customWidth="1"/>
    <col min="6156" max="6156" width="17" style="2" bestFit="1" customWidth="1"/>
    <col min="6157" max="6157" width="16.6640625" style="2" bestFit="1" customWidth="1"/>
    <col min="6158" max="6158" width="21.33203125" style="2" bestFit="1" customWidth="1"/>
    <col min="6159" max="6164" width="9.109375" style="2"/>
    <col min="6165" max="6165" width="8.109375" style="2" bestFit="1" customWidth="1"/>
    <col min="6166" max="6166" width="12.88671875" style="2" bestFit="1" customWidth="1"/>
    <col min="6167" max="6402" width="9.109375" style="2"/>
    <col min="6403" max="6403" width="23.44140625" style="2" customWidth="1"/>
    <col min="6404" max="6404" width="23" style="2" customWidth="1"/>
    <col min="6405" max="6405" width="10.33203125" style="2" customWidth="1"/>
    <col min="6406" max="6406" width="12" style="2" customWidth="1"/>
    <col min="6407" max="6407" width="12.5546875" style="2" customWidth="1"/>
    <col min="6408" max="6408" width="13.109375" style="2" customWidth="1"/>
    <col min="6409" max="6409" width="10.88671875" style="2" bestFit="1" customWidth="1"/>
    <col min="6410" max="6410" width="17.109375" style="2" bestFit="1" customWidth="1"/>
    <col min="6411" max="6411" width="14.109375" style="2" customWidth="1"/>
    <col min="6412" max="6412" width="17" style="2" bestFit="1" customWidth="1"/>
    <col min="6413" max="6413" width="16.6640625" style="2" bestFit="1" customWidth="1"/>
    <col min="6414" max="6414" width="21.33203125" style="2" bestFit="1" customWidth="1"/>
    <col min="6415" max="6420" width="9.109375" style="2"/>
    <col min="6421" max="6421" width="8.109375" style="2" bestFit="1" customWidth="1"/>
    <col min="6422" max="6422" width="12.88671875" style="2" bestFit="1" customWidth="1"/>
    <col min="6423" max="6658" width="9.109375" style="2"/>
    <col min="6659" max="6659" width="23.44140625" style="2" customWidth="1"/>
    <col min="6660" max="6660" width="23" style="2" customWidth="1"/>
    <col min="6661" max="6661" width="10.33203125" style="2" customWidth="1"/>
    <col min="6662" max="6662" width="12" style="2" customWidth="1"/>
    <col min="6663" max="6663" width="12.5546875" style="2" customWidth="1"/>
    <col min="6664" max="6664" width="13.109375" style="2" customWidth="1"/>
    <col min="6665" max="6665" width="10.88671875" style="2" bestFit="1" customWidth="1"/>
    <col min="6666" max="6666" width="17.109375" style="2" bestFit="1" customWidth="1"/>
    <col min="6667" max="6667" width="14.109375" style="2" customWidth="1"/>
    <col min="6668" max="6668" width="17" style="2" bestFit="1" customWidth="1"/>
    <col min="6669" max="6669" width="16.6640625" style="2" bestFit="1" customWidth="1"/>
    <col min="6670" max="6670" width="21.33203125" style="2" bestFit="1" customWidth="1"/>
    <col min="6671" max="6676" width="9.109375" style="2"/>
    <col min="6677" max="6677" width="8.109375" style="2" bestFit="1" customWidth="1"/>
    <col min="6678" max="6678" width="12.88671875" style="2" bestFit="1" customWidth="1"/>
    <col min="6679" max="6914" width="9.109375" style="2"/>
    <col min="6915" max="6915" width="23.44140625" style="2" customWidth="1"/>
    <col min="6916" max="6916" width="23" style="2" customWidth="1"/>
    <col min="6917" max="6917" width="10.33203125" style="2" customWidth="1"/>
    <col min="6918" max="6918" width="12" style="2" customWidth="1"/>
    <col min="6919" max="6919" width="12.5546875" style="2" customWidth="1"/>
    <col min="6920" max="6920" width="13.109375" style="2" customWidth="1"/>
    <col min="6921" max="6921" width="10.88671875" style="2" bestFit="1" customWidth="1"/>
    <col min="6922" max="6922" width="17.109375" style="2" bestFit="1" customWidth="1"/>
    <col min="6923" max="6923" width="14.109375" style="2" customWidth="1"/>
    <col min="6924" max="6924" width="17" style="2" bestFit="1" customWidth="1"/>
    <col min="6925" max="6925" width="16.6640625" style="2" bestFit="1" customWidth="1"/>
    <col min="6926" max="6926" width="21.33203125" style="2" bestFit="1" customWidth="1"/>
    <col min="6927" max="6932" width="9.109375" style="2"/>
    <col min="6933" max="6933" width="8.109375" style="2" bestFit="1" customWidth="1"/>
    <col min="6934" max="6934" width="12.88671875" style="2" bestFit="1" customWidth="1"/>
    <col min="6935" max="7170" width="9.109375" style="2"/>
    <col min="7171" max="7171" width="23.44140625" style="2" customWidth="1"/>
    <col min="7172" max="7172" width="23" style="2" customWidth="1"/>
    <col min="7173" max="7173" width="10.33203125" style="2" customWidth="1"/>
    <col min="7174" max="7174" width="12" style="2" customWidth="1"/>
    <col min="7175" max="7175" width="12.5546875" style="2" customWidth="1"/>
    <col min="7176" max="7176" width="13.109375" style="2" customWidth="1"/>
    <col min="7177" max="7177" width="10.88671875" style="2" bestFit="1" customWidth="1"/>
    <col min="7178" max="7178" width="17.109375" style="2" bestFit="1" customWidth="1"/>
    <col min="7179" max="7179" width="14.109375" style="2" customWidth="1"/>
    <col min="7180" max="7180" width="17" style="2" bestFit="1" customWidth="1"/>
    <col min="7181" max="7181" width="16.6640625" style="2" bestFit="1" customWidth="1"/>
    <col min="7182" max="7182" width="21.33203125" style="2" bestFit="1" customWidth="1"/>
    <col min="7183" max="7188" width="9.109375" style="2"/>
    <col min="7189" max="7189" width="8.109375" style="2" bestFit="1" customWidth="1"/>
    <col min="7190" max="7190" width="12.88671875" style="2" bestFit="1" customWidth="1"/>
    <col min="7191" max="7426" width="9.109375" style="2"/>
    <col min="7427" max="7427" width="23.44140625" style="2" customWidth="1"/>
    <col min="7428" max="7428" width="23" style="2" customWidth="1"/>
    <col min="7429" max="7429" width="10.33203125" style="2" customWidth="1"/>
    <col min="7430" max="7430" width="12" style="2" customWidth="1"/>
    <col min="7431" max="7431" width="12.5546875" style="2" customWidth="1"/>
    <col min="7432" max="7432" width="13.109375" style="2" customWidth="1"/>
    <col min="7433" max="7433" width="10.88671875" style="2" bestFit="1" customWidth="1"/>
    <col min="7434" max="7434" width="17.109375" style="2" bestFit="1" customWidth="1"/>
    <col min="7435" max="7435" width="14.109375" style="2" customWidth="1"/>
    <col min="7436" max="7436" width="17" style="2" bestFit="1" customWidth="1"/>
    <col min="7437" max="7437" width="16.6640625" style="2" bestFit="1" customWidth="1"/>
    <col min="7438" max="7438" width="21.33203125" style="2" bestFit="1" customWidth="1"/>
    <col min="7439" max="7444" width="9.109375" style="2"/>
    <col min="7445" max="7445" width="8.109375" style="2" bestFit="1" customWidth="1"/>
    <col min="7446" max="7446" width="12.88671875" style="2" bestFit="1" customWidth="1"/>
    <col min="7447" max="7682" width="9.109375" style="2"/>
    <col min="7683" max="7683" width="23.44140625" style="2" customWidth="1"/>
    <col min="7684" max="7684" width="23" style="2" customWidth="1"/>
    <col min="7685" max="7685" width="10.33203125" style="2" customWidth="1"/>
    <col min="7686" max="7686" width="12" style="2" customWidth="1"/>
    <col min="7687" max="7687" width="12.5546875" style="2" customWidth="1"/>
    <col min="7688" max="7688" width="13.109375" style="2" customWidth="1"/>
    <col min="7689" max="7689" width="10.88671875" style="2" bestFit="1" customWidth="1"/>
    <col min="7690" max="7690" width="17.109375" style="2" bestFit="1" customWidth="1"/>
    <col min="7691" max="7691" width="14.109375" style="2" customWidth="1"/>
    <col min="7692" max="7692" width="17" style="2" bestFit="1" customWidth="1"/>
    <col min="7693" max="7693" width="16.6640625" style="2" bestFit="1" customWidth="1"/>
    <col min="7694" max="7694" width="21.33203125" style="2" bestFit="1" customWidth="1"/>
    <col min="7695" max="7700" width="9.109375" style="2"/>
    <col min="7701" max="7701" width="8.109375" style="2" bestFit="1" customWidth="1"/>
    <col min="7702" max="7702" width="12.88671875" style="2" bestFit="1" customWidth="1"/>
    <col min="7703" max="7938" width="9.109375" style="2"/>
    <col min="7939" max="7939" width="23.44140625" style="2" customWidth="1"/>
    <col min="7940" max="7940" width="23" style="2" customWidth="1"/>
    <col min="7941" max="7941" width="10.33203125" style="2" customWidth="1"/>
    <col min="7942" max="7942" width="12" style="2" customWidth="1"/>
    <col min="7943" max="7943" width="12.5546875" style="2" customWidth="1"/>
    <col min="7944" max="7944" width="13.109375" style="2" customWidth="1"/>
    <col min="7945" max="7945" width="10.88671875" style="2" bestFit="1" customWidth="1"/>
    <col min="7946" max="7946" width="17.109375" style="2" bestFit="1" customWidth="1"/>
    <col min="7947" max="7947" width="14.109375" style="2" customWidth="1"/>
    <col min="7948" max="7948" width="17" style="2" bestFit="1" customWidth="1"/>
    <col min="7949" max="7949" width="16.6640625" style="2" bestFit="1" customWidth="1"/>
    <col min="7950" max="7950" width="21.33203125" style="2" bestFit="1" customWidth="1"/>
    <col min="7951" max="7956" width="9.109375" style="2"/>
    <col min="7957" max="7957" width="8.109375" style="2" bestFit="1" customWidth="1"/>
    <col min="7958" max="7958" width="12.88671875" style="2" bestFit="1" customWidth="1"/>
    <col min="7959" max="8194" width="9.109375" style="2"/>
    <col min="8195" max="8195" width="23.44140625" style="2" customWidth="1"/>
    <col min="8196" max="8196" width="23" style="2" customWidth="1"/>
    <col min="8197" max="8197" width="10.33203125" style="2" customWidth="1"/>
    <col min="8198" max="8198" width="12" style="2" customWidth="1"/>
    <col min="8199" max="8199" width="12.5546875" style="2" customWidth="1"/>
    <col min="8200" max="8200" width="13.109375" style="2" customWidth="1"/>
    <col min="8201" max="8201" width="10.88671875" style="2" bestFit="1" customWidth="1"/>
    <col min="8202" max="8202" width="17.109375" style="2" bestFit="1" customWidth="1"/>
    <col min="8203" max="8203" width="14.109375" style="2" customWidth="1"/>
    <col min="8204" max="8204" width="17" style="2" bestFit="1" customWidth="1"/>
    <col min="8205" max="8205" width="16.6640625" style="2" bestFit="1" customWidth="1"/>
    <col min="8206" max="8206" width="21.33203125" style="2" bestFit="1" customWidth="1"/>
    <col min="8207" max="8212" width="9.109375" style="2"/>
    <col min="8213" max="8213" width="8.109375" style="2" bestFit="1" customWidth="1"/>
    <col min="8214" max="8214" width="12.88671875" style="2" bestFit="1" customWidth="1"/>
    <col min="8215" max="8450" width="9.109375" style="2"/>
    <col min="8451" max="8451" width="23.44140625" style="2" customWidth="1"/>
    <col min="8452" max="8452" width="23" style="2" customWidth="1"/>
    <col min="8453" max="8453" width="10.33203125" style="2" customWidth="1"/>
    <col min="8454" max="8454" width="12" style="2" customWidth="1"/>
    <col min="8455" max="8455" width="12.5546875" style="2" customWidth="1"/>
    <col min="8456" max="8456" width="13.109375" style="2" customWidth="1"/>
    <col min="8457" max="8457" width="10.88671875" style="2" bestFit="1" customWidth="1"/>
    <col min="8458" max="8458" width="17.109375" style="2" bestFit="1" customWidth="1"/>
    <col min="8459" max="8459" width="14.109375" style="2" customWidth="1"/>
    <col min="8460" max="8460" width="17" style="2" bestFit="1" customWidth="1"/>
    <col min="8461" max="8461" width="16.6640625" style="2" bestFit="1" customWidth="1"/>
    <col min="8462" max="8462" width="21.33203125" style="2" bestFit="1" customWidth="1"/>
    <col min="8463" max="8468" width="9.109375" style="2"/>
    <col min="8469" max="8469" width="8.109375" style="2" bestFit="1" customWidth="1"/>
    <col min="8470" max="8470" width="12.88671875" style="2" bestFit="1" customWidth="1"/>
    <col min="8471" max="8706" width="9.109375" style="2"/>
    <col min="8707" max="8707" width="23.44140625" style="2" customWidth="1"/>
    <col min="8708" max="8708" width="23" style="2" customWidth="1"/>
    <col min="8709" max="8709" width="10.33203125" style="2" customWidth="1"/>
    <col min="8710" max="8710" width="12" style="2" customWidth="1"/>
    <col min="8711" max="8711" width="12.5546875" style="2" customWidth="1"/>
    <col min="8712" max="8712" width="13.109375" style="2" customWidth="1"/>
    <col min="8713" max="8713" width="10.88671875" style="2" bestFit="1" customWidth="1"/>
    <col min="8714" max="8714" width="17.109375" style="2" bestFit="1" customWidth="1"/>
    <col min="8715" max="8715" width="14.109375" style="2" customWidth="1"/>
    <col min="8716" max="8716" width="17" style="2" bestFit="1" customWidth="1"/>
    <col min="8717" max="8717" width="16.6640625" style="2" bestFit="1" customWidth="1"/>
    <col min="8718" max="8718" width="21.33203125" style="2" bestFit="1" customWidth="1"/>
    <col min="8719" max="8724" width="9.109375" style="2"/>
    <col min="8725" max="8725" width="8.109375" style="2" bestFit="1" customWidth="1"/>
    <col min="8726" max="8726" width="12.88671875" style="2" bestFit="1" customWidth="1"/>
    <col min="8727" max="8962" width="9.109375" style="2"/>
    <col min="8963" max="8963" width="23.44140625" style="2" customWidth="1"/>
    <col min="8964" max="8964" width="23" style="2" customWidth="1"/>
    <col min="8965" max="8965" width="10.33203125" style="2" customWidth="1"/>
    <col min="8966" max="8966" width="12" style="2" customWidth="1"/>
    <col min="8967" max="8967" width="12.5546875" style="2" customWidth="1"/>
    <col min="8968" max="8968" width="13.109375" style="2" customWidth="1"/>
    <col min="8969" max="8969" width="10.88671875" style="2" bestFit="1" customWidth="1"/>
    <col min="8970" max="8970" width="17.109375" style="2" bestFit="1" customWidth="1"/>
    <col min="8971" max="8971" width="14.109375" style="2" customWidth="1"/>
    <col min="8972" max="8972" width="17" style="2" bestFit="1" customWidth="1"/>
    <col min="8973" max="8973" width="16.6640625" style="2" bestFit="1" customWidth="1"/>
    <col min="8974" max="8974" width="21.33203125" style="2" bestFit="1" customWidth="1"/>
    <col min="8975" max="8980" width="9.109375" style="2"/>
    <col min="8981" max="8981" width="8.109375" style="2" bestFit="1" customWidth="1"/>
    <col min="8982" max="8982" width="12.88671875" style="2" bestFit="1" customWidth="1"/>
    <col min="8983" max="9218" width="9.109375" style="2"/>
    <col min="9219" max="9219" width="23.44140625" style="2" customWidth="1"/>
    <col min="9220" max="9220" width="23" style="2" customWidth="1"/>
    <col min="9221" max="9221" width="10.33203125" style="2" customWidth="1"/>
    <col min="9222" max="9222" width="12" style="2" customWidth="1"/>
    <col min="9223" max="9223" width="12.5546875" style="2" customWidth="1"/>
    <col min="9224" max="9224" width="13.109375" style="2" customWidth="1"/>
    <col min="9225" max="9225" width="10.88671875" style="2" bestFit="1" customWidth="1"/>
    <col min="9226" max="9226" width="17.109375" style="2" bestFit="1" customWidth="1"/>
    <col min="9227" max="9227" width="14.109375" style="2" customWidth="1"/>
    <col min="9228" max="9228" width="17" style="2" bestFit="1" customWidth="1"/>
    <col min="9229" max="9229" width="16.6640625" style="2" bestFit="1" customWidth="1"/>
    <col min="9230" max="9230" width="21.33203125" style="2" bestFit="1" customWidth="1"/>
    <col min="9231" max="9236" width="9.109375" style="2"/>
    <col min="9237" max="9237" width="8.109375" style="2" bestFit="1" customWidth="1"/>
    <col min="9238" max="9238" width="12.88671875" style="2" bestFit="1" customWidth="1"/>
    <col min="9239" max="9474" width="9.109375" style="2"/>
    <col min="9475" max="9475" width="23.44140625" style="2" customWidth="1"/>
    <col min="9476" max="9476" width="23" style="2" customWidth="1"/>
    <col min="9477" max="9477" width="10.33203125" style="2" customWidth="1"/>
    <col min="9478" max="9478" width="12" style="2" customWidth="1"/>
    <col min="9479" max="9479" width="12.5546875" style="2" customWidth="1"/>
    <col min="9480" max="9480" width="13.109375" style="2" customWidth="1"/>
    <col min="9481" max="9481" width="10.88671875" style="2" bestFit="1" customWidth="1"/>
    <col min="9482" max="9482" width="17.109375" style="2" bestFit="1" customWidth="1"/>
    <col min="9483" max="9483" width="14.109375" style="2" customWidth="1"/>
    <col min="9484" max="9484" width="17" style="2" bestFit="1" customWidth="1"/>
    <col min="9485" max="9485" width="16.6640625" style="2" bestFit="1" customWidth="1"/>
    <col min="9486" max="9486" width="21.33203125" style="2" bestFit="1" customWidth="1"/>
    <col min="9487" max="9492" width="9.109375" style="2"/>
    <col min="9493" max="9493" width="8.109375" style="2" bestFit="1" customWidth="1"/>
    <col min="9494" max="9494" width="12.88671875" style="2" bestFit="1" customWidth="1"/>
    <col min="9495" max="9730" width="9.109375" style="2"/>
    <col min="9731" max="9731" width="23.44140625" style="2" customWidth="1"/>
    <col min="9732" max="9732" width="23" style="2" customWidth="1"/>
    <col min="9733" max="9733" width="10.33203125" style="2" customWidth="1"/>
    <col min="9734" max="9734" width="12" style="2" customWidth="1"/>
    <col min="9735" max="9735" width="12.5546875" style="2" customWidth="1"/>
    <col min="9736" max="9736" width="13.109375" style="2" customWidth="1"/>
    <col min="9737" max="9737" width="10.88671875" style="2" bestFit="1" customWidth="1"/>
    <col min="9738" max="9738" width="17.109375" style="2" bestFit="1" customWidth="1"/>
    <col min="9739" max="9739" width="14.109375" style="2" customWidth="1"/>
    <col min="9740" max="9740" width="17" style="2" bestFit="1" customWidth="1"/>
    <col min="9741" max="9741" width="16.6640625" style="2" bestFit="1" customWidth="1"/>
    <col min="9742" max="9742" width="21.33203125" style="2" bestFit="1" customWidth="1"/>
    <col min="9743" max="9748" width="9.109375" style="2"/>
    <col min="9749" max="9749" width="8.109375" style="2" bestFit="1" customWidth="1"/>
    <col min="9750" max="9750" width="12.88671875" style="2" bestFit="1" customWidth="1"/>
    <col min="9751" max="9986" width="9.109375" style="2"/>
    <col min="9987" max="9987" width="23.44140625" style="2" customWidth="1"/>
    <col min="9988" max="9988" width="23" style="2" customWidth="1"/>
    <col min="9989" max="9989" width="10.33203125" style="2" customWidth="1"/>
    <col min="9990" max="9990" width="12" style="2" customWidth="1"/>
    <col min="9991" max="9991" width="12.5546875" style="2" customWidth="1"/>
    <col min="9992" max="9992" width="13.109375" style="2" customWidth="1"/>
    <col min="9993" max="9993" width="10.88671875" style="2" bestFit="1" customWidth="1"/>
    <col min="9994" max="9994" width="17.109375" style="2" bestFit="1" customWidth="1"/>
    <col min="9995" max="9995" width="14.109375" style="2" customWidth="1"/>
    <col min="9996" max="9996" width="17" style="2" bestFit="1" customWidth="1"/>
    <col min="9997" max="9997" width="16.6640625" style="2" bestFit="1" customWidth="1"/>
    <col min="9998" max="9998" width="21.33203125" style="2" bestFit="1" customWidth="1"/>
    <col min="9999" max="10004" width="9.109375" style="2"/>
    <col min="10005" max="10005" width="8.109375" style="2" bestFit="1" customWidth="1"/>
    <col min="10006" max="10006" width="12.88671875" style="2" bestFit="1" customWidth="1"/>
    <col min="10007" max="10242" width="9.109375" style="2"/>
    <col min="10243" max="10243" width="23.44140625" style="2" customWidth="1"/>
    <col min="10244" max="10244" width="23" style="2" customWidth="1"/>
    <col min="10245" max="10245" width="10.33203125" style="2" customWidth="1"/>
    <col min="10246" max="10246" width="12" style="2" customWidth="1"/>
    <col min="10247" max="10247" width="12.5546875" style="2" customWidth="1"/>
    <col min="10248" max="10248" width="13.109375" style="2" customWidth="1"/>
    <col min="10249" max="10249" width="10.88671875" style="2" bestFit="1" customWidth="1"/>
    <col min="10250" max="10250" width="17.109375" style="2" bestFit="1" customWidth="1"/>
    <col min="10251" max="10251" width="14.109375" style="2" customWidth="1"/>
    <col min="10252" max="10252" width="17" style="2" bestFit="1" customWidth="1"/>
    <col min="10253" max="10253" width="16.6640625" style="2" bestFit="1" customWidth="1"/>
    <col min="10254" max="10254" width="21.33203125" style="2" bestFit="1" customWidth="1"/>
    <col min="10255" max="10260" width="9.109375" style="2"/>
    <col min="10261" max="10261" width="8.109375" style="2" bestFit="1" customWidth="1"/>
    <col min="10262" max="10262" width="12.88671875" style="2" bestFit="1" customWidth="1"/>
    <col min="10263" max="10498" width="9.109375" style="2"/>
    <col min="10499" max="10499" width="23.44140625" style="2" customWidth="1"/>
    <col min="10500" max="10500" width="23" style="2" customWidth="1"/>
    <col min="10501" max="10501" width="10.33203125" style="2" customWidth="1"/>
    <col min="10502" max="10502" width="12" style="2" customWidth="1"/>
    <col min="10503" max="10503" width="12.5546875" style="2" customWidth="1"/>
    <col min="10504" max="10504" width="13.109375" style="2" customWidth="1"/>
    <col min="10505" max="10505" width="10.88671875" style="2" bestFit="1" customWidth="1"/>
    <col min="10506" max="10506" width="17.109375" style="2" bestFit="1" customWidth="1"/>
    <col min="10507" max="10507" width="14.109375" style="2" customWidth="1"/>
    <col min="10508" max="10508" width="17" style="2" bestFit="1" customWidth="1"/>
    <col min="10509" max="10509" width="16.6640625" style="2" bestFit="1" customWidth="1"/>
    <col min="10510" max="10510" width="21.33203125" style="2" bestFit="1" customWidth="1"/>
    <col min="10511" max="10516" width="9.109375" style="2"/>
    <col min="10517" max="10517" width="8.109375" style="2" bestFit="1" customWidth="1"/>
    <col min="10518" max="10518" width="12.88671875" style="2" bestFit="1" customWidth="1"/>
    <col min="10519" max="10754" width="9.109375" style="2"/>
    <col min="10755" max="10755" width="23.44140625" style="2" customWidth="1"/>
    <col min="10756" max="10756" width="23" style="2" customWidth="1"/>
    <col min="10757" max="10757" width="10.33203125" style="2" customWidth="1"/>
    <col min="10758" max="10758" width="12" style="2" customWidth="1"/>
    <col min="10759" max="10759" width="12.5546875" style="2" customWidth="1"/>
    <col min="10760" max="10760" width="13.109375" style="2" customWidth="1"/>
    <col min="10761" max="10761" width="10.88671875" style="2" bestFit="1" customWidth="1"/>
    <col min="10762" max="10762" width="17.109375" style="2" bestFit="1" customWidth="1"/>
    <col min="10763" max="10763" width="14.109375" style="2" customWidth="1"/>
    <col min="10764" max="10764" width="17" style="2" bestFit="1" customWidth="1"/>
    <col min="10765" max="10765" width="16.6640625" style="2" bestFit="1" customWidth="1"/>
    <col min="10766" max="10766" width="21.33203125" style="2" bestFit="1" customWidth="1"/>
    <col min="10767" max="10772" width="9.109375" style="2"/>
    <col min="10773" max="10773" width="8.109375" style="2" bestFit="1" customWidth="1"/>
    <col min="10774" max="10774" width="12.88671875" style="2" bestFit="1" customWidth="1"/>
    <col min="10775" max="11010" width="9.109375" style="2"/>
    <col min="11011" max="11011" width="23.44140625" style="2" customWidth="1"/>
    <col min="11012" max="11012" width="23" style="2" customWidth="1"/>
    <col min="11013" max="11013" width="10.33203125" style="2" customWidth="1"/>
    <col min="11014" max="11014" width="12" style="2" customWidth="1"/>
    <col min="11015" max="11015" width="12.5546875" style="2" customWidth="1"/>
    <col min="11016" max="11016" width="13.109375" style="2" customWidth="1"/>
    <col min="11017" max="11017" width="10.88671875" style="2" bestFit="1" customWidth="1"/>
    <col min="11018" max="11018" width="17.109375" style="2" bestFit="1" customWidth="1"/>
    <col min="11019" max="11019" width="14.109375" style="2" customWidth="1"/>
    <col min="11020" max="11020" width="17" style="2" bestFit="1" customWidth="1"/>
    <col min="11021" max="11021" width="16.6640625" style="2" bestFit="1" customWidth="1"/>
    <col min="11022" max="11022" width="21.33203125" style="2" bestFit="1" customWidth="1"/>
    <col min="11023" max="11028" width="9.109375" style="2"/>
    <col min="11029" max="11029" width="8.109375" style="2" bestFit="1" customWidth="1"/>
    <col min="11030" max="11030" width="12.88671875" style="2" bestFit="1" customWidth="1"/>
    <col min="11031" max="11266" width="9.109375" style="2"/>
    <col min="11267" max="11267" width="23.44140625" style="2" customWidth="1"/>
    <col min="11268" max="11268" width="23" style="2" customWidth="1"/>
    <col min="11269" max="11269" width="10.33203125" style="2" customWidth="1"/>
    <col min="11270" max="11270" width="12" style="2" customWidth="1"/>
    <col min="11271" max="11271" width="12.5546875" style="2" customWidth="1"/>
    <col min="11272" max="11272" width="13.109375" style="2" customWidth="1"/>
    <col min="11273" max="11273" width="10.88671875" style="2" bestFit="1" customWidth="1"/>
    <col min="11274" max="11274" width="17.109375" style="2" bestFit="1" customWidth="1"/>
    <col min="11275" max="11275" width="14.109375" style="2" customWidth="1"/>
    <col min="11276" max="11276" width="17" style="2" bestFit="1" customWidth="1"/>
    <col min="11277" max="11277" width="16.6640625" style="2" bestFit="1" customWidth="1"/>
    <col min="11278" max="11278" width="21.33203125" style="2" bestFit="1" customWidth="1"/>
    <col min="11279" max="11284" width="9.109375" style="2"/>
    <col min="11285" max="11285" width="8.109375" style="2" bestFit="1" customWidth="1"/>
    <col min="11286" max="11286" width="12.88671875" style="2" bestFit="1" customWidth="1"/>
    <col min="11287" max="11522" width="9.109375" style="2"/>
    <col min="11523" max="11523" width="23.44140625" style="2" customWidth="1"/>
    <col min="11524" max="11524" width="23" style="2" customWidth="1"/>
    <col min="11525" max="11525" width="10.33203125" style="2" customWidth="1"/>
    <col min="11526" max="11526" width="12" style="2" customWidth="1"/>
    <col min="11527" max="11527" width="12.5546875" style="2" customWidth="1"/>
    <col min="11528" max="11528" width="13.109375" style="2" customWidth="1"/>
    <col min="11529" max="11529" width="10.88671875" style="2" bestFit="1" customWidth="1"/>
    <col min="11530" max="11530" width="17.109375" style="2" bestFit="1" customWidth="1"/>
    <col min="11531" max="11531" width="14.109375" style="2" customWidth="1"/>
    <col min="11532" max="11532" width="17" style="2" bestFit="1" customWidth="1"/>
    <col min="11533" max="11533" width="16.6640625" style="2" bestFit="1" customWidth="1"/>
    <col min="11534" max="11534" width="21.33203125" style="2" bestFit="1" customWidth="1"/>
    <col min="11535" max="11540" width="9.109375" style="2"/>
    <col min="11541" max="11541" width="8.109375" style="2" bestFit="1" customWidth="1"/>
    <col min="11542" max="11542" width="12.88671875" style="2" bestFit="1" customWidth="1"/>
    <col min="11543" max="11778" width="9.109375" style="2"/>
    <col min="11779" max="11779" width="23.44140625" style="2" customWidth="1"/>
    <col min="11780" max="11780" width="23" style="2" customWidth="1"/>
    <col min="11781" max="11781" width="10.33203125" style="2" customWidth="1"/>
    <col min="11782" max="11782" width="12" style="2" customWidth="1"/>
    <col min="11783" max="11783" width="12.5546875" style="2" customWidth="1"/>
    <col min="11784" max="11784" width="13.109375" style="2" customWidth="1"/>
    <col min="11785" max="11785" width="10.88671875" style="2" bestFit="1" customWidth="1"/>
    <col min="11786" max="11786" width="17.109375" style="2" bestFit="1" customWidth="1"/>
    <col min="11787" max="11787" width="14.109375" style="2" customWidth="1"/>
    <col min="11788" max="11788" width="17" style="2" bestFit="1" customWidth="1"/>
    <col min="11789" max="11789" width="16.6640625" style="2" bestFit="1" customWidth="1"/>
    <col min="11790" max="11790" width="21.33203125" style="2" bestFit="1" customWidth="1"/>
    <col min="11791" max="11796" width="9.109375" style="2"/>
    <col min="11797" max="11797" width="8.109375" style="2" bestFit="1" customWidth="1"/>
    <col min="11798" max="11798" width="12.88671875" style="2" bestFit="1" customWidth="1"/>
    <col min="11799" max="12034" width="9.109375" style="2"/>
    <col min="12035" max="12035" width="23.44140625" style="2" customWidth="1"/>
    <col min="12036" max="12036" width="23" style="2" customWidth="1"/>
    <col min="12037" max="12037" width="10.33203125" style="2" customWidth="1"/>
    <col min="12038" max="12038" width="12" style="2" customWidth="1"/>
    <col min="12039" max="12039" width="12.5546875" style="2" customWidth="1"/>
    <col min="12040" max="12040" width="13.109375" style="2" customWidth="1"/>
    <col min="12041" max="12041" width="10.88671875" style="2" bestFit="1" customWidth="1"/>
    <col min="12042" max="12042" width="17.109375" style="2" bestFit="1" customWidth="1"/>
    <col min="12043" max="12043" width="14.109375" style="2" customWidth="1"/>
    <col min="12044" max="12044" width="17" style="2" bestFit="1" customWidth="1"/>
    <col min="12045" max="12045" width="16.6640625" style="2" bestFit="1" customWidth="1"/>
    <col min="12046" max="12046" width="21.33203125" style="2" bestFit="1" customWidth="1"/>
    <col min="12047" max="12052" width="9.109375" style="2"/>
    <col min="12053" max="12053" width="8.109375" style="2" bestFit="1" customWidth="1"/>
    <col min="12054" max="12054" width="12.88671875" style="2" bestFit="1" customWidth="1"/>
    <col min="12055" max="12290" width="9.109375" style="2"/>
    <col min="12291" max="12291" width="23.44140625" style="2" customWidth="1"/>
    <col min="12292" max="12292" width="23" style="2" customWidth="1"/>
    <col min="12293" max="12293" width="10.33203125" style="2" customWidth="1"/>
    <col min="12294" max="12294" width="12" style="2" customWidth="1"/>
    <col min="12295" max="12295" width="12.5546875" style="2" customWidth="1"/>
    <col min="12296" max="12296" width="13.109375" style="2" customWidth="1"/>
    <col min="12297" max="12297" width="10.88671875" style="2" bestFit="1" customWidth="1"/>
    <col min="12298" max="12298" width="17.109375" style="2" bestFit="1" customWidth="1"/>
    <col min="12299" max="12299" width="14.109375" style="2" customWidth="1"/>
    <col min="12300" max="12300" width="17" style="2" bestFit="1" customWidth="1"/>
    <col min="12301" max="12301" width="16.6640625" style="2" bestFit="1" customWidth="1"/>
    <col min="12302" max="12302" width="21.33203125" style="2" bestFit="1" customWidth="1"/>
    <col min="12303" max="12308" width="9.109375" style="2"/>
    <col min="12309" max="12309" width="8.109375" style="2" bestFit="1" customWidth="1"/>
    <col min="12310" max="12310" width="12.88671875" style="2" bestFit="1" customWidth="1"/>
    <col min="12311" max="12546" width="9.109375" style="2"/>
    <col min="12547" max="12547" width="23.44140625" style="2" customWidth="1"/>
    <col min="12548" max="12548" width="23" style="2" customWidth="1"/>
    <col min="12549" max="12549" width="10.33203125" style="2" customWidth="1"/>
    <col min="12550" max="12550" width="12" style="2" customWidth="1"/>
    <col min="12551" max="12551" width="12.5546875" style="2" customWidth="1"/>
    <col min="12552" max="12552" width="13.109375" style="2" customWidth="1"/>
    <col min="12553" max="12553" width="10.88671875" style="2" bestFit="1" customWidth="1"/>
    <col min="12554" max="12554" width="17.109375" style="2" bestFit="1" customWidth="1"/>
    <col min="12555" max="12555" width="14.109375" style="2" customWidth="1"/>
    <col min="12556" max="12556" width="17" style="2" bestFit="1" customWidth="1"/>
    <col min="12557" max="12557" width="16.6640625" style="2" bestFit="1" customWidth="1"/>
    <col min="12558" max="12558" width="21.33203125" style="2" bestFit="1" customWidth="1"/>
    <col min="12559" max="12564" width="9.109375" style="2"/>
    <col min="12565" max="12565" width="8.109375" style="2" bestFit="1" customWidth="1"/>
    <col min="12566" max="12566" width="12.88671875" style="2" bestFit="1" customWidth="1"/>
    <col min="12567" max="12802" width="9.109375" style="2"/>
    <col min="12803" max="12803" width="23.44140625" style="2" customWidth="1"/>
    <col min="12804" max="12804" width="23" style="2" customWidth="1"/>
    <col min="12805" max="12805" width="10.33203125" style="2" customWidth="1"/>
    <col min="12806" max="12806" width="12" style="2" customWidth="1"/>
    <col min="12807" max="12807" width="12.5546875" style="2" customWidth="1"/>
    <col min="12808" max="12808" width="13.109375" style="2" customWidth="1"/>
    <col min="12809" max="12809" width="10.88671875" style="2" bestFit="1" customWidth="1"/>
    <col min="12810" max="12810" width="17.109375" style="2" bestFit="1" customWidth="1"/>
    <col min="12811" max="12811" width="14.109375" style="2" customWidth="1"/>
    <col min="12812" max="12812" width="17" style="2" bestFit="1" customWidth="1"/>
    <col min="12813" max="12813" width="16.6640625" style="2" bestFit="1" customWidth="1"/>
    <col min="12814" max="12814" width="21.33203125" style="2" bestFit="1" customWidth="1"/>
    <col min="12815" max="12820" width="9.109375" style="2"/>
    <col min="12821" max="12821" width="8.109375" style="2" bestFit="1" customWidth="1"/>
    <col min="12822" max="12822" width="12.88671875" style="2" bestFit="1" customWidth="1"/>
    <col min="12823" max="13058" width="9.109375" style="2"/>
    <col min="13059" max="13059" width="23.44140625" style="2" customWidth="1"/>
    <col min="13060" max="13060" width="23" style="2" customWidth="1"/>
    <col min="13061" max="13061" width="10.33203125" style="2" customWidth="1"/>
    <col min="13062" max="13062" width="12" style="2" customWidth="1"/>
    <col min="13063" max="13063" width="12.5546875" style="2" customWidth="1"/>
    <col min="13064" max="13064" width="13.109375" style="2" customWidth="1"/>
    <col min="13065" max="13065" width="10.88671875" style="2" bestFit="1" customWidth="1"/>
    <col min="13066" max="13066" width="17.109375" style="2" bestFit="1" customWidth="1"/>
    <col min="13067" max="13067" width="14.109375" style="2" customWidth="1"/>
    <col min="13068" max="13068" width="17" style="2" bestFit="1" customWidth="1"/>
    <col min="13069" max="13069" width="16.6640625" style="2" bestFit="1" customWidth="1"/>
    <col min="13070" max="13070" width="21.33203125" style="2" bestFit="1" customWidth="1"/>
    <col min="13071" max="13076" width="9.109375" style="2"/>
    <col min="13077" max="13077" width="8.109375" style="2" bestFit="1" customWidth="1"/>
    <col min="13078" max="13078" width="12.88671875" style="2" bestFit="1" customWidth="1"/>
    <col min="13079" max="13314" width="9.109375" style="2"/>
    <col min="13315" max="13315" width="23.44140625" style="2" customWidth="1"/>
    <col min="13316" max="13316" width="23" style="2" customWidth="1"/>
    <col min="13317" max="13317" width="10.33203125" style="2" customWidth="1"/>
    <col min="13318" max="13318" width="12" style="2" customWidth="1"/>
    <col min="13319" max="13319" width="12.5546875" style="2" customWidth="1"/>
    <col min="13320" max="13320" width="13.109375" style="2" customWidth="1"/>
    <col min="13321" max="13321" width="10.88671875" style="2" bestFit="1" customWidth="1"/>
    <col min="13322" max="13322" width="17.109375" style="2" bestFit="1" customWidth="1"/>
    <col min="13323" max="13323" width="14.109375" style="2" customWidth="1"/>
    <col min="13324" max="13324" width="17" style="2" bestFit="1" customWidth="1"/>
    <col min="13325" max="13325" width="16.6640625" style="2" bestFit="1" customWidth="1"/>
    <col min="13326" max="13326" width="21.33203125" style="2" bestFit="1" customWidth="1"/>
    <col min="13327" max="13332" width="9.109375" style="2"/>
    <col min="13333" max="13333" width="8.109375" style="2" bestFit="1" customWidth="1"/>
    <col min="13334" max="13334" width="12.88671875" style="2" bestFit="1" customWidth="1"/>
    <col min="13335" max="13570" width="9.109375" style="2"/>
    <col min="13571" max="13571" width="23.44140625" style="2" customWidth="1"/>
    <col min="13572" max="13572" width="23" style="2" customWidth="1"/>
    <col min="13573" max="13573" width="10.33203125" style="2" customWidth="1"/>
    <col min="13574" max="13574" width="12" style="2" customWidth="1"/>
    <col min="13575" max="13575" width="12.5546875" style="2" customWidth="1"/>
    <col min="13576" max="13576" width="13.109375" style="2" customWidth="1"/>
    <col min="13577" max="13577" width="10.88671875" style="2" bestFit="1" customWidth="1"/>
    <col min="13578" max="13578" width="17.109375" style="2" bestFit="1" customWidth="1"/>
    <col min="13579" max="13579" width="14.109375" style="2" customWidth="1"/>
    <col min="13580" max="13580" width="17" style="2" bestFit="1" customWidth="1"/>
    <col min="13581" max="13581" width="16.6640625" style="2" bestFit="1" customWidth="1"/>
    <col min="13582" max="13582" width="21.33203125" style="2" bestFit="1" customWidth="1"/>
    <col min="13583" max="13588" width="9.109375" style="2"/>
    <col min="13589" max="13589" width="8.109375" style="2" bestFit="1" customWidth="1"/>
    <col min="13590" max="13590" width="12.88671875" style="2" bestFit="1" customWidth="1"/>
    <col min="13591" max="13826" width="9.109375" style="2"/>
    <col min="13827" max="13827" width="23.44140625" style="2" customWidth="1"/>
    <col min="13828" max="13828" width="23" style="2" customWidth="1"/>
    <col min="13829" max="13829" width="10.33203125" style="2" customWidth="1"/>
    <col min="13830" max="13830" width="12" style="2" customWidth="1"/>
    <col min="13831" max="13831" width="12.5546875" style="2" customWidth="1"/>
    <col min="13832" max="13832" width="13.109375" style="2" customWidth="1"/>
    <col min="13833" max="13833" width="10.88671875" style="2" bestFit="1" customWidth="1"/>
    <col min="13834" max="13834" width="17.109375" style="2" bestFit="1" customWidth="1"/>
    <col min="13835" max="13835" width="14.109375" style="2" customWidth="1"/>
    <col min="13836" max="13836" width="17" style="2" bestFit="1" customWidth="1"/>
    <col min="13837" max="13837" width="16.6640625" style="2" bestFit="1" customWidth="1"/>
    <col min="13838" max="13838" width="21.33203125" style="2" bestFit="1" customWidth="1"/>
    <col min="13839" max="13844" width="9.109375" style="2"/>
    <col min="13845" max="13845" width="8.109375" style="2" bestFit="1" customWidth="1"/>
    <col min="13846" max="13846" width="12.88671875" style="2" bestFit="1" customWidth="1"/>
    <col min="13847" max="14082" width="9.109375" style="2"/>
    <col min="14083" max="14083" width="23.44140625" style="2" customWidth="1"/>
    <col min="14084" max="14084" width="23" style="2" customWidth="1"/>
    <col min="14085" max="14085" width="10.33203125" style="2" customWidth="1"/>
    <col min="14086" max="14086" width="12" style="2" customWidth="1"/>
    <col min="14087" max="14087" width="12.5546875" style="2" customWidth="1"/>
    <col min="14088" max="14088" width="13.109375" style="2" customWidth="1"/>
    <col min="14089" max="14089" width="10.88671875" style="2" bestFit="1" customWidth="1"/>
    <col min="14090" max="14090" width="17.109375" style="2" bestFit="1" customWidth="1"/>
    <col min="14091" max="14091" width="14.109375" style="2" customWidth="1"/>
    <col min="14092" max="14092" width="17" style="2" bestFit="1" customWidth="1"/>
    <col min="14093" max="14093" width="16.6640625" style="2" bestFit="1" customWidth="1"/>
    <col min="14094" max="14094" width="21.33203125" style="2" bestFit="1" customWidth="1"/>
    <col min="14095" max="14100" width="9.109375" style="2"/>
    <col min="14101" max="14101" width="8.109375" style="2" bestFit="1" customWidth="1"/>
    <col min="14102" max="14102" width="12.88671875" style="2" bestFit="1" customWidth="1"/>
    <col min="14103" max="14338" width="9.109375" style="2"/>
    <col min="14339" max="14339" width="23.44140625" style="2" customWidth="1"/>
    <col min="14340" max="14340" width="23" style="2" customWidth="1"/>
    <col min="14341" max="14341" width="10.33203125" style="2" customWidth="1"/>
    <col min="14342" max="14342" width="12" style="2" customWidth="1"/>
    <col min="14343" max="14343" width="12.5546875" style="2" customWidth="1"/>
    <col min="14344" max="14344" width="13.109375" style="2" customWidth="1"/>
    <col min="14345" max="14345" width="10.88671875" style="2" bestFit="1" customWidth="1"/>
    <col min="14346" max="14346" width="17.109375" style="2" bestFit="1" customWidth="1"/>
    <col min="14347" max="14347" width="14.109375" style="2" customWidth="1"/>
    <col min="14348" max="14348" width="17" style="2" bestFit="1" customWidth="1"/>
    <col min="14349" max="14349" width="16.6640625" style="2" bestFit="1" customWidth="1"/>
    <col min="14350" max="14350" width="21.33203125" style="2" bestFit="1" customWidth="1"/>
    <col min="14351" max="14356" width="9.109375" style="2"/>
    <col min="14357" max="14357" width="8.109375" style="2" bestFit="1" customWidth="1"/>
    <col min="14358" max="14358" width="12.88671875" style="2" bestFit="1" customWidth="1"/>
    <col min="14359" max="14594" width="9.109375" style="2"/>
    <col min="14595" max="14595" width="23.44140625" style="2" customWidth="1"/>
    <col min="14596" max="14596" width="23" style="2" customWidth="1"/>
    <col min="14597" max="14597" width="10.33203125" style="2" customWidth="1"/>
    <col min="14598" max="14598" width="12" style="2" customWidth="1"/>
    <col min="14599" max="14599" width="12.5546875" style="2" customWidth="1"/>
    <col min="14600" max="14600" width="13.109375" style="2" customWidth="1"/>
    <col min="14601" max="14601" width="10.88671875" style="2" bestFit="1" customWidth="1"/>
    <col min="14602" max="14602" width="17.109375" style="2" bestFit="1" customWidth="1"/>
    <col min="14603" max="14603" width="14.109375" style="2" customWidth="1"/>
    <col min="14604" max="14604" width="17" style="2" bestFit="1" customWidth="1"/>
    <col min="14605" max="14605" width="16.6640625" style="2" bestFit="1" customWidth="1"/>
    <col min="14606" max="14606" width="21.33203125" style="2" bestFit="1" customWidth="1"/>
    <col min="14607" max="14612" width="9.109375" style="2"/>
    <col min="14613" max="14613" width="8.109375" style="2" bestFit="1" customWidth="1"/>
    <col min="14614" max="14614" width="12.88671875" style="2" bestFit="1" customWidth="1"/>
    <col min="14615" max="14850" width="9.109375" style="2"/>
    <col min="14851" max="14851" width="23.44140625" style="2" customWidth="1"/>
    <col min="14852" max="14852" width="23" style="2" customWidth="1"/>
    <col min="14853" max="14853" width="10.33203125" style="2" customWidth="1"/>
    <col min="14854" max="14854" width="12" style="2" customWidth="1"/>
    <col min="14855" max="14855" width="12.5546875" style="2" customWidth="1"/>
    <col min="14856" max="14856" width="13.109375" style="2" customWidth="1"/>
    <col min="14857" max="14857" width="10.88671875" style="2" bestFit="1" customWidth="1"/>
    <col min="14858" max="14858" width="17.109375" style="2" bestFit="1" customWidth="1"/>
    <col min="14859" max="14859" width="14.109375" style="2" customWidth="1"/>
    <col min="14860" max="14860" width="17" style="2" bestFit="1" customWidth="1"/>
    <col min="14861" max="14861" width="16.6640625" style="2" bestFit="1" customWidth="1"/>
    <col min="14862" max="14862" width="21.33203125" style="2" bestFit="1" customWidth="1"/>
    <col min="14863" max="14868" width="9.109375" style="2"/>
    <col min="14869" max="14869" width="8.109375" style="2" bestFit="1" customWidth="1"/>
    <col min="14870" max="14870" width="12.88671875" style="2" bestFit="1" customWidth="1"/>
    <col min="14871" max="15106" width="9.109375" style="2"/>
    <col min="15107" max="15107" width="23.44140625" style="2" customWidth="1"/>
    <col min="15108" max="15108" width="23" style="2" customWidth="1"/>
    <col min="15109" max="15109" width="10.33203125" style="2" customWidth="1"/>
    <col min="15110" max="15110" width="12" style="2" customWidth="1"/>
    <col min="15111" max="15111" width="12.5546875" style="2" customWidth="1"/>
    <col min="15112" max="15112" width="13.109375" style="2" customWidth="1"/>
    <col min="15113" max="15113" width="10.88671875" style="2" bestFit="1" customWidth="1"/>
    <col min="15114" max="15114" width="17.109375" style="2" bestFit="1" customWidth="1"/>
    <col min="15115" max="15115" width="14.109375" style="2" customWidth="1"/>
    <col min="15116" max="15116" width="17" style="2" bestFit="1" customWidth="1"/>
    <col min="15117" max="15117" width="16.6640625" style="2" bestFit="1" customWidth="1"/>
    <col min="15118" max="15118" width="21.33203125" style="2" bestFit="1" customWidth="1"/>
    <col min="15119" max="15124" width="9.109375" style="2"/>
    <col min="15125" max="15125" width="8.109375" style="2" bestFit="1" customWidth="1"/>
    <col min="15126" max="15126" width="12.88671875" style="2" bestFit="1" customWidth="1"/>
    <col min="15127" max="15362" width="9.109375" style="2"/>
    <col min="15363" max="15363" width="23.44140625" style="2" customWidth="1"/>
    <col min="15364" max="15364" width="23" style="2" customWidth="1"/>
    <col min="15365" max="15365" width="10.33203125" style="2" customWidth="1"/>
    <col min="15366" max="15366" width="12" style="2" customWidth="1"/>
    <col min="15367" max="15367" width="12.5546875" style="2" customWidth="1"/>
    <col min="15368" max="15368" width="13.109375" style="2" customWidth="1"/>
    <col min="15369" max="15369" width="10.88671875" style="2" bestFit="1" customWidth="1"/>
    <col min="15370" max="15370" width="17.109375" style="2" bestFit="1" customWidth="1"/>
    <col min="15371" max="15371" width="14.109375" style="2" customWidth="1"/>
    <col min="15372" max="15372" width="17" style="2" bestFit="1" customWidth="1"/>
    <col min="15373" max="15373" width="16.6640625" style="2" bestFit="1" customWidth="1"/>
    <col min="15374" max="15374" width="21.33203125" style="2" bestFit="1" customWidth="1"/>
    <col min="15375" max="15380" width="9.109375" style="2"/>
    <col min="15381" max="15381" width="8.109375" style="2" bestFit="1" customWidth="1"/>
    <col min="15382" max="15382" width="12.88671875" style="2" bestFit="1" customWidth="1"/>
    <col min="15383" max="15618" width="9.109375" style="2"/>
    <col min="15619" max="15619" width="23.44140625" style="2" customWidth="1"/>
    <col min="15620" max="15620" width="23" style="2" customWidth="1"/>
    <col min="15621" max="15621" width="10.33203125" style="2" customWidth="1"/>
    <col min="15622" max="15622" width="12" style="2" customWidth="1"/>
    <col min="15623" max="15623" width="12.5546875" style="2" customWidth="1"/>
    <col min="15624" max="15624" width="13.109375" style="2" customWidth="1"/>
    <col min="15625" max="15625" width="10.88671875" style="2" bestFit="1" customWidth="1"/>
    <col min="15626" max="15626" width="17.109375" style="2" bestFit="1" customWidth="1"/>
    <col min="15627" max="15627" width="14.109375" style="2" customWidth="1"/>
    <col min="15628" max="15628" width="17" style="2" bestFit="1" customWidth="1"/>
    <col min="15629" max="15629" width="16.6640625" style="2" bestFit="1" customWidth="1"/>
    <col min="15630" max="15630" width="21.33203125" style="2" bestFit="1" customWidth="1"/>
    <col min="15631" max="15636" width="9.109375" style="2"/>
    <col min="15637" max="15637" width="8.109375" style="2" bestFit="1" customWidth="1"/>
    <col min="15638" max="15638" width="12.88671875" style="2" bestFit="1" customWidth="1"/>
    <col min="15639" max="15874" width="9.109375" style="2"/>
    <col min="15875" max="15875" width="23.44140625" style="2" customWidth="1"/>
    <col min="15876" max="15876" width="23" style="2" customWidth="1"/>
    <col min="15877" max="15877" width="10.33203125" style="2" customWidth="1"/>
    <col min="15878" max="15878" width="12" style="2" customWidth="1"/>
    <col min="15879" max="15879" width="12.5546875" style="2" customWidth="1"/>
    <col min="15880" max="15880" width="13.109375" style="2" customWidth="1"/>
    <col min="15881" max="15881" width="10.88671875" style="2" bestFit="1" customWidth="1"/>
    <col min="15882" max="15882" width="17.109375" style="2" bestFit="1" customWidth="1"/>
    <col min="15883" max="15883" width="14.109375" style="2" customWidth="1"/>
    <col min="15884" max="15884" width="17" style="2" bestFit="1" customWidth="1"/>
    <col min="15885" max="15885" width="16.6640625" style="2" bestFit="1" customWidth="1"/>
    <col min="15886" max="15886" width="21.33203125" style="2" bestFit="1" customWidth="1"/>
    <col min="15887" max="15892" width="9.109375" style="2"/>
    <col min="15893" max="15893" width="8.109375" style="2" bestFit="1" customWidth="1"/>
    <col min="15894" max="15894" width="12.88671875" style="2" bestFit="1" customWidth="1"/>
    <col min="15895" max="16130" width="9.109375" style="2"/>
    <col min="16131" max="16131" width="23.44140625" style="2" customWidth="1"/>
    <col min="16132" max="16132" width="23" style="2" customWidth="1"/>
    <col min="16133" max="16133" width="10.33203125" style="2" customWidth="1"/>
    <col min="16134" max="16134" width="12" style="2" customWidth="1"/>
    <col min="16135" max="16135" width="12.5546875" style="2" customWidth="1"/>
    <col min="16136" max="16136" width="13.109375" style="2" customWidth="1"/>
    <col min="16137" max="16137" width="10.88671875" style="2" bestFit="1" customWidth="1"/>
    <col min="16138" max="16138" width="17.109375" style="2" bestFit="1" customWidth="1"/>
    <col min="16139" max="16139" width="14.109375" style="2" customWidth="1"/>
    <col min="16140" max="16140" width="17" style="2" bestFit="1" customWidth="1"/>
    <col min="16141" max="16141" width="16.6640625" style="2" bestFit="1" customWidth="1"/>
    <col min="16142" max="16142" width="21.33203125" style="2" bestFit="1" customWidth="1"/>
    <col min="16143" max="16148" width="9.109375" style="2"/>
    <col min="16149" max="16149" width="8.109375" style="2" bestFit="1" customWidth="1"/>
    <col min="16150" max="16150" width="12.88671875" style="2" bestFit="1" customWidth="1"/>
    <col min="16151" max="16384" width="9.109375" style="2"/>
  </cols>
  <sheetData>
    <row r="1" spans="1:14" ht="33" customHeight="1">
      <c r="A1" s="135"/>
      <c r="B1" s="349" t="str">
        <f>Inputs!A1</f>
        <v>Fire name:</v>
      </c>
      <c r="C1" s="350"/>
      <c r="D1" s="350"/>
      <c r="E1" s="350"/>
      <c r="F1" s="350"/>
      <c r="G1" s="350"/>
      <c r="H1" s="350"/>
      <c r="I1" s="350"/>
      <c r="J1" s="267"/>
      <c r="K1" s="267"/>
      <c r="N1" s="43" t="e">
        <f ca="1">AP14 &amp;  " - " &amp; J7 &amp; " - " &amp; J8 &amp; ". " &amp;  AQHAR(10) &amp;A8 &amp;  AP8 &amp; " " &amp; F6 &amp; AQHAR(10) &amp; D14 &amp; " : " &amp; F15 &amp; " , " &amp; G15 &amp; AQHAR(10) &amp; AP121 &amp;  ROUND(F121,2) &amp; " , " &amp; ROUND(G121,2) &amp; AQHAR(10) &amp; AP122 &amp;  ROUND(F122,2) &amp; " , " &amp; ROUND(G122,2) &amp; AQHAR(10) &amp; AP123 &amp;  ROUND(F123,2) &amp; " , " &amp; ROUND(G123,2) &amp; AQHAR(10) &amp; I14 &amp; K14  &amp; " / " &amp; K13</f>
        <v>#NAME?</v>
      </c>
    </row>
    <row r="2" spans="1:14" ht="18.75" customHeight="1" thickBot="1">
      <c r="B2" s="3" t="str">
        <f>Inputs!A2</f>
        <v>Commander:</v>
      </c>
      <c r="C2" s="64">
        <f>Inputs!CB2</f>
        <v>0</v>
      </c>
      <c r="D2" s="3" t="str">
        <f>Inputs!A3</f>
        <v xml:space="preserve">Gunner: </v>
      </c>
      <c r="E2" s="64">
        <f>Inputs!CB3</f>
        <v>0</v>
      </c>
      <c r="F2" s="3" t="str">
        <f>Inputs!A4</f>
        <v xml:space="preserve">Loader: </v>
      </c>
      <c r="G2" s="63">
        <f>Inputs!CB4</f>
        <v>0</v>
      </c>
      <c r="H2" s="3" t="str">
        <f>Inputs!A5</f>
        <v>Driver:</v>
      </c>
      <c r="I2" s="64">
        <f>Inputs!CB5</f>
        <v>0</v>
      </c>
      <c r="J2" s="103"/>
      <c r="K2" s="103"/>
    </row>
    <row r="3" spans="1:14">
      <c r="A3" s="2" t="str">
        <f>Inputs!A11</f>
        <v>Project:</v>
      </c>
      <c r="B3" s="72">
        <f>Inputs!CB11</f>
        <v>0</v>
      </c>
      <c r="C3" s="71"/>
      <c r="D3" s="71"/>
      <c r="E3" s="71"/>
      <c r="F3" s="71"/>
      <c r="G3" s="71"/>
      <c r="H3" s="71"/>
      <c r="I3" s="71"/>
      <c r="J3" s="104"/>
      <c r="K3" s="104"/>
    </row>
    <row r="4" spans="1:14" ht="18.600000000000001" thickBot="1">
      <c r="A4" s="2" t="str">
        <f>Inputs!A46</f>
        <v xml:space="preserve">Remarks: </v>
      </c>
      <c r="B4" s="380">
        <f>Inputs!CB46</f>
        <v>0</v>
      </c>
      <c r="C4" s="380"/>
      <c r="D4" s="380"/>
      <c r="E4" s="380"/>
      <c r="F4" s="380"/>
      <c r="G4" s="380"/>
      <c r="H4" s="380"/>
      <c r="I4" s="380"/>
      <c r="J4" s="104"/>
      <c r="K4" s="104"/>
    </row>
    <row r="5" spans="1:14" ht="18.600000000000001" thickTop="1" thickBot="1">
      <c r="A5" s="392" t="s">
        <v>6</v>
      </c>
      <c r="B5" s="393"/>
      <c r="D5" s="392" t="str">
        <f>Inputs!A22</f>
        <v>Operational Conditions:</v>
      </c>
      <c r="E5" s="394"/>
      <c r="F5" s="394"/>
      <c r="G5" s="393"/>
      <c r="I5" s="392" t="str">
        <f>Inputs!A34</f>
        <v>Tank/Target Status</v>
      </c>
      <c r="J5" s="394"/>
      <c r="K5" s="393"/>
    </row>
    <row r="6" spans="1:14" ht="18.600000000000001" thickTop="1" thickBot="1">
      <c r="A6" s="4" t="str">
        <f>Inputs!A12</f>
        <v>Location:</v>
      </c>
      <c r="B6" s="65" t="s">
        <v>199</v>
      </c>
      <c r="D6" s="5" t="str">
        <f>Inputs!A23</f>
        <v>Turret Mode:</v>
      </c>
      <c r="E6" s="6"/>
      <c r="F6" s="395">
        <f>Inputs!CB23</f>
        <v>0</v>
      </c>
      <c r="G6" s="396"/>
      <c r="I6" s="268" t="str">
        <f>Inputs!A35</f>
        <v>Item:</v>
      </c>
      <c r="J6" s="270" t="s">
        <v>10</v>
      </c>
      <c r="K6" s="269" t="s">
        <v>204</v>
      </c>
    </row>
    <row r="7" spans="1:14" ht="18.600000000000001" thickTop="1" thickBot="1">
      <c r="A7" s="4" t="str">
        <f>Inputs!A13</f>
        <v>Date:</v>
      </c>
      <c r="B7" s="66">
        <f>Inputs!CB13</f>
        <v>0</v>
      </c>
      <c r="D7" s="5" t="str">
        <f>Inputs!A24</f>
        <v>Ammunition:</v>
      </c>
      <c r="E7" s="8"/>
      <c r="F7" s="395">
        <f>Inputs!CB24</f>
        <v>0</v>
      </c>
      <c r="G7" s="396"/>
      <c r="I7" s="9" t="s">
        <v>14</v>
      </c>
      <c r="J7" s="67">
        <f>Inputs!CB36</f>
        <v>0</v>
      </c>
      <c r="K7" s="68">
        <f>Inputs!CC36</f>
        <v>0</v>
      </c>
    </row>
    <row r="8" spans="1:14" ht="18.600000000000001" thickTop="1" thickBot="1">
      <c r="A8" s="4" t="str">
        <f>Inputs!A15</f>
        <v>Range [m]:</v>
      </c>
      <c r="B8" s="112">
        <f>Inputs!CB15</f>
        <v>0</v>
      </c>
      <c r="D8" s="5" t="str">
        <f>Inputs!A25</f>
        <v>Aiming Through (Camera):</v>
      </c>
      <c r="E8" s="53"/>
      <c r="F8" s="395">
        <f>Inputs!CB25</f>
        <v>0</v>
      </c>
      <c r="G8" s="396"/>
      <c r="I8" s="7" t="s">
        <v>16</v>
      </c>
      <c r="J8" s="67">
        <f>Inputs!CB37</f>
        <v>0</v>
      </c>
      <c r="K8" s="68">
        <f>Inputs!CC37</f>
        <v>0</v>
      </c>
    </row>
    <row r="9" spans="1:14" ht="18.600000000000001" thickTop="1" thickBot="1">
      <c r="A9" s="392" t="str">
        <f>Inputs!A16</f>
        <v>Target Size:</v>
      </c>
      <c r="B9" s="393"/>
      <c r="D9" s="392" t="str">
        <f>Inputs!A26</f>
        <v>Environmental Conditions:</v>
      </c>
      <c r="E9" s="394"/>
      <c r="F9" s="394"/>
      <c r="G9" s="393"/>
      <c r="H9" s="10"/>
      <c r="I9" s="11" t="s">
        <v>19</v>
      </c>
      <c r="J9" s="67">
        <f>Inputs!CB38</f>
        <v>0</v>
      </c>
      <c r="K9" s="68">
        <f>Inputs!CC38</f>
        <v>0</v>
      </c>
    </row>
    <row r="10" spans="1:14" ht="18.600000000000001" thickTop="1" thickBot="1">
      <c r="A10" s="4" t="str">
        <f>Inputs!CB16</f>
        <v>Traverse Size [m]</v>
      </c>
      <c r="B10" s="38">
        <f>Inputs!CB17</f>
        <v>2.2999999999999998</v>
      </c>
      <c r="D10" s="5" t="str">
        <f>Inputs!A27</f>
        <v>Air Temperature [°C]:</v>
      </c>
      <c r="E10" s="6"/>
      <c r="F10" s="388">
        <f>Inputs!CB27</f>
        <v>0</v>
      </c>
      <c r="G10" s="389"/>
      <c r="I10" s="392" t="str">
        <f>Inputs!A39</f>
        <v>Rounds Information:</v>
      </c>
      <c r="J10" s="394"/>
      <c r="K10" s="393"/>
    </row>
    <row r="11" spans="1:14" ht="18.600000000000001" thickTop="1" thickBot="1">
      <c r="A11" s="4" t="str">
        <f>Inputs!CC16</f>
        <v>Elevation Size [m]</v>
      </c>
      <c r="B11" s="38">
        <f>Inputs!CC17</f>
        <v>2.2999999999999998</v>
      </c>
      <c r="D11" s="5" t="str">
        <f>Inputs!A28</f>
        <v>Altitude [m]:</v>
      </c>
      <c r="E11" s="8"/>
      <c r="F11" s="388">
        <f>Inputs!CB28</f>
        <v>0</v>
      </c>
      <c r="G11" s="389"/>
      <c r="H11" s="267"/>
      <c r="I11" s="384" t="str">
        <f>Inputs!A40</f>
        <v>Rounds Type</v>
      </c>
      <c r="J11" s="385"/>
      <c r="K11" s="111" t="str">
        <f>Inputs!CB40</f>
        <v>No. of Rounds</v>
      </c>
    </row>
    <row r="12" spans="1:14" ht="18.600000000000001" thickTop="1" thickBot="1">
      <c r="A12" s="4" t="str">
        <f>Inputs!CB18</f>
        <v>Traverse Size [mills]</v>
      </c>
      <c r="B12" s="38" t="e">
        <f>Inputs!CB19</f>
        <v>#DIV/0!</v>
      </c>
      <c r="D12" s="5" t="str">
        <f>Inputs!A29</f>
        <v>Ammu. Temp. [°C]:</v>
      </c>
      <c r="E12" s="8"/>
      <c r="F12" s="388">
        <f>Inputs!CB29</f>
        <v>0</v>
      </c>
      <c r="G12" s="389"/>
      <c r="H12" s="267"/>
      <c r="I12" s="384" t="str">
        <f>Inputs!A41</f>
        <v>Warm-Up</v>
      </c>
      <c r="J12" s="385"/>
      <c r="K12" s="39">
        <f>Inputs!CB41</f>
        <v>0</v>
      </c>
    </row>
    <row r="13" spans="1:14" ht="18.600000000000001" thickTop="1" thickBot="1">
      <c r="A13" s="4" t="str">
        <f>Inputs!CC18</f>
        <v>Elevation Size [mills]</v>
      </c>
      <c r="B13" s="38" t="e">
        <f>Inputs!CC19</f>
        <v>#DIV/0!</v>
      </c>
      <c r="D13" s="5" t="str">
        <f>Inputs!A30</f>
        <v>Crosswind [m/s]:</v>
      </c>
      <c r="E13" s="13"/>
      <c r="F13" s="388">
        <f>Inputs!CB30</f>
        <v>0</v>
      </c>
      <c r="G13" s="389"/>
      <c r="H13" s="267"/>
      <c r="I13" s="384" t="str">
        <f>Inputs!A42</f>
        <v>Real Firing</v>
      </c>
      <c r="J13" s="385"/>
      <c r="K13" s="39">
        <f>Inputs!CB42</f>
        <v>0</v>
      </c>
    </row>
    <row r="14" spans="1:14" ht="18.600000000000001" thickTop="1" thickBot="1">
      <c r="A14" s="4" t="str">
        <f>Inputs!A20</f>
        <v>Fire Type</v>
      </c>
      <c r="B14" s="38">
        <f>Inputs!CB20</f>
        <v>0</v>
      </c>
      <c r="D14" s="390" t="str">
        <f>Inputs!A31</f>
        <v>Gun Jump:</v>
      </c>
      <c r="E14" s="391"/>
      <c r="F14" s="41" t="str">
        <f>Inputs!CC31</f>
        <v>Traverse</v>
      </c>
      <c r="G14" s="42" t="str">
        <f>Inputs!CB31</f>
        <v>Elevation</v>
      </c>
      <c r="H14" s="267"/>
      <c r="I14" s="384" t="str">
        <f>Inputs!A43</f>
        <v xml:space="preserve">Total in Target: </v>
      </c>
      <c r="J14" s="385"/>
      <c r="K14" s="39">
        <f>Inputs!CB43</f>
        <v>0</v>
      </c>
    </row>
    <row r="15" spans="1:14" ht="19.5" customHeight="1" thickTop="1" thickBot="1">
      <c r="A15" s="4" t="str">
        <f>Inputs!A14</f>
        <v>Time:</v>
      </c>
      <c r="B15" s="37">
        <f>Inputs!CB14</f>
        <v>0</v>
      </c>
      <c r="C15" s="14"/>
      <c r="D15" s="383" t="str">
        <f>Inputs!A32</f>
        <v>Single</v>
      </c>
      <c r="E15" s="363"/>
      <c r="F15" s="36">
        <f>Inputs!CC32</f>
        <v>0</v>
      </c>
      <c r="G15" s="36">
        <f>Inputs!CB32</f>
        <v>0</v>
      </c>
      <c r="H15" s="15"/>
      <c r="I15" s="384" t="str">
        <f>Inputs!A44</f>
        <v>Missing rounds</v>
      </c>
      <c r="J15" s="385"/>
      <c r="K15" s="39">
        <f>Inputs!CB44</f>
        <v>0</v>
      </c>
    </row>
    <row r="16" spans="1:14" ht="19.5" customHeight="1" thickTop="1" thickBot="1">
      <c r="A16" s="4" t="str">
        <f>Inputs!A21</f>
        <v>A0- M.Velocity</v>
      </c>
      <c r="B16" s="38">
        <f>Inputs!CB21</f>
        <v>0</v>
      </c>
      <c r="C16" s="14"/>
      <c r="D16" s="386" t="str">
        <f>Inputs!A33</f>
        <v>Burst</v>
      </c>
      <c r="E16" s="387"/>
      <c r="F16" s="36">
        <f>Inputs!CC33</f>
        <v>0</v>
      </c>
      <c r="G16" s="36">
        <f>Inputs!CB33</f>
        <v>0</v>
      </c>
      <c r="H16" s="15"/>
      <c r="L16" s="16"/>
      <c r="M16" s="16"/>
    </row>
    <row r="17" spans="1:22" s="23" customFormat="1" ht="24" thickTop="1" thickBot="1">
      <c r="A17" s="17"/>
      <c r="B17" s="18"/>
      <c r="C17" s="19"/>
      <c r="D17" s="17"/>
      <c r="E17" s="17"/>
      <c r="F17" s="18"/>
      <c r="G17" s="18"/>
      <c r="H17" s="20"/>
      <c r="I17" s="21"/>
      <c r="J17" s="21"/>
      <c r="K17" s="21"/>
      <c r="L17" s="22"/>
      <c r="V17" s="20"/>
    </row>
    <row r="18" spans="1:22" ht="18.600000000000001" thickTop="1" thickBot="1">
      <c r="A18" s="359"/>
      <c r="B18" s="347" t="str">
        <f>Inputs!A51</f>
        <v>Rounds No.</v>
      </c>
      <c r="C18" s="347" t="s">
        <v>37</v>
      </c>
      <c r="D18" s="361" t="s">
        <v>38</v>
      </c>
      <c r="E18" s="362"/>
      <c r="F18" s="361" t="s">
        <v>39</v>
      </c>
      <c r="G18" s="362"/>
      <c r="H18" s="347" t="s">
        <v>3</v>
      </c>
      <c r="I18" s="347" t="s">
        <v>4</v>
      </c>
      <c r="J18" s="105"/>
      <c r="K18" s="105"/>
      <c r="U18" s="267"/>
      <c r="V18" s="2"/>
    </row>
    <row r="19" spans="1:22" ht="18.600000000000001" thickTop="1" thickBot="1">
      <c r="A19" s="359"/>
      <c r="B19" s="360"/>
      <c r="C19" s="348"/>
      <c r="D19" s="266" t="s">
        <v>33</v>
      </c>
      <c r="E19" s="12" t="s">
        <v>34</v>
      </c>
      <c r="F19" s="12" t="s">
        <v>33</v>
      </c>
      <c r="G19" s="12" t="s">
        <v>34</v>
      </c>
      <c r="H19" s="348"/>
      <c r="I19" s="348"/>
      <c r="J19" s="105"/>
      <c r="K19" s="105"/>
      <c r="U19" s="267"/>
      <c r="V19" s="2"/>
    </row>
    <row r="20" spans="1:22" ht="18.600000000000001" thickTop="1" thickBot="1">
      <c r="A20" s="265"/>
      <c r="B20" s="48">
        <f>Inputs!A52</f>
        <v>1</v>
      </c>
      <c r="C20" s="47">
        <f>$B$8</f>
        <v>0</v>
      </c>
      <c r="D20" s="49" t="e">
        <f>IF(Inputs!CB52="",NA(),Inputs!CB52)</f>
        <v>#N/A</v>
      </c>
      <c r="E20" s="49" t="e">
        <f>IF(Inputs!CC52="",NA(),Inputs!CC52)</f>
        <v>#N/A</v>
      </c>
      <c r="F20" s="24" t="e">
        <f t="shared" ref="F20:F29" si="0">IF(ISBLANK(D20*10/C20)," ",D20*10/C20)</f>
        <v>#N/A</v>
      </c>
      <c r="G20" s="24" t="e">
        <f>IF(ISBLANK(E20*10/C20)," ",E20*10/C20)</f>
        <v>#N/A</v>
      </c>
      <c r="H20" s="91">
        <f t="shared" ref="H20:H51" si="1">$AP$7</f>
        <v>0</v>
      </c>
      <c r="I20" s="25">
        <f t="shared" ref="I20:I51" si="2">$AP$15</f>
        <v>0</v>
      </c>
      <c r="J20" s="106"/>
      <c r="K20" s="106"/>
      <c r="U20" s="267"/>
      <c r="V20" s="2"/>
    </row>
    <row r="21" spans="1:22" ht="18" thickBot="1">
      <c r="A21" s="265"/>
      <c r="B21" s="48">
        <f>Inputs!A53</f>
        <v>2</v>
      </c>
      <c r="C21" s="47">
        <f t="shared" ref="C21:C84" si="3">$B$8</f>
        <v>0</v>
      </c>
      <c r="D21" s="49" t="e">
        <f>IF(Inputs!CB53="",NA(),Inputs!CB53)</f>
        <v>#N/A</v>
      </c>
      <c r="E21" s="49" t="e">
        <f>IF(Inputs!CC53="",NA(),Inputs!CC53)</f>
        <v>#N/A</v>
      </c>
      <c r="F21" s="24" t="e">
        <f t="shared" si="0"/>
        <v>#N/A</v>
      </c>
      <c r="G21" s="24" t="e">
        <f t="shared" ref="G21:G68" si="4">IF(ISBLANK(E21*10/C21)," ",E21*10/C21)</f>
        <v>#N/A</v>
      </c>
      <c r="H21" s="91">
        <f t="shared" si="1"/>
        <v>0</v>
      </c>
      <c r="I21" s="25">
        <f t="shared" si="2"/>
        <v>0</v>
      </c>
      <c r="J21" s="106"/>
      <c r="K21" s="106"/>
      <c r="U21" s="267"/>
      <c r="V21" s="2"/>
    </row>
    <row r="22" spans="1:22" ht="18" thickBot="1">
      <c r="A22" s="265"/>
      <c r="B22" s="48">
        <f>Inputs!A54</f>
        <v>3</v>
      </c>
      <c r="C22" s="47">
        <f t="shared" si="3"/>
        <v>0</v>
      </c>
      <c r="D22" s="49" t="e">
        <f>IF(Inputs!CB54="",NA(),Inputs!CB54)</f>
        <v>#N/A</v>
      </c>
      <c r="E22" s="49" t="e">
        <f>IF(Inputs!CC54="",NA(),Inputs!CC54)</f>
        <v>#N/A</v>
      </c>
      <c r="F22" s="24" t="e">
        <f t="shared" si="0"/>
        <v>#N/A</v>
      </c>
      <c r="G22" s="24" t="e">
        <f t="shared" si="4"/>
        <v>#N/A</v>
      </c>
      <c r="H22" s="91">
        <f t="shared" si="1"/>
        <v>0</v>
      </c>
      <c r="I22" s="25">
        <f t="shared" si="2"/>
        <v>0</v>
      </c>
      <c r="J22" s="106"/>
      <c r="K22" s="106"/>
      <c r="U22" s="267"/>
      <c r="V22" s="2"/>
    </row>
    <row r="23" spans="1:22" ht="18" thickBot="1">
      <c r="A23" s="265"/>
      <c r="B23" s="48">
        <f>Inputs!A55</f>
        <v>4</v>
      </c>
      <c r="C23" s="47">
        <f t="shared" si="3"/>
        <v>0</v>
      </c>
      <c r="D23" s="49" t="e">
        <f>IF(Inputs!CB55="",NA(),Inputs!CB55)</f>
        <v>#N/A</v>
      </c>
      <c r="E23" s="49" t="e">
        <f>IF(Inputs!CC55="",NA(),Inputs!CC55)</f>
        <v>#N/A</v>
      </c>
      <c r="F23" s="24" t="e">
        <f t="shared" si="0"/>
        <v>#N/A</v>
      </c>
      <c r="G23" s="24" t="e">
        <f t="shared" si="4"/>
        <v>#N/A</v>
      </c>
      <c r="H23" s="91">
        <f t="shared" si="1"/>
        <v>0</v>
      </c>
      <c r="I23" s="25">
        <f t="shared" si="2"/>
        <v>0</v>
      </c>
      <c r="J23" s="106"/>
      <c r="K23" s="106"/>
      <c r="U23" s="267"/>
      <c r="V23" s="2"/>
    </row>
    <row r="24" spans="1:22" ht="18" thickBot="1">
      <c r="A24" s="265"/>
      <c r="B24" s="48">
        <f>Inputs!A56</f>
        <v>5</v>
      </c>
      <c r="C24" s="47">
        <f t="shared" si="3"/>
        <v>0</v>
      </c>
      <c r="D24" s="49" t="e">
        <f>IF(Inputs!CB56="",NA(),Inputs!CB56)</f>
        <v>#N/A</v>
      </c>
      <c r="E24" s="49" t="e">
        <f>IF(Inputs!CC56="",NA(),Inputs!CC56)</f>
        <v>#N/A</v>
      </c>
      <c r="F24" s="24" t="e">
        <f t="shared" si="0"/>
        <v>#N/A</v>
      </c>
      <c r="G24" s="24" t="e">
        <f t="shared" si="4"/>
        <v>#N/A</v>
      </c>
      <c r="H24" s="91">
        <f t="shared" si="1"/>
        <v>0</v>
      </c>
      <c r="I24" s="25">
        <f t="shared" si="2"/>
        <v>0</v>
      </c>
      <c r="J24" s="106"/>
      <c r="K24" s="106"/>
      <c r="U24" s="267"/>
      <c r="V24" s="2"/>
    </row>
    <row r="25" spans="1:22" ht="18" thickBot="1">
      <c r="A25" s="265"/>
      <c r="B25" s="48">
        <f>Inputs!A57</f>
        <v>6</v>
      </c>
      <c r="C25" s="47">
        <f t="shared" si="3"/>
        <v>0</v>
      </c>
      <c r="D25" s="49" t="e">
        <f>IF(Inputs!CB57="",NA(),Inputs!CB57)</f>
        <v>#N/A</v>
      </c>
      <c r="E25" s="49" t="e">
        <f>IF(Inputs!CC57="",NA(),Inputs!CC57)</f>
        <v>#N/A</v>
      </c>
      <c r="F25" s="24" t="e">
        <f t="shared" si="0"/>
        <v>#N/A</v>
      </c>
      <c r="G25" s="24" t="e">
        <f t="shared" si="4"/>
        <v>#N/A</v>
      </c>
      <c r="H25" s="91">
        <f t="shared" si="1"/>
        <v>0</v>
      </c>
      <c r="I25" s="25">
        <f t="shared" si="2"/>
        <v>0</v>
      </c>
      <c r="J25" s="106"/>
      <c r="K25" s="106"/>
      <c r="U25" s="267"/>
      <c r="V25" s="2"/>
    </row>
    <row r="26" spans="1:22" ht="18" thickBot="1">
      <c r="A26" s="265"/>
      <c r="B26" s="48">
        <f>Inputs!A58</f>
        <v>7</v>
      </c>
      <c r="C26" s="47">
        <f t="shared" si="3"/>
        <v>0</v>
      </c>
      <c r="D26" s="49" t="e">
        <f>IF(Inputs!CB58="",NA(),Inputs!CB58)</f>
        <v>#N/A</v>
      </c>
      <c r="E26" s="49" t="e">
        <f>IF(Inputs!CC58="",NA(),Inputs!CC58)</f>
        <v>#N/A</v>
      </c>
      <c r="F26" s="24" t="e">
        <f t="shared" si="0"/>
        <v>#N/A</v>
      </c>
      <c r="G26" s="24" t="e">
        <f t="shared" si="4"/>
        <v>#N/A</v>
      </c>
      <c r="H26" s="91">
        <f t="shared" si="1"/>
        <v>0</v>
      </c>
      <c r="I26" s="25">
        <f t="shared" si="2"/>
        <v>0</v>
      </c>
      <c r="J26" s="106"/>
      <c r="K26" s="106"/>
      <c r="U26" s="267"/>
      <c r="V26" s="2"/>
    </row>
    <row r="27" spans="1:22" ht="18" thickBot="1">
      <c r="A27" s="265"/>
      <c r="B27" s="48">
        <f>Inputs!A59</f>
        <v>8</v>
      </c>
      <c r="C27" s="47">
        <f t="shared" si="3"/>
        <v>0</v>
      </c>
      <c r="D27" s="49" t="e">
        <f>IF(Inputs!CB59="",NA(),Inputs!CB59)</f>
        <v>#N/A</v>
      </c>
      <c r="E27" s="49" t="e">
        <f>IF(Inputs!CC59="",NA(),Inputs!CC59)</f>
        <v>#N/A</v>
      </c>
      <c r="F27" s="24" t="e">
        <f t="shared" si="0"/>
        <v>#N/A</v>
      </c>
      <c r="G27" s="24" t="e">
        <f t="shared" si="4"/>
        <v>#N/A</v>
      </c>
      <c r="H27" s="91">
        <f t="shared" si="1"/>
        <v>0</v>
      </c>
      <c r="I27" s="25">
        <f t="shared" si="2"/>
        <v>0</v>
      </c>
      <c r="J27" s="106"/>
      <c r="K27" s="106"/>
      <c r="U27" s="267"/>
      <c r="V27" s="2"/>
    </row>
    <row r="28" spans="1:22" ht="18" thickBot="1">
      <c r="A28" s="265"/>
      <c r="B28" s="48">
        <f>Inputs!A60</f>
        <v>9</v>
      </c>
      <c r="C28" s="47">
        <f t="shared" si="3"/>
        <v>0</v>
      </c>
      <c r="D28" s="49" t="e">
        <f>IF(Inputs!CB60="",NA(),Inputs!CB60)</f>
        <v>#N/A</v>
      </c>
      <c r="E28" s="49" t="e">
        <f>IF(Inputs!CC60="",NA(),Inputs!CC60)</f>
        <v>#N/A</v>
      </c>
      <c r="F28" s="24" t="e">
        <f t="shared" si="0"/>
        <v>#N/A</v>
      </c>
      <c r="G28" s="24" t="e">
        <f t="shared" si="4"/>
        <v>#N/A</v>
      </c>
      <c r="H28" s="91">
        <f t="shared" si="1"/>
        <v>0</v>
      </c>
      <c r="I28" s="25">
        <f t="shared" si="2"/>
        <v>0</v>
      </c>
      <c r="J28" s="106"/>
      <c r="K28" s="106"/>
      <c r="U28" s="267"/>
      <c r="V28" s="2"/>
    </row>
    <row r="29" spans="1:22" ht="18" thickBot="1">
      <c r="A29" s="265"/>
      <c r="B29" s="48">
        <f>Inputs!A61</f>
        <v>10</v>
      </c>
      <c r="C29" s="47">
        <f t="shared" si="3"/>
        <v>0</v>
      </c>
      <c r="D29" s="49" t="e">
        <f>IF(Inputs!CB61="",NA(),Inputs!CB61)</f>
        <v>#N/A</v>
      </c>
      <c r="E29" s="49" t="e">
        <f>IF(Inputs!CC61="",NA(),Inputs!CC61)</f>
        <v>#N/A</v>
      </c>
      <c r="F29" s="24" t="e">
        <f t="shared" si="0"/>
        <v>#N/A</v>
      </c>
      <c r="G29" s="24" t="e">
        <f t="shared" si="4"/>
        <v>#N/A</v>
      </c>
      <c r="H29" s="91">
        <f t="shared" si="1"/>
        <v>0</v>
      </c>
      <c r="I29" s="25">
        <f t="shared" si="2"/>
        <v>0</v>
      </c>
      <c r="J29" s="106"/>
      <c r="K29" s="106"/>
      <c r="U29" s="267"/>
      <c r="V29" s="2"/>
    </row>
    <row r="30" spans="1:22" ht="18" thickBot="1">
      <c r="A30" s="265"/>
      <c r="B30" s="48">
        <f>Inputs!A62</f>
        <v>11</v>
      </c>
      <c r="C30" s="47">
        <f t="shared" si="3"/>
        <v>0</v>
      </c>
      <c r="D30" s="49" t="e">
        <f>IF(Inputs!CB62="",NA(),Inputs!CB62)</f>
        <v>#N/A</v>
      </c>
      <c r="E30" s="49" t="e">
        <f>IF(Inputs!CC62="",NA(),Inputs!CC62)</f>
        <v>#N/A</v>
      </c>
      <c r="F30" s="24" t="e">
        <f t="shared" ref="F30:F93" si="5">IF(ISBLANK(D30*10/C30)," ",D30*10/C30)</f>
        <v>#N/A</v>
      </c>
      <c r="G30" s="24" t="e">
        <f t="shared" si="4"/>
        <v>#N/A</v>
      </c>
      <c r="H30" s="91">
        <f t="shared" si="1"/>
        <v>0</v>
      </c>
      <c r="I30" s="25">
        <f t="shared" si="2"/>
        <v>0</v>
      </c>
      <c r="J30" s="106"/>
      <c r="K30" s="106"/>
      <c r="U30" s="267"/>
      <c r="V30" s="2"/>
    </row>
    <row r="31" spans="1:22" ht="18" thickBot="1">
      <c r="A31" s="265"/>
      <c r="B31" s="48">
        <f>Inputs!A63</f>
        <v>12</v>
      </c>
      <c r="C31" s="47">
        <f t="shared" si="3"/>
        <v>0</v>
      </c>
      <c r="D31" s="49" t="e">
        <f>IF(Inputs!CB63="",NA(),Inputs!CB63)</f>
        <v>#N/A</v>
      </c>
      <c r="E31" s="49" t="e">
        <f>IF(Inputs!CC63="",NA(),Inputs!CC63)</f>
        <v>#N/A</v>
      </c>
      <c r="F31" s="24" t="e">
        <f t="shared" si="5"/>
        <v>#N/A</v>
      </c>
      <c r="G31" s="24" t="e">
        <f t="shared" si="4"/>
        <v>#N/A</v>
      </c>
      <c r="H31" s="91">
        <f t="shared" si="1"/>
        <v>0</v>
      </c>
      <c r="I31" s="25">
        <f t="shared" si="2"/>
        <v>0</v>
      </c>
      <c r="J31" s="106"/>
      <c r="K31" s="106"/>
      <c r="U31" s="267"/>
      <c r="V31" s="2"/>
    </row>
    <row r="32" spans="1:22" ht="18" thickBot="1">
      <c r="A32" s="265"/>
      <c r="B32" s="48">
        <f>Inputs!A64</f>
        <v>13</v>
      </c>
      <c r="C32" s="47">
        <f t="shared" si="3"/>
        <v>0</v>
      </c>
      <c r="D32" s="49" t="e">
        <f>IF(Inputs!CB64="",NA(),Inputs!CB64)</f>
        <v>#N/A</v>
      </c>
      <c r="E32" s="49" t="e">
        <f>IF(Inputs!CC64="",NA(),Inputs!CC64)</f>
        <v>#N/A</v>
      </c>
      <c r="F32" s="24" t="e">
        <f t="shared" si="5"/>
        <v>#N/A</v>
      </c>
      <c r="G32" s="24" t="e">
        <f t="shared" si="4"/>
        <v>#N/A</v>
      </c>
      <c r="H32" s="91">
        <f t="shared" si="1"/>
        <v>0</v>
      </c>
      <c r="I32" s="25">
        <f t="shared" si="2"/>
        <v>0</v>
      </c>
      <c r="J32" s="106"/>
      <c r="K32" s="106"/>
      <c r="U32" s="267"/>
      <c r="V32" s="2"/>
    </row>
    <row r="33" spans="1:22" ht="18" thickBot="1">
      <c r="A33" s="265"/>
      <c r="B33" s="48">
        <f>Inputs!A65</f>
        <v>14</v>
      </c>
      <c r="C33" s="47">
        <f t="shared" si="3"/>
        <v>0</v>
      </c>
      <c r="D33" s="49" t="e">
        <f>IF(Inputs!CB65="",NA(),Inputs!CB65)</f>
        <v>#N/A</v>
      </c>
      <c r="E33" s="49" t="e">
        <f>IF(Inputs!CC65="",NA(),Inputs!CC65)</f>
        <v>#N/A</v>
      </c>
      <c r="F33" s="24" t="e">
        <f t="shared" si="5"/>
        <v>#N/A</v>
      </c>
      <c r="G33" s="24" t="e">
        <f t="shared" si="4"/>
        <v>#N/A</v>
      </c>
      <c r="H33" s="91">
        <f t="shared" si="1"/>
        <v>0</v>
      </c>
      <c r="I33" s="25">
        <f t="shared" si="2"/>
        <v>0</v>
      </c>
      <c r="J33" s="106"/>
      <c r="K33" s="106"/>
      <c r="U33" s="267"/>
      <c r="V33" s="2"/>
    </row>
    <row r="34" spans="1:22" ht="18" thickBot="1">
      <c r="A34" s="265"/>
      <c r="B34" s="48">
        <f>Inputs!A66</f>
        <v>15</v>
      </c>
      <c r="C34" s="47">
        <f t="shared" si="3"/>
        <v>0</v>
      </c>
      <c r="D34" s="49" t="e">
        <f>IF(Inputs!CB66="",NA(),Inputs!CB66)</f>
        <v>#N/A</v>
      </c>
      <c r="E34" s="49" t="e">
        <f>IF(Inputs!CC66="",NA(),Inputs!CC66)</f>
        <v>#N/A</v>
      </c>
      <c r="F34" s="24" t="e">
        <f t="shared" si="5"/>
        <v>#N/A</v>
      </c>
      <c r="G34" s="24" t="e">
        <f t="shared" si="4"/>
        <v>#N/A</v>
      </c>
      <c r="H34" s="91">
        <f t="shared" si="1"/>
        <v>0</v>
      </c>
      <c r="I34" s="25">
        <f t="shared" si="2"/>
        <v>0</v>
      </c>
      <c r="J34" s="106"/>
      <c r="K34" s="106"/>
      <c r="U34" s="267"/>
      <c r="V34" s="2"/>
    </row>
    <row r="35" spans="1:22" ht="18" thickBot="1">
      <c r="A35" s="265"/>
      <c r="B35" s="48">
        <f>Inputs!A67</f>
        <v>16</v>
      </c>
      <c r="C35" s="47">
        <f t="shared" si="3"/>
        <v>0</v>
      </c>
      <c r="D35" s="49" t="e">
        <f>IF(Inputs!CB67="",NA(),Inputs!CB67)</f>
        <v>#N/A</v>
      </c>
      <c r="E35" s="49" t="e">
        <f>IF(Inputs!CC67="",NA(),Inputs!CC67)</f>
        <v>#N/A</v>
      </c>
      <c r="F35" s="24" t="e">
        <f t="shared" si="5"/>
        <v>#N/A</v>
      </c>
      <c r="G35" s="24" t="e">
        <f t="shared" si="4"/>
        <v>#N/A</v>
      </c>
      <c r="H35" s="91">
        <f t="shared" si="1"/>
        <v>0</v>
      </c>
      <c r="I35" s="25">
        <f t="shared" si="2"/>
        <v>0</v>
      </c>
      <c r="J35" s="106"/>
      <c r="K35" s="106"/>
      <c r="U35" s="267"/>
      <c r="V35" s="2"/>
    </row>
    <row r="36" spans="1:22" ht="18" thickBot="1">
      <c r="A36" s="265"/>
      <c r="B36" s="48">
        <f>Inputs!A68</f>
        <v>17</v>
      </c>
      <c r="C36" s="47">
        <f t="shared" si="3"/>
        <v>0</v>
      </c>
      <c r="D36" s="49" t="e">
        <f>IF(Inputs!CB68="",NA(),Inputs!CB68)</f>
        <v>#N/A</v>
      </c>
      <c r="E36" s="49" t="e">
        <f>IF(Inputs!CC68="",NA(),Inputs!CC68)</f>
        <v>#N/A</v>
      </c>
      <c r="F36" s="24" t="e">
        <f t="shared" si="5"/>
        <v>#N/A</v>
      </c>
      <c r="G36" s="24" t="e">
        <f t="shared" si="4"/>
        <v>#N/A</v>
      </c>
      <c r="H36" s="91">
        <f t="shared" si="1"/>
        <v>0</v>
      </c>
      <c r="I36" s="25">
        <f t="shared" si="2"/>
        <v>0</v>
      </c>
      <c r="J36" s="106"/>
      <c r="K36" s="106"/>
      <c r="U36" s="267"/>
      <c r="V36" s="2"/>
    </row>
    <row r="37" spans="1:22" ht="18" thickBot="1">
      <c r="A37" s="265"/>
      <c r="B37" s="48">
        <f>Inputs!A69</f>
        <v>18</v>
      </c>
      <c r="C37" s="47">
        <f t="shared" si="3"/>
        <v>0</v>
      </c>
      <c r="D37" s="49" t="e">
        <f>IF(Inputs!CB69="",NA(),Inputs!CB69)</f>
        <v>#N/A</v>
      </c>
      <c r="E37" s="49" t="e">
        <f>IF(Inputs!CC69="",NA(),Inputs!CC69)</f>
        <v>#N/A</v>
      </c>
      <c r="F37" s="24" t="e">
        <f t="shared" si="5"/>
        <v>#N/A</v>
      </c>
      <c r="G37" s="24" t="e">
        <f t="shared" si="4"/>
        <v>#N/A</v>
      </c>
      <c r="H37" s="91">
        <f t="shared" si="1"/>
        <v>0</v>
      </c>
      <c r="I37" s="25">
        <f t="shared" si="2"/>
        <v>0</v>
      </c>
      <c r="J37" s="106"/>
      <c r="K37" s="106"/>
      <c r="U37" s="267"/>
      <c r="V37" s="2"/>
    </row>
    <row r="38" spans="1:22" ht="18" thickBot="1">
      <c r="A38" s="265"/>
      <c r="B38" s="48">
        <f>Inputs!A70</f>
        <v>19</v>
      </c>
      <c r="C38" s="47">
        <f t="shared" si="3"/>
        <v>0</v>
      </c>
      <c r="D38" s="49" t="e">
        <f>IF(Inputs!CB70="",NA(),Inputs!CB70)</f>
        <v>#N/A</v>
      </c>
      <c r="E38" s="49" t="e">
        <f>IF(Inputs!CC70="",NA(),Inputs!CC70)</f>
        <v>#N/A</v>
      </c>
      <c r="F38" s="24" t="e">
        <f t="shared" si="5"/>
        <v>#N/A</v>
      </c>
      <c r="G38" s="24" t="e">
        <f t="shared" si="4"/>
        <v>#N/A</v>
      </c>
      <c r="H38" s="91">
        <f t="shared" si="1"/>
        <v>0</v>
      </c>
      <c r="I38" s="25">
        <f t="shared" si="2"/>
        <v>0</v>
      </c>
      <c r="J38" s="106"/>
      <c r="K38" s="106"/>
      <c r="U38" s="267"/>
      <c r="V38" s="2"/>
    </row>
    <row r="39" spans="1:22" ht="18" thickBot="1">
      <c r="A39" s="265"/>
      <c r="B39" s="48">
        <f>Inputs!A71</f>
        <v>20</v>
      </c>
      <c r="C39" s="47">
        <f t="shared" si="3"/>
        <v>0</v>
      </c>
      <c r="D39" s="49" t="e">
        <f>IF(Inputs!CB71="",NA(),Inputs!CB71)</f>
        <v>#N/A</v>
      </c>
      <c r="E39" s="49" t="e">
        <f>IF(Inputs!CC71="",NA(),Inputs!CC71)</f>
        <v>#N/A</v>
      </c>
      <c r="F39" s="24" t="e">
        <f t="shared" si="5"/>
        <v>#N/A</v>
      </c>
      <c r="G39" s="24" t="e">
        <f t="shared" si="4"/>
        <v>#N/A</v>
      </c>
      <c r="H39" s="91">
        <f t="shared" si="1"/>
        <v>0</v>
      </c>
      <c r="I39" s="25">
        <f t="shared" si="2"/>
        <v>0</v>
      </c>
      <c r="J39" s="106"/>
      <c r="K39" s="106"/>
      <c r="U39" s="267"/>
      <c r="V39" s="2"/>
    </row>
    <row r="40" spans="1:22" ht="18" thickBot="1">
      <c r="A40" s="265"/>
      <c r="B40" s="48">
        <f>Inputs!A72</f>
        <v>21</v>
      </c>
      <c r="C40" s="47">
        <f t="shared" si="3"/>
        <v>0</v>
      </c>
      <c r="D40" s="49" t="e">
        <f>IF(Inputs!CB72="",NA(),Inputs!CB72)</f>
        <v>#N/A</v>
      </c>
      <c r="E40" s="49" t="e">
        <f>IF(Inputs!CC72="",NA(),Inputs!CC72)</f>
        <v>#N/A</v>
      </c>
      <c r="F40" s="24" t="e">
        <f t="shared" si="5"/>
        <v>#N/A</v>
      </c>
      <c r="G40" s="24" t="e">
        <f t="shared" si="4"/>
        <v>#N/A</v>
      </c>
      <c r="H40" s="91">
        <f t="shared" si="1"/>
        <v>0</v>
      </c>
      <c r="I40" s="25">
        <f t="shared" si="2"/>
        <v>0</v>
      </c>
      <c r="J40" s="106"/>
      <c r="K40" s="106"/>
      <c r="U40" s="267"/>
      <c r="V40" s="2"/>
    </row>
    <row r="41" spans="1:22" ht="18" thickBot="1">
      <c r="A41" s="265"/>
      <c r="B41" s="48">
        <f>Inputs!A73</f>
        <v>22</v>
      </c>
      <c r="C41" s="47">
        <f t="shared" si="3"/>
        <v>0</v>
      </c>
      <c r="D41" s="49" t="e">
        <f>IF(Inputs!CB73="",NA(),Inputs!CB73)</f>
        <v>#N/A</v>
      </c>
      <c r="E41" s="49" t="e">
        <f>IF(Inputs!CC73="",NA(),Inputs!CC73)</f>
        <v>#N/A</v>
      </c>
      <c r="F41" s="24" t="e">
        <f t="shared" si="5"/>
        <v>#N/A</v>
      </c>
      <c r="G41" s="24" t="e">
        <f t="shared" si="4"/>
        <v>#N/A</v>
      </c>
      <c r="H41" s="91">
        <f t="shared" si="1"/>
        <v>0</v>
      </c>
      <c r="I41" s="25">
        <f t="shared" si="2"/>
        <v>0</v>
      </c>
      <c r="J41" s="106"/>
      <c r="K41" s="106"/>
      <c r="U41" s="267"/>
      <c r="V41" s="2"/>
    </row>
    <row r="42" spans="1:22" ht="18" thickBot="1">
      <c r="A42" s="265"/>
      <c r="B42" s="48">
        <f>Inputs!A74</f>
        <v>23</v>
      </c>
      <c r="C42" s="47">
        <f t="shared" si="3"/>
        <v>0</v>
      </c>
      <c r="D42" s="49" t="e">
        <f>IF(Inputs!CB74="",NA(),Inputs!CB74)</f>
        <v>#N/A</v>
      </c>
      <c r="E42" s="49" t="e">
        <f>IF(Inputs!CC74="",NA(),Inputs!CC74)</f>
        <v>#N/A</v>
      </c>
      <c r="F42" s="24" t="e">
        <f t="shared" si="5"/>
        <v>#N/A</v>
      </c>
      <c r="G42" s="24" t="e">
        <f t="shared" si="4"/>
        <v>#N/A</v>
      </c>
      <c r="H42" s="91">
        <f t="shared" si="1"/>
        <v>0</v>
      </c>
      <c r="I42" s="25">
        <f t="shared" si="2"/>
        <v>0</v>
      </c>
      <c r="J42" s="106"/>
      <c r="K42" s="106"/>
      <c r="U42" s="267"/>
      <c r="V42" s="2"/>
    </row>
    <row r="43" spans="1:22" ht="18" thickBot="1">
      <c r="A43" s="265"/>
      <c r="B43" s="48">
        <f>Inputs!A75</f>
        <v>24</v>
      </c>
      <c r="C43" s="47">
        <f t="shared" si="3"/>
        <v>0</v>
      </c>
      <c r="D43" s="49" t="e">
        <f>IF(Inputs!CB75="",NA(),Inputs!CB75)</f>
        <v>#N/A</v>
      </c>
      <c r="E43" s="49" t="e">
        <f>IF(Inputs!CC75="",NA(),Inputs!CC75)</f>
        <v>#N/A</v>
      </c>
      <c r="F43" s="24" t="e">
        <f t="shared" si="5"/>
        <v>#N/A</v>
      </c>
      <c r="G43" s="24" t="e">
        <f t="shared" si="4"/>
        <v>#N/A</v>
      </c>
      <c r="H43" s="91">
        <f t="shared" si="1"/>
        <v>0</v>
      </c>
      <c r="I43" s="25">
        <f t="shared" si="2"/>
        <v>0</v>
      </c>
      <c r="J43" s="106"/>
      <c r="K43" s="106"/>
      <c r="U43" s="267"/>
      <c r="V43" s="2"/>
    </row>
    <row r="44" spans="1:22" ht="18" thickBot="1">
      <c r="A44" s="265"/>
      <c r="B44" s="48">
        <f>Inputs!A76</f>
        <v>25</v>
      </c>
      <c r="C44" s="47">
        <f t="shared" si="3"/>
        <v>0</v>
      </c>
      <c r="D44" s="49" t="e">
        <f>IF(Inputs!CB76="",NA(),Inputs!CB76)</f>
        <v>#N/A</v>
      </c>
      <c r="E44" s="49" t="e">
        <f>IF(Inputs!CC76="",NA(),Inputs!CC76)</f>
        <v>#N/A</v>
      </c>
      <c r="F44" s="24" t="e">
        <f t="shared" si="5"/>
        <v>#N/A</v>
      </c>
      <c r="G44" s="24" t="e">
        <f t="shared" si="4"/>
        <v>#N/A</v>
      </c>
      <c r="H44" s="91">
        <f t="shared" si="1"/>
        <v>0</v>
      </c>
      <c r="I44" s="25">
        <f t="shared" si="2"/>
        <v>0</v>
      </c>
      <c r="J44" s="106"/>
      <c r="K44" s="106"/>
      <c r="U44" s="267"/>
      <c r="V44" s="2"/>
    </row>
    <row r="45" spans="1:22" ht="18" thickBot="1">
      <c r="A45" s="265"/>
      <c r="B45" s="48">
        <f>Inputs!A77</f>
        <v>26</v>
      </c>
      <c r="C45" s="47">
        <f t="shared" si="3"/>
        <v>0</v>
      </c>
      <c r="D45" s="49" t="e">
        <f>IF(Inputs!CB77="",NA(),Inputs!CB77)</f>
        <v>#N/A</v>
      </c>
      <c r="E45" s="49" t="e">
        <f>IF(Inputs!CC77="",NA(),Inputs!CC77)</f>
        <v>#N/A</v>
      </c>
      <c r="F45" s="24" t="e">
        <f t="shared" si="5"/>
        <v>#N/A</v>
      </c>
      <c r="G45" s="24" t="e">
        <f t="shared" si="4"/>
        <v>#N/A</v>
      </c>
      <c r="H45" s="91">
        <f t="shared" si="1"/>
        <v>0</v>
      </c>
      <c r="I45" s="25">
        <f t="shared" si="2"/>
        <v>0</v>
      </c>
      <c r="J45" s="106"/>
      <c r="K45" s="106"/>
      <c r="U45" s="267"/>
      <c r="V45" s="2"/>
    </row>
    <row r="46" spans="1:22" ht="18" thickBot="1">
      <c r="A46" s="265"/>
      <c r="B46" s="48">
        <f>Inputs!A78</f>
        <v>27</v>
      </c>
      <c r="C46" s="47">
        <f t="shared" si="3"/>
        <v>0</v>
      </c>
      <c r="D46" s="49" t="e">
        <f>IF(Inputs!CB78="",NA(),Inputs!CB78)</f>
        <v>#N/A</v>
      </c>
      <c r="E46" s="49" t="e">
        <f>IF(Inputs!CC78="",NA(),Inputs!CC78)</f>
        <v>#N/A</v>
      </c>
      <c r="F46" s="24" t="e">
        <f t="shared" si="5"/>
        <v>#N/A</v>
      </c>
      <c r="G46" s="24" t="e">
        <f t="shared" si="4"/>
        <v>#N/A</v>
      </c>
      <c r="H46" s="91">
        <f t="shared" si="1"/>
        <v>0</v>
      </c>
      <c r="I46" s="25">
        <f t="shared" si="2"/>
        <v>0</v>
      </c>
      <c r="J46" s="106"/>
      <c r="K46" s="106"/>
      <c r="U46" s="267"/>
      <c r="V46" s="2"/>
    </row>
    <row r="47" spans="1:22" ht="18" thickBot="1">
      <c r="A47" s="265"/>
      <c r="B47" s="48">
        <f>Inputs!A79</f>
        <v>28</v>
      </c>
      <c r="C47" s="47">
        <f t="shared" si="3"/>
        <v>0</v>
      </c>
      <c r="D47" s="49" t="e">
        <f>IF(Inputs!CB79="",NA(),Inputs!CB79)</f>
        <v>#N/A</v>
      </c>
      <c r="E47" s="49" t="e">
        <f>IF(Inputs!CC79="",NA(),Inputs!CC79)</f>
        <v>#N/A</v>
      </c>
      <c r="F47" s="24" t="e">
        <f t="shared" si="5"/>
        <v>#N/A</v>
      </c>
      <c r="G47" s="24" t="e">
        <f t="shared" si="4"/>
        <v>#N/A</v>
      </c>
      <c r="H47" s="91">
        <f t="shared" si="1"/>
        <v>0</v>
      </c>
      <c r="I47" s="25">
        <f t="shared" si="2"/>
        <v>0</v>
      </c>
      <c r="J47" s="106"/>
      <c r="K47" s="106"/>
      <c r="U47" s="267"/>
      <c r="V47" s="2"/>
    </row>
    <row r="48" spans="1:22" ht="18" thickBot="1">
      <c r="A48" s="265"/>
      <c r="B48" s="48">
        <f>Inputs!A80</f>
        <v>29</v>
      </c>
      <c r="C48" s="47">
        <f t="shared" si="3"/>
        <v>0</v>
      </c>
      <c r="D48" s="49" t="e">
        <f>IF(Inputs!CB80="",NA(),Inputs!CB80)</f>
        <v>#N/A</v>
      </c>
      <c r="E48" s="49" t="e">
        <f>IF(Inputs!CC80="",NA(),Inputs!CC80)</f>
        <v>#N/A</v>
      </c>
      <c r="F48" s="24" t="e">
        <f t="shared" si="5"/>
        <v>#N/A</v>
      </c>
      <c r="G48" s="24" t="e">
        <f t="shared" si="4"/>
        <v>#N/A</v>
      </c>
      <c r="H48" s="91">
        <f t="shared" si="1"/>
        <v>0</v>
      </c>
      <c r="I48" s="25">
        <f t="shared" si="2"/>
        <v>0</v>
      </c>
      <c r="J48" s="106"/>
      <c r="K48" s="106"/>
      <c r="U48" s="267"/>
      <c r="V48" s="2"/>
    </row>
    <row r="49" spans="1:22" ht="18" thickBot="1">
      <c r="A49" s="265"/>
      <c r="B49" s="48">
        <f>Inputs!A81</f>
        <v>30</v>
      </c>
      <c r="C49" s="47">
        <f t="shared" si="3"/>
        <v>0</v>
      </c>
      <c r="D49" s="49" t="e">
        <f>IF(Inputs!CB81="",NA(),Inputs!CB81)</f>
        <v>#N/A</v>
      </c>
      <c r="E49" s="49" t="e">
        <f>IF(Inputs!CC81="",NA(),Inputs!CC81)</f>
        <v>#N/A</v>
      </c>
      <c r="F49" s="24" t="e">
        <f t="shared" si="5"/>
        <v>#N/A</v>
      </c>
      <c r="G49" s="24" t="e">
        <f t="shared" si="4"/>
        <v>#N/A</v>
      </c>
      <c r="H49" s="91">
        <f t="shared" si="1"/>
        <v>0</v>
      </c>
      <c r="I49" s="25">
        <f t="shared" si="2"/>
        <v>0</v>
      </c>
      <c r="J49" s="106"/>
      <c r="K49" s="106"/>
      <c r="U49" s="267"/>
      <c r="V49" s="2"/>
    </row>
    <row r="50" spans="1:22" ht="18" thickBot="1">
      <c r="A50" s="265"/>
      <c r="B50" s="48">
        <f>Inputs!A82</f>
        <v>31</v>
      </c>
      <c r="C50" s="47">
        <f t="shared" si="3"/>
        <v>0</v>
      </c>
      <c r="D50" s="49" t="e">
        <f>IF(Inputs!CB82="",NA(),Inputs!CB82)</f>
        <v>#N/A</v>
      </c>
      <c r="E50" s="49" t="e">
        <f>IF(Inputs!CC82="",NA(),Inputs!CC82)</f>
        <v>#N/A</v>
      </c>
      <c r="F50" s="24" t="e">
        <f t="shared" si="5"/>
        <v>#N/A</v>
      </c>
      <c r="G50" s="24" t="e">
        <f t="shared" si="4"/>
        <v>#N/A</v>
      </c>
      <c r="H50" s="91">
        <f t="shared" si="1"/>
        <v>0</v>
      </c>
      <c r="I50" s="25">
        <f t="shared" si="2"/>
        <v>0</v>
      </c>
      <c r="J50" s="106"/>
      <c r="K50" s="106"/>
      <c r="U50" s="267"/>
      <c r="V50" s="2"/>
    </row>
    <row r="51" spans="1:22" ht="18" thickBot="1">
      <c r="A51" s="265"/>
      <c r="B51" s="48">
        <f>Inputs!A83</f>
        <v>32</v>
      </c>
      <c r="C51" s="47">
        <f t="shared" si="3"/>
        <v>0</v>
      </c>
      <c r="D51" s="49" t="e">
        <f>IF(Inputs!CB83="",NA(),Inputs!CB83)</f>
        <v>#N/A</v>
      </c>
      <c r="E51" s="49" t="e">
        <f>IF(Inputs!CC83="",NA(),Inputs!CC83)</f>
        <v>#N/A</v>
      </c>
      <c r="F51" s="24" t="e">
        <f t="shared" si="5"/>
        <v>#N/A</v>
      </c>
      <c r="G51" s="24" t="e">
        <f t="shared" si="4"/>
        <v>#N/A</v>
      </c>
      <c r="H51" s="91">
        <f t="shared" si="1"/>
        <v>0</v>
      </c>
      <c r="I51" s="25">
        <f t="shared" si="2"/>
        <v>0</v>
      </c>
      <c r="J51" s="106"/>
      <c r="K51" s="106"/>
      <c r="U51" s="267"/>
      <c r="V51" s="2"/>
    </row>
    <row r="52" spans="1:22" ht="18" thickBot="1">
      <c r="A52" s="265"/>
      <c r="B52" s="48">
        <f>Inputs!A84</f>
        <v>33</v>
      </c>
      <c r="C52" s="47">
        <f t="shared" si="3"/>
        <v>0</v>
      </c>
      <c r="D52" s="49" t="e">
        <f>IF(Inputs!CB84="",NA(),Inputs!CB84)</f>
        <v>#N/A</v>
      </c>
      <c r="E52" s="49" t="e">
        <f>IF(Inputs!CC84="",NA(),Inputs!CC84)</f>
        <v>#N/A</v>
      </c>
      <c r="F52" s="24" t="e">
        <f t="shared" si="5"/>
        <v>#N/A</v>
      </c>
      <c r="G52" s="24" t="e">
        <f t="shared" si="4"/>
        <v>#N/A</v>
      </c>
      <c r="H52" s="91">
        <f t="shared" ref="H52:H115" si="6">$AP$7</f>
        <v>0</v>
      </c>
      <c r="I52" s="25">
        <f t="shared" ref="I52:I115" si="7">$AP$15</f>
        <v>0</v>
      </c>
      <c r="J52" s="106"/>
      <c r="K52" s="106"/>
      <c r="U52" s="267"/>
      <c r="V52" s="2"/>
    </row>
    <row r="53" spans="1:22" ht="18" thickBot="1">
      <c r="A53" s="265"/>
      <c r="B53" s="48">
        <f>Inputs!A85</f>
        <v>34</v>
      </c>
      <c r="C53" s="47">
        <f t="shared" si="3"/>
        <v>0</v>
      </c>
      <c r="D53" s="49" t="e">
        <f>IF(Inputs!CB85="",NA(),Inputs!CB85)</f>
        <v>#N/A</v>
      </c>
      <c r="E53" s="49" t="e">
        <f>IF(Inputs!CC85="",NA(),Inputs!CC85)</f>
        <v>#N/A</v>
      </c>
      <c r="F53" s="24" t="e">
        <f t="shared" si="5"/>
        <v>#N/A</v>
      </c>
      <c r="G53" s="24" t="e">
        <f t="shared" si="4"/>
        <v>#N/A</v>
      </c>
      <c r="H53" s="91">
        <f t="shared" si="6"/>
        <v>0</v>
      </c>
      <c r="I53" s="25">
        <f t="shared" si="7"/>
        <v>0</v>
      </c>
      <c r="J53" s="106"/>
      <c r="K53" s="106"/>
      <c r="U53" s="267"/>
      <c r="V53" s="2"/>
    </row>
    <row r="54" spans="1:22" ht="18" thickBot="1">
      <c r="A54" s="265"/>
      <c r="B54" s="48">
        <f>Inputs!A86</f>
        <v>35</v>
      </c>
      <c r="C54" s="47">
        <f t="shared" si="3"/>
        <v>0</v>
      </c>
      <c r="D54" s="49" t="e">
        <f>IF(Inputs!CB86="",NA(),Inputs!CB86)</f>
        <v>#N/A</v>
      </c>
      <c r="E54" s="49" t="e">
        <f>IF(Inputs!CC86="",NA(),Inputs!CC86)</f>
        <v>#N/A</v>
      </c>
      <c r="F54" s="24" t="e">
        <f t="shared" si="5"/>
        <v>#N/A</v>
      </c>
      <c r="G54" s="24" t="e">
        <f t="shared" si="4"/>
        <v>#N/A</v>
      </c>
      <c r="H54" s="91">
        <f t="shared" si="6"/>
        <v>0</v>
      </c>
      <c r="I54" s="25">
        <f t="shared" si="7"/>
        <v>0</v>
      </c>
      <c r="J54" s="106"/>
      <c r="K54" s="106"/>
      <c r="U54" s="267"/>
      <c r="V54" s="2"/>
    </row>
    <row r="55" spans="1:22" ht="18" thickBot="1">
      <c r="A55" s="265"/>
      <c r="B55" s="48">
        <f>Inputs!A87</f>
        <v>36</v>
      </c>
      <c r="C55" s="47">
        <f t="shared" si="3"/>
        <v>0</v>
      </c>
      <c r="D55" s="49" t="e">
        <f>IF(Inputs!CB87="",NA(),Inputs!CB87)</f>
        <v>#N/A</v>
      </c>
      <c r="E55" s="49" t="e">
        <f>IF(Inputs!CC87="",NA(),Inputs!CC87)</f>
        <v>#N/A</v>
      </c>
      <c r="F55" s="24" t="e">
        <f t="shared" si="5"/>
        <v>#N/A</v>
      </c>
      <c r="G55" s="24" t="e">
        <f t="shared" si="4"/>
        <v>#N/A</v>
      </c>
      <c r="H55" s="91">
        <f t="shared" si="6"/>
        <v>0</v>
      </c>
      <c r="I55" s="25">
        <f t="shared" si="7"/>
        <v>0</v>
      </c>
      <c r="J55" s="106"/>
      <c r="K55" s="106"/>
      <c r="U55" s="267"/>
      <c r="V55" s="2"/>
    </row>
    <row r="56" spans="1:22" ht="18" thickBot="1">
      <c r="A56" s="265"/>
      <c r="B56" s="48">
        <f>Inputs!A88</f>
        <v>37</v>
      </c>
      <c r="C56" s="47">
        <f t="shared" si="3"/>
        <v>0</v>
      </c>
      <c r="D56" s="49" t="e">
        <f>IF(Inputs!CB88="",NA(),Inputs!CB88)</f>
        <v>#N/A</v>
      </c>
      <c r="E56" s="49" t="e">
        <f>IF(Inputs!CC88="",NA(),Inputs!CC88)</f>
        <v>#N/A</v>
      </c>
      <c r="F56" s="24" t="e">
        <f t="shared" si="5"/>
        <v>#N/A</v>
      </c>
      <c r="G56" s="24" t="e">
        <f t="shared" si="4"/>
        <v>#N/A</v>
      </c>
      <c r="H56" s="91">
        <f t="shared" si="6"/>
        <v>0</v>
      </c>
      <c r="I56" s="25">
        <f t="shared" si="7"/>
        <v>0</v>
      </c>
      <c r="J56" s="106"/>
      <c r="K56" s="106"/>
      <c r="U56" s="267"/>
      <c r="V56" s="2"/>
    </row>
    <row r="57" spans="1:22" ht="18" thickBot="1">
      <c r="A57" s="265"/>
      <c r="B57" s="48">
        <f>Inputs!A89</f>
        <v>38</v>
      </c>
      <c r="C57" s="47">
        <f t="shared" si="3"/>
        <v>0</v>
      </c>
      <c r="D57" s="49" t="e">
        <f>IF(Inputs!CB89="",NA(),Inputs!CB89)</f>
        <v>#N/A</v>
      </c>
      <c r="E57" s="49" t="e">
        <f>IF(Inputs!CC89="",NA(),Inputs!CC89)</f>
        <v>#N/A</v>
      </c>
      <c r="F57" s="24" t="e">
        <f t="shared" si="5"/>
        <v>#N/A</v>
      </c>
      <c r="G57" s="24" t="e">
        <f t="shared" si="4"/>
        <v>#N/A</v>
      </c>
      <c r="H57" s="91">
        <f t="shared" si="6"/>
        <v>0</v>
      </c>
      <c r="I57" s="25">
        <f t="shared" si="7"/>
        <v>0</v>
      </c>
      <c r="J57" s="106"/>
      <c r="K57" s="106"/>
      <c r="U57" s="267"/>
      <c r="V57" s="2"/>
    </row>
    <row r="58" spans="1:22" ht="18" thickBot="1">
      <c r="A58" s="265"/>
      <c r="B58" s="48">
        <f>Inputs!A90</f>
        <v>39</v>
      </c>
      <c r="C58" s="47">
        <f t="shared" si="3"/>
        <v>0</v>
      </c>
      <c r="D58" s="49" t="e">
        <f>IF(Inputs!CB90="",NA(),Inputs!CB90)</f>
        <v>#N/A</v>
      </c>
      <c r="E58" s="49" t="e">
        <f>IF(Inputs!CC90="",NA(),Inputs!CC90)</f>
        <v>#N/A</v>
      </c>
      <c r="F58" s="24" t="e">
        <f t="shared" si="5"/>
        <v>#N/A</v>
      </c>
      <c r="G58" s="24" t="e">
        <f t="shared" si="4"/>
        <v>#N/A</v>
      </c>
      <c r="H58" s="91">
        <f t="shared" si="6"/>
        <v>0</v>
      </c>
      <c r="I58" s="25">
        <f t="shared" si="7"/>
        <v>0</v>
      </c>
      <c r="J58" s="106"/>
      <c r="K58" s="106"/>
      <c r="U58" s="267"/>
      <c r="V58" s="2"/>
    </row>
    <row r="59" spans="1:22" ht="18" thickBot="1">
      <c r="A59" s="265"/>
      <c r="B59" s="48">
        <f>Inputs!A91</f>
        <v>40</v>
      </c>
      <c r="C59" s="47">
        <f t="shared" si="3"/>
        <v>0</v>
      </c>
      <c r="D59" s="49" t="e">
        <f>IF(Inputs!CB91="",NA(),Inputs!CB91)</f>
        <v>#N/A</v>
      </c>
      <c r="E59" s="49" t="e">
        <f>IF(Inputs!CC91="",NA(),Inputs!CC91)</f>
        <v>#N/A</v>
      </c>
      <c r="F59" s="24" t="e">
        <f t="shared" si="5"/>
        <v>#N/A</v>
      </c>
      <c r="G59" s="24" t="e">
        <f t="shared" si="4"/>
        <v>#N/A</v>
      </c>
      <c r="H59" s="91">
        <f t="shared" si="6"/>
        <v>0</v>
      </c>
      <c r="I59" s="25">
        <f t="shared" si="7"/>
        <v>0</v>
      </c>
      <c r="J59" s="106"/>
      <c r="K59" s="106"/>
      <c r="U59" s="267"/>
      <c r="V59" s="2"/>
    </row>
    <row r="60" spans="1:22" ht="18" thickBot="1">
      <c r="A60" s="265"/>
      <c r="B60" s="48">
        <f>Inputs!A92</f>
        <v>41</v>
      </c>
      <c r="C60" s="47">
        <f t="shared" si="3"/>
        <v>0</v>
      </c>
      <c r="D60" s="49" t="e">
        <f>IF(Inputs!CB92="",NA(),Inputs!CB92)</f>
        <v>#N/A</v>
      </c>
      <c r="E60" s="49" t="e">
        <f>IF(Inputs!CC92="",NA(),Inputs!CC92)</f>
        <v>#N/A</v>
      </c>
      <c r="F60" s="24" t="e">
        <f t="shared" si="5"/>
        <v>#N/A</v>
      </c>
      <c r="G60" s="24" t="e">
        <f t="shared" si="4"/>
        <v>#N/A</v>
      </c>
      <c r="H60" s="91">
        <f t="shared" si="6"/>
        <v>0</v>
      </c>
      <c r="I60" s="25">
        <f t="shared" si="7"/>
        <v>0</v>
      </c>
      <c r="J60" s="106"/>
      <c r="K60" s="106"/>
      <c r="U60" s="267"/>
      <c r="V60" s="2"/>
    </row>
    <row r="61" spans="1:22" ht="18" thickBot="1">
      <c r="A61" s="265"/>
      <c r="B61" s="48">
        <f>Inputs!A93</f>
        <v>42</v>
      </c>
      <c r="C61" s="47">
        <f t="shared" si="3"/>
        <v>0</v>
      </c>
      <c r="D61" s="49" t="e">
        <f>IF(Inputs!CB93="",NA(),Inputs!CB93)</f>
        <v>#N/A</v>
      </c>
      <c r="E61" s="49" t="e">
        <f>IF(Inputs!CC93="",NA(),Inputs!CC93)</f>
        <v>#N/A</v>
      </c>
      <c r="F61" s="24" t="e">
        <f t="shared" si="5"/>
        <v>#N/A</v>
      </c>
      <c r="G61" s="24" t="e">
        <f t="shared" si="4"/>
        <v>#N/A</v>
      </c>
      <c r="H61" s="91">
        <f t="shared" si="6"/>
        <v>0</v>
      </c>
      <c r="I61" s="25">
        <f t="shared" si="7"/>
        <v>0</v>
      </c>
      <c r="J61" s="106"/>
      <c r="K61" s="106"/>
      <c r="U61" s="267"/>
      <c r="V61" s="2"/>
    </row>
    <row r="62" spans="1:22" ht="18" thickBot="1">
      <c r="A62" s="265"/>
      <c r="B62" s="48">
        <f>Inputs!A94</f>
        <v>43</v>
      </c>
      <c r="C62" s="47">
        <f t="shared" si="3"/>
        <v>0</v>
      </c>
      <c r="D62" s="49" t="e">
        <f>IF(Inputs!CB94="",NA(),Inputs!CB94)</f>
        <v>#N/A</v>
      </c>
      <c r="E62" s="49" t="e">
        <f>IF(Inputs!CC94="",NA(),Inputs!CC94)</f>
        <v>#N/A</v>
      </c>
      <c r="F62" s="24" t="e">
        <f t="shared" si="5"/>
        <v>#N/A</v>
      </c>
      <c r="G62" s="24" t="e">
        <f t="shared" si="4"/>
        <v>#N/A</v>
      </c>
      <c r="H62" s="91">
        <f t="shared" si="6"/>
        <v>0</v>
      </c>
      <c r="I62" s="25">
        <f t="shared" si="7"/>
        <v>0</v>
      </c>
      <c r="J62" s="106"/>
      <c r="K62" s="106"/>
      <c r="U62" s="267"/>
      <c r="V62" s="2"/>
    </row>
    <row r="63" spans="1:22" ht="18" thickBot="1">
      <c r="A63" s="265"/>
      <c r="B63" s="48">
        <f>Inputs!A95</f>
        <v>44</v>
      </c>
      <c r="C63" s="47">
        <f t="shared" si="3"/>
        <v>0</v>
      </c>
      <c r="D63" s="49" t="e">
        <f>IF(Inputs!CB95="",NA(),Inputs!CB95)</f>
        <v>#N/A</v>
      </c>
      <c r="E63" s="49" t="e">
        <f>IF(Inputs!CC95="",NA(),Inputs!CC95)</f>
        <v>#N/A</v>
      </c>
      <c r="F63" s="24" t="e">
        <f t="shared" si="5"/>
        <v>#N/A</v>
      </c>
      <c r="G63" s="24" t="e">
        <f t="shared" si="4"/>
        <v>#N/A</v>
      </c>
      <c r="H63" s="91">
        <f t="shared" si="6"/>
        <v>0</v>
      </c>
      <c r="I63" s="25">
        <f t="shared" si="7"/>
        <v>0</v>
      </c>
      <c r="J63" s="106"/>
      <c r="K63" s="106"/>
      <c r="U63" s="267"/>
      <c r="V63" s="2"/>
    </row>
    <row r="64" spans="1:22" ht="18" thickBot="1">
      <c r="A64" s="265"/>
      <c r="B64" s="48">
        <f>Inputs!A96</f>
        <v>45</v>
      </c>
      <c r="C64" s="47">
        <f t="shared" si="3"/>
        <v>0</v>
      </c>
      <c r="D64" s="49" t="e">
        <f>IF(Inputs!CB96="",NA(),Inputs!CB96)</f>
        <v>#N/A</v>
      </c>
      <c r="E64" s="49" t="e">
        <f>IF(Inputs!CC96="",NA(),Inputs!CC96)</f>
        <v>#N/A</v>
      </c>
      <c r="F64" s="24" t="e">
        <f t="shared" si="5"/>
        <v>#N/A</v>
      </c>
      <c r="G64" s="24" t="e">
        <f t="shared" si="4"/>
        <v>#N/A</v>
      </c>
      <c r="H64" s="91">
        <f t="shared" si="6"/>
        <v>0</v>
      </c>
      <c r="I64" s="25">
        <f t="shared" si="7"/>
        <v>0</v>
      </c>
      <c r="J64" s="106"/>
      <c r="K64" s="106"/>
      <c r="U64" s="267"/>
      <c r="V64" s="2"/>
    </row>
    <row r="65" spans="1:22" ht="18" thickBot="1">
      <c r="A65" s="265"/>
      <c r="B65" s="48">
        <f>Inputs!A97</f>
        <v>46</v>
      </c>
      <c r="C65" s="47">
        <f t="shared" si="3"/>
        <v>0</v>
      </c>
      <c r="D65" s="49" t="e">
        <f>IF(Inputs!CB97="",NA(),Inputs!CB97)</f>
        <v>#N/A</v>
      </c>
      <c r="E65" s="49" t="e">
        <f>IF(Inputs!CC97="",NA(),Inputs!CC97)</f>
        <v>#N/A</v>
      </c>
      <c r="F65" s="24" t="e">
        <f t="shared" si="5"/>
        <v>#N/A</v>
      </c>
      <c r="G65" s="24" t="e">
        <f t="shared" si="4"/>
        <v>#N/A</v>
      </c>
      <c r="H65" s="91">
        <f t="shared" si="6"/>
        <v>0</v>
      </c>
      <c r="I65" s="25">
        <f t="shared" si="7"/>
        <v>0</v>
      </c>
      <c r="J65" s="106"/>
      <c r="K65" s="106"/>
      <c r="U65" s="267"/>
      <c r="V65" s="2"/>
    </row>
    <row r="66" spans="1:22" ht="18" thickBot="1">
      <c r="A66" s="265"/>
      <c r="B66" s="48">
        <f>Inputs!A98</f>
        <v>47</v>
      </c>
      <c r="C66" s="47">
        <f t="shared" si="3"/>
        <v>0</v>
      </c>
      <c r="D66" s="49" t="e">
        <f>IF(Inputs!CB98="",NA(),Inputs!CB98)</f>
        <v>#N/A</v>
      </c>
      <c r="E66" s="49" t="e">
        <f>IF(Inputs!CC98="",NA(),Inputs!CC98)</f>
        <v>#N/A</v>
      </c>
      <c r="F66" s="24" t="e">
        <f t="shared" si="5"/>
        <v>#N/A</v>
      </c>
      <c r="G66" s="24" t="e">
        <f t="shared" si="4"/>
        <v>#N/A</v>
      </c>
      <c r="H66" s="91">
        <f t="shared" si="6"/>
        <v>0</v>
      </c>
      <c r="I66" s="25">
        <f t="shared" si="7"/>
        <v>0</v>
      </c>
      <c r="J66" s="106"/>
      <c r="K66" s="106"/>
      <c r="U66" s="267"/>
      <c r="V66" s="2"/>
    </row>
    <row r="67" spans="1:22" ht="18" thickBot="1">
      <c r="A67" s="265"/>
      <c r="B67" s="48">
        <f>Inputs!A99</f>
        <v>48</v>
      </c>
      <c r="C67" s="47">
        <f t="shared" si="3"/>
        <v>0</v>
      </c>
      <c r="D67" s="49" t="e">
        <f>IF(Inputs!CB99="",NA(),Inputs!CB99)</f>
        <v>#N/A</v>
      </c>
      <c r="E67" s="49" t="e">
        <f>IF(Inputs!CC99="",NA(),Inputs!CC99)</f>
        <v>#N/A</v>
      </c>
      <c r="F67" s="24" t="e">
        <f t="shared" si="5"/>
        <v>#N/A</v>
      </c>
      <c r="G67" s="24" t="e">
        <f t="shared" si="4"/>
        <v>#N/A</v>
      </c>
      <c r="H67" s="91">
        <f t="shared" si="6"/>
        <v>0</v>
      </c>
      <c r="I67" s="25">
        <f t="shared" si="7"/>
        <v>0</v>
      </c>
      <c r="J67" s="106"/>
      <c r="K67" s="106"/>
      <c r="U67" s="267"/>
      <c r="V67" s="2"/>
    </row>
    <row r="68" spans="1:22" ht="18" thickBot="1">
      <c r="A68" s="265"/>
      <c r="B68" s="48">
        <f>Inputs!A100</f>
        <v>49</v>
      </c>
      <c r="C68" s="47">
        <f t="shared" si="3"/>
        <v>0</v>
      </c>
      <c r="D68" s="49" t="e">
        <f>IF(Inputs!CB100="",NA(),Inputs!CB100)</f>
        <v>#N/A</v>
      </c>
      <c r="E68" s="49" t="e">
        <f>IF(Inputs!CC100="",NA(),Inputs!CC100)</f>
        <v>#N/A</v>
      </c>
      <c r="F68" s="24" t="e">
        <f t="shared" si="5"/>
        <v>#N/A</v>
      </c>
      <c r="G68" s="24" t="e">
        <f t="shared" si="4"/>
        <v>#N/A</v>
      </c>
      <c r="H68" s="91">
        <f t="shared" si="6"/>
        <v>0</v>
      </c>
      <c r="I68" s="25">
        <f t="shared" si="7"/>
        <v>0</v>
      </c>
      <c r="J68" s="106"/>
      <c r="K68" s="106"/>
      <c r="U68" s="267"/>
      <c r="V68" s="2"/>
    </row>
    <row r="69" spans="1:22" ht="18" thickBot="1">
      <c r="A69" s="265"/>
      <c r="B69" s="48">
        <f>Inputs!A101</f>
        <v>50</v>
      </c>
      <c r="C69" s="47">
        <f t="shared" si="3"/>
        <v>0</v>
      </c>
      <c r="D69" s="49" t="e">
        <f>IF(Inputs!CB101="",NA(),Inputs!CB101)</f>
        <v>#N/A</v>
      </c>
      <c r="E69" s="49" t="e">
        <f>IF(Inputs!CC101="",NA(),Inputs!CC101)</f>
        <v>#N/A</v>
      </c>
      <c r="F69" s="24" t="e">
        <f>IF(ISBLANK(D119*10/C119)," ",D119*10/C119)</f>
        <v>#N/A</v>
      </c>
      <c r="G69" s="24" t="e">
        <f>IF(ISBLANK(E119*10/AQ119)," ",E119*10/AQ119)</f>
        <v>#N/A</v>
      </c>
      <c r="H69" s="91">
        <f t="shared" si="6"/>
        <v>0</v>
      </c>
      <c r="I69" s="25">
        <f t="shared" si="7"/>
        <v>0</v>
      </c>
      <c r="J69" s="106"/>
      <c r="K69" s="106"/>
      <c r="U69" s="267"/>
      <c r="V69" s="2"/>
    </row>
    <row r="70" spans="1:22" ht="18" thickBot="1">
      <c r="A70" s="279"/>
      <c r="B70" s="48">
        <f>Inputs!A102</f>
        <v>51</v>
      </c>
      <c r="C70" s="47">
        <f t="shared" si="3"/>
        <v>0</v>
      </c>
      <c r="D70" s="49" t="e">
        <f>IF(Inputs!CB102="",NA(),Inputs!CB102)</f>
        <v>#N/A</v>
      </c>
      <c r="E70" s="49" t="e">
        <f>IF(Inputs!CC102="",NA(),Inputs!CC102)</f>
        <v>#N/A</v>
      </c>
      <c r="F70" s="24" t="e">
        <f t="shared" si="5"/>
        <v>#N/A</v>
      </c>
      <c r="G70" s="24" t="e">
        <f t="shared" ref="G70:G119" si="8">IF(ISBLANK(E70*10/AQ70)," ",E70*10/AQ70)</f>
        <v>#N/A</v>
      </c>
      <c r="H70" s="91">
        <f t="shared" si="6"/>
        <v>0</v>
      </c>
      <c r="I70" s="25">
        <f t="shared" si="7"/>
        <v>0</v>
      </c>
      <c r="J70" s="106"/>
      <c r="K70" s="106"/>
      <c r="U70" s="280"/>
      <c r="V70" s="2"/>
    </row>
    <row r="71" spans="1:22" ht="18" thickBot="1">
      <c r="A71" s="279"/>
      <c r="B71" s="48">
        <f>Inputs!A103</f>
        <v>52</v>
      </c>
      <c r="C71" s="47">
        <f t="shared" si="3"/>
        <v>0</v>
      </c>
      <c r="D71" s="49" t="e">
        <f>IF(Inputs!CB103="",NA(),Inputs!CB103)</f>
        <v>#N/A</v>
      </c>
      <c r="E71" s="49" t="e">
        <f>IF(Inputs!CC103="",NA(),Inputs!CC103)</f>
        <v>#N/A</v>
      </c>
      <c r="F71" s="24" t="e">
        <f t="shared" si="5"/>
        <v>#N/A</v>
      </c>
      <c r="G71" s="24" t="e">
        <f t="shared" si="8"/>
        <v>#N/A</v>
      </c>
      <c r="H71" s="91">
        <f t="shared" si="6"/>
        <v>0</v>
      </c>
      <c r="I71" s="25">
        <f t="shared" si="7"/>
        <v>0</v>
      </c>
      <c r="J71" s="106"/>
      <c r="K71" s="106"/>
      <c r="U71" s="280"/>
      <c r="V71" s="2"/>
    </row>
    <row r="72" spans="1:22" ht="18" thickBot="1">
      <c r="A72" s="279"/>
      <c r="B72" s="48">
        <f>Inputs!A104</f>
        <v>53</v>
      </c>
      <c r="C72" s="47">
        <f t="shared" si="3"/>
        <v>0</v>
      </c>
      <c r="D72" s="49" t="e">
        <f>IF(Inputs!CB104="",NA(),Inputs!CB104)</f>
        <v>#N/A</v>
      </c>
      <c r="E72" s="49" t="e">
        <f>IF(Inputs!CC104="",NA(),Inputs!CC104)</f>
        <v>#N/A</v>
      </c>
      <c r="F72" s="24" t="e">
        <f t="shared" si="5"/>
        <v>#N/A</v>
      </c>
      <c r="G72" s="24" t="e">
        <f t="shared" si="8"/>
        <v>#N/A</v>
      </c>
      <c r="H72" s="91">
        <f t="shared" si="6"/>
        <v>0</v>
      </c>
      <c r="I72" s="25">
        <f t="shared" si="7"/>
        <v>0</v>
      </c>
      <c r="J72" s="106"/>
      <c r="K72" s="106"/>
      <c r="U72" s="280"/>
      <c r="V72" s="2"/>
    </row>
    <row r="73" spans="1:22" ht="18" thickBot="1">
      <c r="A73" s="279"/>
      <c r="B73" s="48">
        <f>Inputs!A105</f>
        <v>54</v>
      </c>
      <c r="C73" s="47">
        <f t="shared" si="3"/>
        <v>0</v>
      </c>
      <c r="D73" s="49" t="e">
        <f>IF(Inputs!CB105="",NA(),Inputs!CB105)</f>
        <v>#N/A</v>
      </c>
      <c r="E73" s="49" t="e">
        <f>IF(Inputs!CC105="",NA(),Inputs!CC105)</f>
        <v>#N/A</v>
      </c>
      <c r="F73" s="24" t="e">
        <f t="shared" si="5"/>
        <v>#N/A</v>
      </c>
      <c r="G73" s="24" t="e">
        <f t="shared" si="8"/>
        <v>#N/A</v>
      </c>
      <c r="H73" s="91">
        <f t="shared" si="6"/>
        <v>0</v>
      </c>
      <c r="I73" s="25">
        <f t="shared" si="7"/>
        <v>0</v>
      </c>
      <c r="J73" s="106"/>
      <c r="K73" s="106"/>
      <c r="U73" s="280"/>
      <c r="V73" s="2"/>
    </row>
    <row r="74" spans="1:22" ht="18" thickBot="1">
      <c r="A74" s="279"/>
      <c r="B74" s="48">
        <f>Inputs!A106</f>
        <v>55</v>
      </c>
      <c r="C74" s="47">
        <f t="shared" si="3"/>
        <v>0</v>
      </c>
      <c r="D74" s="49" t="e">
        <f>IF(Inputs!CB106="",NA(),Inputs!CB106)</f>
        <v>#N/A</v>
      </c>
      <c r="E74" s="49" t="e">
        <f>IF(Inputs!CC106="",NA(),Inputs!CC106)</f>
        <v>#N/A</v>
      </c>
      <c r="F74" s="24" t="e">
        <f t="shared" si="5"/>
        <v>#N/A</v>
      </c>
      <c r="G74" s="24" t="e">
        <f t="shared" si="8"/>
        <v>#N/A</v>
      </c>
      <c r="H74" s="91">
        <f t="shared" si="6"/>
        <v>0</v>
      </c>
      <c r="I74" s="25">
        <f t="shared" si="7"/>
        <v>0</v>
      </c>
      <c r="J74" s="106"/>
      <c r="K74" s="106"/>
      <c r="U74" s="280"/>
      <c r="V74" s="2"/>
    </row>
    <row r="75" spans="1:22" ht="18" thickBot="1">
      <c r="A75" s="279"/>
      <c r="B75" s="48">
        <f>Inputs!A107</f>
        <v>56</v>
      </c>
      <c r="C75" s="47">
        <f t="shared" si="3"/>
        <v>0</v>
      </c>
      <c r="D75" s="49" t="e">
        <f>IF(Inputs!CB107="",NA(),Inputs!CB107)</f>
        <v>#N/A</v>
      </c>
      <c r="E75" s="49" t="e">
        <f>IF(Inputs!CC107="",NA(),Inputs!CC107)</f>
        <v>#N/A</v>
      </c>
      <c r="F75" s="24" t="e">
        <f t="shared" si="5"/>
        <v>#N/A</v>
      </c>
      <c r="G75" s="24" t="e">
        <f t="shared" si="8"/>
        <v>#N/A</v>
      </c>
      <c r="H75" s="91">
        <f t="shared" si="6"/>
        <v>0</v>
      </c>
      <c r="I75" s="25">
        <f t="shared" si="7"/>
        <v>0</v>
      </c>
      <c r="J75" s="106"/>
      <c r="K75" s="106"/>
      <c r="U75" s="280"/>
      <c r="V75" s="2"/>
    </row>
    <row r="76" spans="1:22" ht="18" thickBot="1">
      <c r="A76" s="279"/>
      <c r="B76" s="48">
        <f>Inputs!A108</f>
        <v>57</v>
      </c>
      <c r="C76" s="47">
        <f t="shared" si="3"/>
        <v>0</v>
      </c>
      <c r="D76" s="49" t="e">
        <f>IF(Inputs!CB108="",NA(),Inputs!CB108)</f>
        <v>#N/A</v>
      </c>
      <c r="E76" s="49" t="e">
        <f>IF(Inputs!CC108="",NA(),Inputs!CC108)</f>
        <v>#N/A</v>
      </c>
      <c r="F76" s="24" t="e">
        <f t="shared" si="5"/>
        <v>#N/A</v>
      </c>
      <c r="G76" s="24" t="e">
        <f t="shared" si="8"/>
        <v>#N/A</v>
      </c>
      <c r="H76" s="91">
        <f t="shared" si="6"/>
        <v>0</v>
      </c>
      <c r="I76" s="25">
        <f t="shared" si="7"/>
        <v>0</v>
      </c>
      <c r="J76" s="106"/>
      <c r="K76" s="106"/>
      <c r="U76" s="280"/>
      <c r="V76" s="2"/>
    </row>
    <row r="77" spans="1:22" ht="18" thickBot="1">
      <c r="A77" s="279"/>
      <c r="B77" s="48">
        <f>Inputs!A109</f>
        <v>58</v>
      </c>
      <c r="C77" s="47">
        <f t="shared" si="3"/>
        <v>0</v>
      </c>
      <c r="D77" s="49" t="e">
        <f>IF(Inputs!CB109="",NA(),Inputs!CB109)</f>
        <v>#N/A</v>
      </c>
      <c r="E77" s="49" t="e">
        <f>IF(Inputs!CC109="",NA(),Inputs!CC109)</f>
        <v>#N/A</v>
      </c>
      <c r="F77" s="24" t="e">
        <f t="shared" si="5"/>
        <v>#N/A</v>
      </c>
      <c r="G77" s="24" t="e">
        <f t="shared" si="8"/>
        <v>#N/A</v>
      </c>
      <c r="H77" s="91">
        <f t="shared" si="6"/>
        <v>0</v>
      </c>
      <c r="I77" s="25">
        <f t="shared" si="7"/>
        <v>0</v>
      </c>
      <c r="J77" s="106"/>
      <c r="K77" s="106"/>
      <c r="U77" s="280"/>
      <c r="V77" s="2"/>
    </row>
    <row r="78" spans="1:22" ht="18" thickBot="1">
      <c r="A78" s="279"/>
      <c r="B78" s="48">
        <f>Inputs!A110</f>
        <v>59</v>
      </c>
      <c r="C78" s="47">
        <f t="shared" si="3"/>
        <v>0</v>
      </c>
      <c r="D78" s="49" t="e">
        <f>IF(Inputs!CB110="",NA(),Inputs!CB110)</f>
        <v>#N/A</v>
      </c>
      <c r="E78" s="49" t="e">
        <f>IF(Inputs!CC110="",NA(),Inputs!CC110)</f>
        <v>#N/A</v>
      </c>
      <c r="F78" s="24" t="e">
        <f t="shared" si="5"/>
        <v>#N/A</v>
      </c>
      <c r="G78" s="24" t="e">
        <f t="shared" si="8"/>
        <v>#N/A</v>
      </c>
      <c r="H78" s="91">
        <f t="shared" si="6"/>
        <v>0</v>
      </c>
      <c r="I78" s="25">
        <f t="shared" si="7"/>
        <v>0</v>
      </c>
      <c r="J78" s="106"/>
      <c r="K78" s="106"/>
      <c r="U78" s="280"/>
      <c r="V78" s="2"/>
    </row>
    <row r="79" spans="1:22" ht="18" thickBot="1">
      <c r="A79" s="279"/>
      <c r="B79" s="48">
        <f>Inputs!A111</f>
        <v>60</v>
      </c>
      <c r="C79" s="47">
        <f t="shared" si="3"/>
        <v>0</v>
      </c>
      <c r="D79" s="49" t="e">
        <f>IF(Inputs!CB111="",NA(),Inputs!CB111)</f>
        <v>#N/A</v>
      </c>
      <c r="E79" s="49" t="e">
        <f>IF(Inputs!CC111="",NA(),Inputs!CC111)</f>
        <v>#N/A</v>
      </c>
      <c r="F79" s="24" t="e">
        <f t="shared" si="5"/>
        <v>#N/A</v>
      </c>
      <c r="G79" s="24" t="e">
        <f t="shared" si="8"/>
        <v>#N/A</v>
      </c>
      <c r="H79" s="91">
        <f t="shared" si="6"/>
        <v>0</v>
      </c>
      <c r="I79" s="25">
        <f t="shared" si="7"/>
        <v>0</v>
      </c>
      <c r="J79" s="106"/>
      <c r="K79" s="106"/>
      <c r="U79" s="280"/>
      <c r="V79" s="2"/>
    </row>
    <row r="80" spans="1:22" ht="18" thickBot="1">
      <c r="A80" s="279"/>
      <c r="B80" s="48">
        <f>Inputs!A112</f>
        <v>61</v>
      </c>
      <c r="C80" s="47">
        <f t="shared" si="3"/>
        <v>0</v>
      </c>
      <c r="D80" s="49" t="e">
        <f>IF(Inputs!CB112="",NA(),Inputs!CB112)</f>
        <v>#N/A</v>
      </c>
      <c r="E80" s="49" t="e">
        <f>IF(Inputs!CC112="",NA(),Inputs!CC112)</f>
        <v>#N/A</v>
      </c>
      <c r="F80" s="24" t="e">
        <f t="shared" si="5"/>
        <v>#N/A</v>
      </c>
      <c r="G80" s="24" t="e">
        <f t="shared" si="8"/>
        <v>#N/A</v>
      </c>
      <c r="H80" s="91">
        <f t="shared" si="6"/>
        <v>0</v>
      </c>
      <c r="I80" s="25">
        <f t="shared" si="7"/>
        <v>0</v>
      </c>
      <c r="J80" s="106"/>
      <c r="K80" s="106"/>
      <c r="U80" s="280"/>
      <c r="V80" s="2"/>
    </row>
    <row r="81" spans="1:22" ht="18" thickBot="1">
      <c r="A81" s="279"/>
      <c r="B81" s="48">
        <f>Inputs!A113</f>
        <v>62</v>
      </c>
      <c r="C81" s="47">
        <f t="shared" si="3"/>
        <v>0</v>
      </c>
      <c r="D81" s="49" t="e">
        <f>IF(Inputs!CB113="",NA(),Inputs!CB113)</f>
        <v>#N/A</v>
      </c>
      <c r="E81" s="49" t="e">
        <f>IF(Inputs!CC113="",NA(),Inputs!CC113)</f>
        <v>#N/A</v>
      </c>
      <c r="F81" s="24" t="e">
        <f t="shared" si="5"/>
        <v>#N/A</v>
      </c>
      <c r="G81" s="24" t="e">
        <f t="shared" si="8"/>
        <v>#N/A</v>
      </c>
      <c r="H81" s="91">
        <f t="shared" si="6"/>
        <v>0</v>
      </c>
      <c r="I81" s="25">
        <f t="shared" si="7"/>
        <v>0</v>
      </c>
      <c r="J81" s="106"/>
      <c r="K81" s="106"/>
      <c r="U81" s="280"/>
      <c r="V81" s="2"/>
    </row>
    <row r="82" spans="1:22" ht="18" thickBot="1">
      <c r="A82" s="279"/>
      <c r="B82" s="48">
        <f>Inputs!A114</f>
        <v>63</v>
      </c>
      <c r="C82" s="47">
        <f t="shared" si="3"/>
        <v>0</v>
      </c>
      <c r="D82" s="49" t="e">
        <f>IF(Inputs!CB114="",NA(),Inputs!CB114)</f>
        <v>#N/A</v>
      </c>
      <c r="E82" s="49" t="e">
        <f>IF(Inputs!CC114="",NA(),Inputs!CC114)</f>
        <v>#N/A</v>
      </c>
      <c r="F82" s="24" t="e">
        <f t="shared" si="5"/>
        <v>#N/A</v>
      </c>
      <c r="G82" s="24" t="e">
        <f t="shared" si="8"/>
        <v>#N/A</v>
      </c>
      <c r="H82" s="91">
        <f t="shared" si="6"/>
        <v>0</v>
      </c>
      <c r="I82" s="25">
        <f t="shared" si="7"/>
        <v>0</v>
      </c>
      <c r="J82" s="106"/>
      <c r="K82" s="106"/>
      <c r="U82" s="280"/>
      <c r="V82" s="2"/>
    </row>
    <row r="83" spans="1:22" ht="18" thickBot="1">
      <c r="A83" s="279"/>
      <c r="B83" s="48">
        <f>Inputs!A115</f>
        <v>64</v>
      </c>
      <c r="C83" s="47">
        <f t="shared" si="3"/>
        <v>0</v>
      </c>
      <c r="D83" s="49" t="e">
        <f>IF(Inputs!CB115="",NA(),Inputs!CB115)</f>
        <v>#N/A</v>
      </c>
      <c r="E83" s="49" t="e">
        <f>IF(Inputs!CC115="",NA(),Inputs!CC115)</f>
        <v>#N/A</v>
      </c>
      <c r="F83" s="24" t="e">
        <f t="shared" si="5"/>
        <v>#N/A</v>
      </c>
      <c r="G83" s="24" t="e">
        <f t="shared" si="8"/>
        <v>#N/A</v>
      </c>
      <c r="H83" s="91">
        <f t="shared" si="6"/>
        <v>0</v>
      </c>
      <c r="I83" s="25">
        <f t="shared" si="7"/>
        <v>0</v>
      </c>
      <c r="J83" s="106"/>
      <c r="K83" s="106"/>
      <c r="U83" s="280"/>
      <c r="V83" s="2"/>
    </row>
    <row r="84" spans="1:22" ht="18" thickBot="1">
      <c r="A84" s="279"/>
      <c r="B84" s="48">
        <f>Inputs!A116</f>
        <v>65</v>
      </c>
      <c r="C84" s="47">
        <f t="shared" si="3"/>
        <v>0</v>
      </c>
      <c r="D84" s="49" t="e">
        <f>IF(Inputs!CB116="",NA(),Inputs!CB116)</f>
        <v>#N/A</v>
      </c>
      <c r="E84" s="49" t="e">
        <f>IF(Inputs!CC116="",NA(),Inputs!CC116)</f>
        <v>#N/A</v>
      </c>
      <c r="F84" s="24" t="e">
        <f t="shared" si="5"/>
        <v>#N/A</v>
      </c>
      <c r="G84" s="24" t="e">
        <f t="shared" si="8"/>
        <v>#N/A</v>
      </c>
      <c r="H84" s="91">
        <f t="shared" si="6"/>
        <v>0</v>
      </c>
      <c r="I84" s="25">
        <f t="shared" si="7"/>
        <v>0</v>
      </c>
      <c r="J84" s="106"/>
      <c r="K84" s="106"/>
      <c r="U84" s="280"/>
      <c r="V84" s="2"/>
    </row>
    <row r="85" spans="1:22" ht="18" thickBot="1">
      <c r="A85" s="279"/>
      <c r="B85" s="48">
        <f>Inputs!A117</f>
        <v>66</v>
      </c>
      <c r="C85" s="47">
        <f t="shared" ref="C85:C119" si="9">$B$8</f>
        <v>0</v>
      </c>
      <c r="D85" s="49" t="e">
        <f>IF(Inputs!CB117="",NA(),Inputs!CB117)</f>
        <v>#N/A</v>
      </c>
      <c r="E85" s="49" t="e">
        <f>IF(Inputs!CC117="",NA(),Inputs!CC117)</f>
        <v>#N/A</v>
      </c>
      <c r="F85" s="24" t="e">
        <f t="shared" si="5"/>
        <v>#N/A</v>
      </c>
      <c r="G85" s="24" t="e">
        <f t="shared" si="8"/>
        <v>#N/A</v>
      </c>
      <c r="H85" s="91">
        <f t="shared" si="6"/>
        <v>0</v>
      </c>
      <c r="I85" s="25">
        <f t="shared" si="7"/>
        <v>0</v>
      </c>
      <c r="J85" s="106"/>
      <c r="K85" s="106"/>
      <c r="U85" s="280"/>
      <c r="V85" s="2"/>
    </row>
    <row r="86" spans="1:22" ht="18" thickBot="1">
      <c r="A86" s="279"/>
      <c r="B86" s="48">
        <f>Inputs!A118</f>
        <v>67</v>
      </c>
      <c r="C86" s="47">
        <f t="shared" si="9"/>
        <v>0</v>
      </c>
      <c r="D86" s="49" t="e">
        <f>IF(Inputs!CB118="",NA(),Inputs!CB118)</f>
        <v>#N/A</v>
      </c>
      <c r="E86" s="49" t="e">
        <f>IF(Inputs!CC118="",NA(),Inputs!CC118)</f>
        <v>#N/A</v>
      </c>
      <c r="F86" s="24" t="e">
        <f t="shared" si="5"/>
        <v>#N/A</v>
      </c>
      <c r="G86" s="24" t="e">
        <f t="shared" si="8"/>
        <v>#N/A</v>
      </c>
      <c r="H86" s="91">
        <f t="shared" si="6"/>
        <v>0</v>
      </c>
      <c r="I86" s="25">
        <f t="shared" si="7"/>
        <v>0</v>
      </c>
      <c r="J86" s="106"/>
      <c r="K86" s="106"/>
      <c r="U86" s="280"/>
      <c r="V86" s="2"/>
    </row>
    <row r="87" spans="1:22" ht="18" thickBot="1">
      <c r="A87" s="279"/>
      <c r="B87" s="48">
        <f>Inputs!A119</f>
        <v>68</v>
      </c>
      <c r="C87" s="47">
        <f t="shared" si="9"/>
        <v>0</v>
      </c>
      <c r="D87" s="49" t="e">
        <f>IF(Inputs!CB119="",NA(),Inputs!CB119)</f>
        <v>#N/A</v>
      </c>
      <c r="E87" s="49" t="e">
        <f>IF(Inputs!CC119="",NA(),Inputs!CC119)</f>
        <v>#N/A</v>
      </c>
      <c r="F87" s="24" t="e">
        <f t="shared" si="5"/>
        <v>#N/A</v>
      </c>
      <c r="G87" s="24" t="e">
        <f t="shared" si="8"/>
        <v>#N/A</v>
      </c>
      <c r="H87" s="91">
        <f t="shared" si="6"/>
        <v>0</v>
      </c>
      <c r="I87" s="25">
        <f t="shared" si="7"/>
        <v>0</v>
      </c>
      <c r="J87" s="106"/>
      <c r="K87" s="106"/>
      <c r="U87" s="280"/>
      <c r="V87" s="2"/>
    </row>
    <row r="88" spans="1:22" ht="18" thickBot="1">
      <c r="A88" s="279"/>
      <c r="B88" s="48">
        <f>Inputs!A120</f>
        <v>69</v>
      </c>
      <c r="C88" s="47">
        <f t="shared" si="9"/>
        <v>0</v>
      </c>
      <c r="D88" s="49" t="e">
        <f>IF(Inputs!CB120="",NA(),Inputs!CB120)</f>
        <v>#N/A</v>
      </c>
      <c r="E88" s="49" t="e">
        <f>IF(Inputs!CC120="",NA(),Inputs!CC120)</f>
        <v>#N/A</v>
      </c>
      <c r="F88" s="24" t="e">
        <f t="shared" si="5"/>
        <v>#N/A</v>
      </c>
      <c r="G88" s="24" t="e">
        <f t="shared" si="8"/>
        <v>#N/A</v>
      </c>
      <c r="H88" s="91">
        <f t="shared" si="6"/>
        <v>0</v>
      </c>
      <c r="I88" s="25">
        <f t="shared" si="7"/>
        <v>0</v>
      </c>
      <c r="J88" s="106"/>
      <c r="K88" s="106"/>
      <c r="U88" s="280"/>
      <c r="V88" s="2"/>
    </row>
    <row r="89" spans="1:22" ht="18" thickBot="1">
      <c r="A89" s="279"/>
      <c r="B89" s="48">
        <f>Inputs!A121</f>
        <v>70</v>
      </c>
      <c r="C89" s="47">
        <f t="shared" si="9"/>
        <v>0</v>
      </c>
      <c r="D89" s="49" t="e">
        <f>IF(Inputs!CB121="",NA(),Inputs!CB121)</f>
        <v>#N/A</v>
      </c>
      <c r="E89" s="49" t="e">
        <f>IF(Inputs!CC121="",NA(),Inputs!CC121)</f>
        <v>#N/A</v>
      </c>
      <c r="F89" s="24" t="e">
        <f t="shared" si="5"/>
        <v>#N/A</v>
      </c>
      <c r="G89" s="24" t="e">
        <f t="shared" si="8"/>
        <v>#N/A</v>
      </c>
      <c r="H89" s="91">
        <f t="shared" si="6"/>
        <v>0</v>
      </c>
      <c r="I89" s="25">
        <f t="shared" si="7"/>
        <v>0</v>
      </c>
      <c r="J89" s="106"/>
      <c r="K89" s="106"/>
      <c r="U89" s="280"/>
      <c r="V89" s="2"/>
    </row>
    <row r="90" spans="1:22" ht="18" thickBot="1">
      <c r="A90" s="279"/>
      <c r="B90" s="48">
        <f>Inputs!A122</f>
        <v>71</v>
      </c>
      <c r="C90" s="47">
        <f t="shared" si="9"/>
        <v>0</v>
      </c>
      <c r="D90" s="49" t="e">
        <f>IF(Inputs!CB122="",NA(),Inputs!CB122)</f>
        <v>#N/A</v>
      </c>
      <c r="E90" s="49" t="e">
        <f>IF(Inputs!CC122="",NA(),Inputs!CC122)</f>
        <v>#N/A</v>
      </c>
      <c r="F90" s="24" t="e">
        <f t="shared" si="5"/>
        <v>#N/A</v>
      </c>
      <c r="G90" s="24" t="e">
        <f t="shared" si="8"/>
        <v>#N/A</v>
      </c>
      <c r="H90" s="91">
        <f t="shared" si="6"/>
        <v>0</v>
      </c>
      <c r="I90" s="25">
        <f t="shared" si="7"/>
        <v>0</v>
      </c>
      <c r="J90" s="106"/>
      <c r="K90" s="106"/>
      <c r="U90" s="280"/>
      <c r="V90" s="2"/>
    </row>
    <row r="91" spans="1:22" ht="18" thickBot="1">
      <c r="A91" s="279"/>
      <c r="B91" s="48">
        <f>Inputs!A123</f>
        <v>72</v>
      </c>
      <c r="C91" s="47">
        <f t="shared" si="9"/>
        <v>0</v>
      </c>
      <c r="D91" s="49" t="e">
        <f>IF(Inputs!CB123="",NA(),Inputs!CB123)</f>
        <v>#N/A</v>
      </c>
      <c r="E91" s="49" t="e">
        <f>IF(Inputs!CC123="",NA(),Inputs!CC123)</f>
        <v>#N/A</v>
      </c>
      <c r="F91" s="24" t="e">
        <f t="shared" si="5"/>
        <v>#N/A</v>
      </c>
      <c r="G91" s="24" t="e">
        <f t="shared" si="8"/>
        <v>#N/A</v>
      </c>
      <c r="H91" s="91">
        <f t="shared" si="6"/>
        <v>0</v>
      </c>
      <c r="I91" s="25">
        <f t="shared" si="7"/>
        <v>0</v>
      </c>
      <c r="J91" s="106"/>
      <c r="K91" s="106"/>
      <c r="U91" s="280"/>
      <c r="V91" s="2"/>
    </row>
    <row r="92" spans="1:22" ht="18" thickBot="1">
      <c r="A92" s="279"/>
      <c r="B92" s="48">
        <f>Inputs!A124</f>
        <v>73</v>
      </c>
      <c r="C92" s="47">
        <f t="shared" si="9"/>
        <v>0</v>
      </c>
      <c r="D92" s="49" t="e">
        <f>IF(Inputs!CB124="",NA(),Inputs!CB124)</f>
        <v>#N/A</v>
      </c>
      <c r="E92" s="49" t="e">
        <f>IF(Inputs!CC124="",NA(),Inputs!CC124)</f>
        <v>#N/A</v>
      </c>
      <c r="F92" s="24" t="e">
        <f t="shared" si="5"/>
        <v>#N/A</v>
      </c>
      <c r="G92" s="24" t="e">
        <f t="shared" si="8"/>
        <v>#N/A</v>
      </c>
      <c r="H92" s="91">
        <f t="shared" si="6"/>
        <v>0</v>
      </c>
      <c r="I92" s="25">
        <f t="shared" si="7"/>
        <v>0</v>
      </c>
      <c r="J92" s="106"/>
      <c r="K92" s="106"/>
      <c r="U92" s="280"/>
      <c r="V92" s="2"/>
    </row>
    <row r="93" spans="1:22" ht="18" thickBot="1">
      <c r="A93" s="279"/>
      <c r="B93" s="48">
        <f>Inputs!A125</f>
        <v>74</v>
      </c>
      <c r="C93" s="47">
        <f t="shared" si="9"/>
        <v>0</v>
      </c>
      <c r="D93" s="49" t="e">
        <f>IF(Inputs!CB125="",NA(),Inputs!CB125)</f>
        <v>#N/A</v>
      </c>
      <c r="E93" s="49" t="e">
        <f>IF(Inputs!CC125="",NA(),Inputs!CC125)</f>
        <v>#N/A</v>
      </c>
      <c r="F93" s="24" t="e">
        <f t="shared" si="5"/>
        <v>#N/A</v>
      </c>
      <c r="G93" s="24" t="e">
        <f t="shared" si="8"/>
        <v>#N/A</v>
      </c>
      <c r="H93" s="91">
        <f t="shared" si="6"/>
        <v>0</v>
      </c>
      <c r="I93" s="25">
        <f t="shared" si="7"/>
        <v>0</v>
      </c>
      <c r="J93" s="106"/>
      <c r="K93" s="106"/>
      <c r="U93" s="280"/>
      <c r="V93" s="2"/>
    </row>
    <row r="94" spans="1:22" ht="18" thickBot="1">
      <c r="A94" s="279"/>
      <c r="B94" s="48">
        <f>Inputs!A126</f>
        <v>75</v>
      </c>
      <c r="C94" s="47">
        <f t="shared" si="9"/>
        <v>0</v>
      </c>
      <c r="D94" s="49" t="e">
        <f>IF(Inputs!CB126="",NA(),Inputs!CB126)</f>
        <v>#N/A</v>
      </c>
      <c r="E94" s="49" t="e">
        <f>IF(Inputs!CC126="",NA(),Inputs!CC126)</f>
        <v>#N/A</v>
      </c>
      <c r="F94" s="24" t="e">
        <f t="shared" ref="F94:F119" si="10">IF(ISBLANK(D94*10/C94)," ",D94*10/C94)</f>
        <v>#N/A</v>
      </c>
      <c r="G94" s="24" t="e">
        <f t="shared" si="8"/>
        <v>#N/A</v>
      </c>
      <c r="H94" s="91">
        <f t="shared" si="6"/>
        <v>0</v>
      </c>
      <c r="I94" s="25">
        <f t="shared" si="7"/>
        <v>0</v>
      </c>
      <c r="J94" s="106"/>
      <c r="K94" s="106"/>
      <c r="U94" s="280"/>
      <c r="V94" s="2"/>
    </row>
    <row r="95" spans="1:22" ht="18" thickBot="1">
      <c r="A95" s="279"/>
      <c r="B95" s="48">
        <f>Inputs!A127</f>
        <v>76</v>
      </c>
      <c r="C95" s="47">
        <f t="shared" si="9"/>
        <v>0</v>
      </c>
      <c r="D95" s="49" t="e">
        <f>IF(Inputs!CB127="",NA(),Inputs!CB127)</f>
        <v>#N/A</v>
      </c>
      <c r="E95" s="49" t="e">
        <f>IF(Inputs!CC127="",NA(),Inputs!CC127)</f>
        <v>#N/A</v>
      </c>
      <c r="F95" s="24" t="e">
        <f t="shared" si="10"/>
        <v>#N/A</v>
      </c>
      <c r="G95" s="24" t="e">
        <f t="shared" si="8"/>
        <v>#N/A</v>
      </c>
      <c r="H95" s="91">
        <f t="shared" si="6"/>
        <v>0</v>
      </c>
      <c r="I95" s="25">
        <f t="shared" si="7"/>
        <v>0</v>
      </c>
      <c r="J95" s="106"/>
      <c r="K95" s="106"/>
      <c r="U95" s="280"/>
      <c r="V95" s="2"/>
    </row>
    <row r="96" spans="1:22" ht="18" thickBot="1">
      <c r="A96" s="279"/>
      <c r="B96" s="48">
        <f>Inputs!A128</f>
        <v>77</v>
      </c>
      <c r="C96" s="47">
        <f t="shared" si="9"/>
        <v>0</v>
      </c>
      <c r="D96" s="49" t="e">
        <f>IF(Inputs!CB128="",NA(),Inputs!CB128)</f>
        <v>#N/A</v>
      </c>
      <c r="E96" s="49" t="e">
        <f>IF(Inputs!CC128="",NA(),Inputs!CC128)</f>
        <v>#N/A</v>
      </c>
      <c r="F96" s="24" t="e">
        <f t="shared" si="10"/>
        <v>#N/A</v>
      </c>
      <c r="G96" s="24" t="e">
        <f t="shared" si="8"/>
        <v>#N/A</v>
      </c>
      <c r="H96" s="91">
        <f t="shared" si="6"/>
        <v>0</v>
      </c>
      <c r="I96" s="25">
        <f t="shared" si="7"/>
        <v>0</v>
      </c>
      <c r="J96" s="106"/>
      <c r="K96" s="106"/>
      <c r="U96" s="280"/>
      <c r="V96" s="2"/>
    </row>
    <row r="97" spans="1:22" ht="18" thickBot="1">
      <c r="A97" s="279"/>
      <c r="B97" s="48">
        <f>Inputs!A129</f>
        <v>78</v>
      </c>
      <c r="C97" s="47">
        <f t="shared" si="9"/>
        <v>0</v>
      </c>
      <c r="D97" s="49" t="e">
        <f>IF(Inputs!CB129="",NA(),Inputs!CB129)</f>
        <v>#N/A</v>
      </c>
      <c r="E97" s="49" t="e">
        <f>IF(Inputs!CC129="",NA(),Inputs!CC129)</f>
        <v>#N/A</v>
      </c>
      <c r="F97" s="24" t="e">
        <f t="shared" si="10"/>
        <v>#N/A</v>
      </c>
      <c r="G97" s="24" t="e">
        <f t="shared" si="8"/>
        <v>#N/A</v>
      </c>
      <c r="H97" s="91">
        <f t="shared" si="6"/>
        <v>0</v>
      </c>
      <c r="I97" s="25">
        <f t="shared" si="7"/>
        <v>0</v>
      </c>
      <c r="J97" s="106"/>
      <c r="K97" s="106"/>
      <c r="U97" s="280"/>
      <c r="V97" s="2"/>
    </row>
    <row r="98" spans="1:22" ht="18" thickBot="1">
      <c r="A98" s="279"/>
      <c r="B98" s="48">
        <f>Inputs!A130</f>
        <v>79</v>
      </c>
      <c r="C98" s="47">
        <f t="shared" si="9"/>
        <v>0</v>
      </c>
      <c r="D98" s="49" t="e">
        <f>IF(Inputs!CB130="",NA(),Inputs!CB130)</f>
        <v>#N/A</v>
      </c>
      <c r="E98" s="49" t="e">
        <f>IF(Inputs!CC130="",NA(),Inputs!CC130)</f>
        <v>#N/A</v>
      </c>
      <c r="F98" s="24" t="e">
        <f t="shared" si="10"/>
        <v>#N/A</v>
      </c>
      <c r="G98" s="24" t="e">
        <f t="shared" si="8"/>
        <v>#N/A</v>
      </c>
      <c r="H98" s="91">
        <f t="shared" si="6"/>
        <v>0</v>
      </c>
      <c r="I98" s="25">
        <f t="shared" si="7"/>
        <v>0</v>
      </c>
      <c r="J98" s="106"/>
      <c r="K98" s="106"/>
      <c r="U98" s="280"/>
      <c r="V98" s="2"/>
    </row>
    <row r="99" spans="1:22" ht="18" thickBot="1">
      <c r="A99" s="279"/>
      <c r="B99" s="48">
        <f>Inputs!A131</f>
        <v>80</v>
      </c>
      <c r="C99" s="47">
        <f t="shared" si="9"/>
        <v>0</v>
      </c>
      <c r="D99" s="49" t="e">
        <f>IF(Inputs!CB131="",NA(),Inputs!CB131)</f>
        <v>#N/A</v>
      </c>
      <c r="E99" s="49" t="e">
        <f>IF(Inputs!CC131="",NA(),Inputs!CC131)</f>
        <v>#N/A</v>
      </c>
      <c r="F99" s="24" t="e">
        <f t="shared" si="10"/>
        <v>#N/A</v>
      </c>
      <c r="G99" s="24" t="e">
        <f t="shared" si="8"/>
        <v>#N/A</v>
      </c>
      <c r="H99" s="91">
        <f t="shared" si="6"/>
        <v>0</v>
      </c>
      <c r="I99" s="25">
        <f t="shared" si="7"/>
        <v>0</v>
      </c>
      <c r="J99" s="106"/>
      <c r="K99" s="106"/>
      <c r="U99" s="280"/>
      <c r="V99" s="2"/>
    </row>
    <row r="100" spans="1:22" ht="18" thickBot="1">
      <c r="A100" s="279"/>
      <c r="B100" s="48">
        <f>Inputs!A132</f>
        <v>81</v>
      </c>
      <c r="C100" s="47">
        <f t="shared" si="9"/>
        <v>0</v>
      </c>
      <c r="D100" s="49" t="e">
        <f>IF(Inputs!CB132="",NA(),Inputs!CB132)</f>
        <v>#N/A</v>
      </c>
      <c r="E100" s="49" t="e">
        <f>IF(Inputs!CC132="",NA(),Inputs!CC132)</f>
        <v>#N/A</v>
      </c>
      <c r="F100" s="24" t="e">
        <f t="shared" si="10"/>
        <v>#N/A</v>
      </c>
      <c r="G100" s="24" t="e">
        <f t="shared" si="8"/>
        <v>#N/A</v>
      </c>
      <c r="H100" s="91">
        <f t="shared" si="6"/>
        <v>0</v>
      </c>
      <c r="I100" s="25">
        <f t="shared" si="7"/>
        <v>0</v>
      </c>
      <c r="J100" s="106"/>
      <c r="K100" s="106"/>
      <c r="U100" s="280"/>
      <c r="V100" s="2"/>
    </row>
    <row r="101" spans="1:22" ht="18" thickBot="1">
      <c r="A101" s="279"/>
      <c r="B101" s="48">
        <f>Inputs!A133</f>
        <v>82</v>
      </c>
      <c r="C101" s="47">
        <f t="shared" si="9"/>
        <v>0</v>
      </c>
      <c r="D101" s="49" t="e">
        <f>IF(Inputs!CB133="",NA(),Inputs!CB133)</f>
        <v>#N/A</v>
      </c>
      <c r="E101" s="49" t="e">
        <f>IF(Inputs!CC133="",NA(),Inputs!CC133)</f>
        <v>#N/A</v>
      </c>
      <c r="F101" s="24" t="e">
        <f t="shared" si="10"/>
        <v>#N/A</v>
      </c>
      <c r="G101" s="24" t="e">
        <f t="shared" si="8"/>
        <v>#N/A</v>
      </c>
      <c r="H101" s="91">
        <f t="shared" si="6"/>
        <v>0</v>
      </c>
      <c r="I101" s="25">
        <f t="shared" si="7"/>
        <v>0</v>
      </c>
      <c r="J101" s="106"/>
      <c r="K101" s="106"/>
      <c r="U101" s="280"/>
      <c r="V101" s="2"/>
    </row>
    <row r="102" spans="1:22" ht="18" thickBot="1">
      <c r="A102" s="279"/>
      <c r="B102" s="48">
        <f>Inputs!A134</f>
        <v>83</v>
      </c>
      <c r="C102" s="47">
        <f t="shared" si="9"/>
        <v>0</v>
      </c>
      <c r="D102" s="49" t="e">
        <f>IF(Inputs!CB134="",NA(),Inputs!CB134)</f>
        <v>#N/A</v>
      </c>
      <c r="E102" s="49" t="e">
        <f>IF(Inputs!CC134="",NA(),Inputs!CC134)</f>
        <v>#N/A</v>
      </c>
      <c r="F102" s="24" t="e">
        <f t="shared" si="10"/>
        <v>#N/A</v>
      </c>
      <c r="G102" s="24" t="e">
        <f t="shared" si="8"/>
        <v>#N/A</v>
      </c>
      <c r="H102" s="91">
        <f t="shared" si="6"/>
        <v>0</v>
      </c>
      <c r="I102" s="25">
        <f t="shared" si="7"/>
        <v>0</v>
      </c>
      <c r="J102" s="106"/>
      <c r="K102" s="106"/>
      <c r="U102" s="280"/>
      <c r="V102" s="2"/>
    </row>
    <row r="103" spans="1:22" ht="18" thickBot="1">
      <c r="A103" s="279"/>
      <c r="B103" s="48">
        <f>Inputs!A135</f>
        <v>84</v>
      </c>
      <c r="C103" s="47">
        <f t="shared" si="9"/>
        <v>0</v>
      </c>
      <c r="D103" s="49" t="e">
        <f>IF(Inputs!CB135="",NA(),Inputs!CB135)</f>
        <v>#N/A</v>
      </c>
      <c r="E103" s="49" t="e">
        <f>IF(Inputs!CC135="",NA(),Inputs!CC135)</f>
        <v>#N/A</v>
      </c>
      <c r="F103" s="24" t="e">
        <f t="shared" si="10"/>
        <v>#N/A</v>
      </c>
      <c r="G103" s="24" t="e">
        <f t="shared" si="8"/>
        <v>#N/A</v>
      </c>
      <c r="H103" s="91">
        <f t="shared" si="6"/>
        <v>0</v>
      </c>
      <c r="I103" s="25">
        <f t="shared" si="7"/>
        <v>0</v>
      </c>
      <c r="J103" s="106"/>
      <c r="K103" s="106"/>
      <c r="U103" s="280"/>
      <c r="V103" s="2"/>
    </row>
    <row r="104" spans="1:22" ht="18" thickBot="1">
      <c r="A104" s="279"/>
      <c r="B104" s="48">
        <f>Inputs!A136</f>
        <v>85</v>
      </c>
      <c r="C104" s="47">
        <f t="shared" si="9"/>
        <v>0</v>
      </c>
      <c r="D104" s="49" t="e">
        <f>IF(Inputs!CB136="",NA(),Inputs!CB136)</f>
        <v>#N/A</v>
      </c>
      <c r="E104" s="49" t="e">
        <f>IF(Inputs!CC136="",NA(),Inputs!CC136)</f>
        <v>#N/A</v>
      </c>
      <c r="F104" s="24" t="e">
        <f t="shared" si="10"/>
        <v>#N/A</v>
      </c>
      <c r="G104" s="24" t="e">
        <f t="shared" si="8"/>
        <v>#N/A</v>
      </c>
      <c r="H104" s="91">
        <f t="shared" si="6"/>
        <v>0</v>
      </c>
      <c r="I104" s="25">
        <f t="shared" si="7"/>
        <v>0</v>
      </c>
      <c r="J104" s="106"/>
      <c r="K104" s="106"/>
      <c r="U104" s="280"/>
      <c r="V104" s="2"/>
    </row>
    <row r="105" spans="1:22" ht="18" thickBot="1">
      <c r="A105" s="279"/>
      <c r="B105" s="48">
        <f>Inputs!A137</f>
        <v>86</v>
      </c>
      <c r="C105" s="47">
        <f t="shared" si="9"/>
        <v>0</v>
      </c>
      <c r="D105" s="49" t="e">
        <f>IF(Inputs!CB137="",NA(),Inputs!CB137)</f>
        <v>#N/A</v>
      </c>
      <c r="E105" s="49" t="e">
        <f>IF(Inputs!CC137="",NA(),Inputs!CC137)</f>
        <v>#N/A</v>
      </c>
      <c r="F105" s="24" t="e">
        <f t="shared" si="10"/>
        <v>#N/A</v>
      </c>
      <c r="G105" s="24" t="e">
        <f t="shared" si="8"/>
        <v>#N/A</v>
      </c>
      <c r="H105" s="91">
        <f t="shared" si="6"/>
        <v>0</v>
      </c>
      <c r="I105" s="25">
        <f t="shared" si="7"/>
        <v>0</v>
      </c>
      <c r="J105" s="106"/>
      <c r="K105" s="106"/>
      <c r="U105" s="280"/>
      <c r="V105" s="2"/>
    </row>
    <row r="106" spans="1:22" ht="18" thickBot="1">
      <c r="A106" s="279"/>
      <c r="B106" s="48">
        <f>Inputs!A138</f>
        <v>87</v>
      </c>
      <c r="C106" s="47">
        <f t="shared" si="9"/>
        <v>0</v>
      </c>
      <c r="D106" s="49" t="e">
        <f>IF(Inputs!CB138="",NA(),Inputs!CB138)</f>
        <v>#N/A</v>
      </c>
      <c r="E106" s="49" t="e">
        <f>IF(Inputs!CC138="",NA(),Inputs!CC138)</f>
        <v>#N/A</v>
      </c>
      <c r="F106" s="24" t="e">
        <f t="shared" si="10"/>
        <v>#N/A</v>
      </c>
      <c r="G106" s="24" t="e">
        <f t="shared" si="8"/>
        <v>#N/A</v>
      </c>
      <c r="H106" s="91">
        <f t="shared" si="6"/>
        <v>0</v>
      </c>
      <c r="I106" s="25">
        <f t="shared" si="7"/>
        <v>0</v>
      </c>
      <c r="J106" s="106"/>
      <c r="K106" s="106"/>
      <c r="U106" s="280"/>
      <c r="V106" s="2"/>
    </row>
    <row r="107" spans="1:22" ht="18" thickBot="1">
      <c r="A107" s="279"/>
      <c r="B107" s="48">
        <f>Inputs!A139</f>
        <v>88</v>
      </c>
      <c r="C107" s="47">
        <f t="shared" si="9"/>
        <v>0</v>
      </c>
      <c r="D107" s="49" t="e">
        <f>IF(Inputs!CB139="",NA(),Inputs!CB139)</f>
        <v>#N/A</v>
      </c>
      <c r="E107" s="49" t="e">
        <f>IF(Inputs!CC139="",NA(),Inputs!CC139)</f>
        <v>#N/A</v>
      </c>
      <c r="F107" s="24" t="e">
        <f t="shared" si="10"/>
        <v>#N/A</v>
      </c>
      <c r="G107" s="24" t="e">
        <f t="shared" si="8"/>
        <v>#N/A</v>
      </c>
      <c r="H107" s="91">
        <f t="shared" si="6"/>
        <v>0</v>
      </c>
      <c r="I107" s="25">
        <f t="shared" si="7"/>
        <v>0</v>
      </c>
      <c r="J107" s="106"/>
      <c r="K107" s="106"/>
      <c r="U107" s="280"/>
      <c r="V107" s="2"/>
    </row>
    <row r="108" spans="1:22" ht="18" thickBot="1">
      <c r="A108" s="279"/>
      <c r="B108" s="48">
        <f>Inputs!A140</f>
        <v>89</v>
      </c>
      <c r="C108" s="47">
        <f t="shared" si="9"/>
        <v>0</v>
      </c>
      <c r="D108" s="49" t="e">
        <f>IF(Inputs!CB140="",NA(),Inputs!CB140)</f>
        <v>#N/A</v>
      </c>
      <c r="E108" s="49" t="e">
        <f>IF(Inputs!CC140="",NA(),Inputs!CC140)</f>
        <v>#N/A</v>
      </c>
      <c r="F108" s="24" t="e">
        <f t="shared" si="10"/>
        <v>#N/A</v>
      </c>
      <c r="G108" s="24" t="e">
        <f t="shared" si="8"/>
        <v>#N/A</v>
      </c>
      <c r="H108" s="91">
        <f t="shared" si="6"/>
        <v>0</v>
      </c>
      <c r="I108" s="25">
        <f t="shared" si="7"/>
        <v>0</v>
      </c>
      <c r="J108" s="106"/>
      <c r="K108" s="106"/>
      <c r="U108" s="280"/>
      <c r="V108" s="2"/>
    </row>
    <row r="109" spans="1:22" ht="18" thickBot="1">
      <c r="A109" s="279"/>
      <c r="B109" s="48">
        <f>Inputs!A141</f>
        <v>90</v>
      </c>
      <c r="C109" s="47">
        <f t="shared" si="9"/>
        <v>0</v>
      </c>
      <c r="D109" s="49" t="e">
        <f>IF(Inputs!CB141="",NA(),Inputs!CB141)</f>
        <v>#N/A</v>
      </c>
      <c r="E109" s="49" t="e">
        <f>IF(Inputs!CC141="",NA(),Inputs!CC141)</f>
        <v>#N/A</v>
      </c>
      <c r="F109" s="24" t="e">
        <f t="shared" si="10"/>
        <v>#N/A</v>
      </c>
      <c r="G109" s="24" t="e">
        <f t="shared" si="8"/>
        <v>#N/A</v>
      </c>
      <c r="H109" s="91">
        <f t="shared" si="6"/>
        <v>0</v>
      </c>
      <c r="I109" s="25">
        <f t="shared" si="7"/>
        <v>0</v>
      </c>
      <c r="J109" s="106"/>
      <c r="K109" s="106"/>
      <c r="U109" s="280"/>
      <c r="V109" s="2"/>
    </row>
    <row r="110" spans="1:22" ht="18" thickBot="1">
      <c r="A110" s="279"/>
      <c r="B110" s="48">
        <f>Inputs!A142</f>
        <v>91</v>
      </c>
      <c r="C110" s="47">
        <f t="shared" si="9"/>
        <v>0</v>
      </c>
      <c r="D110" s="49" t="e">
        <f>IF(Inputs!CB142="",NA(),Inputs!CB142)</f>
        <v>#N/A</v>
      </c>
      <c r="E110" s="49" t="e">
        <f>IF(Inputs!CC142="",NA(),Inputs!CC142)</f>
        <v>#N/A</v>
      </c>
      <c r="F110" s="24" t="e">
        <f t="shared" si="10"/>
        <v>#N/A</v>
      </c>
      <c r="G110" s="24" t="e">
        <f t="shared" si="8"/>
        <v>#N/A</v>
      </c>
      <c r="H110" s="91">
        <f t="shared" si="6"/>
        <v>0</v>
      </c>
      <c r="I110" s="25">
        <f t="shared" si="7"/>
        <v>0</v>
      </c>
      <c r="J110" s="106"/>
      <c r="K110" s="106"/>
      <c r="U110" s="280"/>
      <c r="V110" s="2"/>
    </row>
    <row r="111" spans="1:22" ht="18" thickBot="1">
      <c r="A111" s="279"/>
      <c r="B111" s="48">
        <f>Inputs!A143</f>
        <v>92</v>
      </c>
      <c r="C111" s="47">
        <f t="shared" si="9"/>
        <v>0</v>
      </c>
      <c r="D111" s="49" t="e">
        <f>IF(Inputs!CB143="",NA(),Inputs!CB143)</f>
        <v>#N/A</v>
      </c>
      <c r="E111" s="49" t="e">
        <f>IF(Inputs!CC143="",NA(),Inputs!CC143)</f>
        <v>#N/A</v>
      </c>
      <c r="F111" s="24" t="e">
        <f t="shared" si="10"/>
        <v>#N/A</v>
      </c>
      <c r="G111" s="24" t="e">
        <f t="shared" si="8"/>
        <v>#N/A</v>
      </c>
      <c r="H111" s="91">
        <f t="shared" si="6"/>
        <v>0</v>
      </c>
      <c r="I111" s="25">
        <f t="shared" si="7"/>
        <v>0</v>
      </c>
      <c r="J111" s="106"/>
      <c r="K111" s="106"/>
      <c r="U111" s="280"/>
      <c r="V111" s="2"/>
    </row>
    <row r="112" spans="1:22" ht="18" thickBot="1">
      <c r="A112" s="279"/>
      <c r="B112" s="48">
        <f>Inputs!A144</f>
        <v>93</v>
      </c>
      <c r="C112" s="47">
        <f t="shared" si="9"/>
        <v>0</v>
      </c>
      <c r="D112" s="49" t="e">
        <f>IF(Inputs!CB144="",NA(),Inputs!CB144)</f>
        <v>#N/A</v>
      </c>
      <c r="E112" s="49" t="e">
        <f>IF(Inputs!CC144="",NA(),Inputs!CC144)</f>
        <v>#N/A</v>
      </c>
      <c r="F112" s="24" t="e">
        <f t="shared" si="10"/>
        <v>#N/A</v>
      </c>
      <c r="G112" s="24" t="e">
        <f t="shared" si="8"/>
        <v>#N/A</v>
      </c>
      <c r="H112" s="91">
        <f t="shared" si="6"/>
        <v>0</v>
      </c>
      <c r="I112" s="25">
        <f t="shared" si="7"/>
        <v>0</v>
      </c>
      <c r="J112" s="106"/>
      <c r="K112" s="106"/>
      <c r="U112" s="280"/>
      <c r="V112" s="2"/>
    </row>
    <row r="113" spans="1:22" ht="18" thickBot="1">
      <c r="A113" s="279"/>
      <c r="B113" s="48">
        <f>Inputs!A145</f>
        <v>94</v>
      </c>
      <c r="C113" s="47">
        <f t="shared" si="9"/>
        <v>0</v>
      </c>
      <c r="D113" s="49" t="e">
        <f>IF(Inputs!CB145="",NA(),Inputs!CB145)</f>
        <v>#N/A</v>
      </c>
      <c r="E113" s="49" t="e">
        <f>IF(Inputs!CC145="",NA(),Inputs!CC145)</f>
        <v>#N/A</v>
      </c>
      <c r="F113" s="24" t="e">
        <f t="shared" si="10"/>
        <v>#N/A</v>
      </c>
      <c r="G113" s="24" t="e">
        <f t="shared" si="8"/>
        <v>#N/A</v>
      </c>
      <c r="H113" s="91">
        <f t="shared" si="6"/>
        <v>0</v>
      </c>
      <c r="I113" s="25">
        <f t="shared" si="7"/>
        <v>0</v>
      </c>
      <c r="J113" s="106"/>
      <c r="K113" s="106"/>
      <c r="U113" s="280"/>
      <c r="V113" s="2"/>
    </row>
    <row r="114" spans="1:22" ht="18" thickBot="1">
      <c r="A114" s="279"/>
      <c r="B114" s="48">
        <f>Inputs!A146</f>
        <v>95</v>
      </c>
      <c r="C114" s="47">
        <f t="shared" si="9"/>
        <v>0</v>
      </c>
      <c r="D114" s="49" t="e">
        <f>IF(Inputs!CB146="",NA(),Inputs!CB146)</f>
        <v>#N/A</v>
      </c>
      <c r="E114" s="49" t="e">
        <f>IF(Inputs!CC146="",NA(),Inputs!CC146)</f>
        <v>#N/A</v>
      </c>
      <c r="F114" s="24" t="e">
        <f t="shared" si="10"/>
        <v>#N/A</v>
      </c>
      <c r="G114" s="24" t="e">
        <f t="shared" si="8"/>
        <v>#N/A</v>
      </c>
      <c r="H114" s="91">
        <f t="shared" si="6"/>
        <v>0</v>
      </c>
      <c r="I114" s="25">
        <f t="shared" si="7"/>
        <v>0</v>
      </c>
      <c r="J114" s="106"/>
      <c r="K114" s="106"/>
      <c r="U114" s="280"/>
      <c r="V114" s="2"/>
    </row>
    <row r="115" spans="1:22" ht="18" thickBot="1">
      <c r="A115" s="279"/>
      <c r="B115" s="48">
        <f>Inputs!A147</f>
        <v>96</v>
      </c>
      <c r="C115" s="47">
        <f t="shared" si="9"/>
        <v>0</v>
      </c>
      <c r="D115" s="49" t="e">
        <f>IF(Inputs!CB147="",NA(),Inputs!CB147)</f>
        <v>#N/A</v>
      </c>
      <c r="E115" s="49" t="e">
        <f>IF(Inputs!CC147="",NA(),Inputs!CC147)</f>
        <v>#N/A</v>
      </c>
      <c r="F115" s="24" t="e">
        <f t="shared" si="10"/>
        <v>#N/A</v>
      </c>
      <c r="G115" s="24" t="e">
        <f t="shared" si="8"/>
        <v>#N/A</v>
      </c>
      <c r="H115" s="91">
        <f t="shared" si="6"/>
        <v>0</v>
      </c>
      <c r="I115" s="25">
        <f t="shared" si="7"/>
        <v>0</v>
      </c>
      <c r="J115" s="106"/>
      <c r="K115" s="106"/>
      <c r="U115" s="280"/>
      <c r="V115" s="2"/>
    </row>
    <row r="116" spans="1:22" ht="18" thickBot="1">
      <c r="A116" s="279"/>
      <c r="B116" s="48">
        <f>Inputs!A148</f>
        <v>97</v>
      </c>
      <c r="C116" s="47">
        <f t="shared" si="9"/>
        <v>0</v>
      </c>
      <c r="D116" s="49" t="e">
        <f>IF(Inputs!CB148="",NA(),Inputs!CB148)</f>
        <v>#N/A</v>
      </c>
      <c r="E116" s="49" t="e">
        <f>IF(Inputs!CC148="",NA(),Inputs!CC148)</f>
        <v>#N/A</v>
      </c>
      <c r="F116" s="24" t="e">
        <f t="shared" si="10"/>
        <v>#N/A</v>
      </c>
      <c r="G116" s="24" t="e">
        <f t="shared" si="8"/>
        <v>#N/A</v>
      </c>
      <c r="H116" s="91">
        <f t="shared" ref="H116:H119" si="11">$AP$7</f>
        <v>0</v>
      </c>
      <c r="I116" s="25">
        <f t="shared" ref="I116:I119" si="12">$AP$15</f>
        <v>0</v>
      </c>
      <c r="J116" s="106"/>
      <c r="K116" s="106"/>
      <c r="U116" s="280"/>
      <c r="V116" s="2"/>
    </row>
    <row r="117" spans="1:22" ht="18" thickBot="1">
      <c r="A117" s="279"/>
      <c r="B117" s="48">
        <f>Inputs!A149</f>
        <v>98</v>
      </c>
      <c r="C117" s="47">
        <f t="shared" si="9"/>
        <v>0</v>
      </c>
      <c r="D117" s="49" t="e">
        <f>IF(Inputs!CB149="",NA(),Inputs!CB149)</f>
        <v>#N/A</v>
      </c>
      <c r="E117" s="49" t="e">
        <f>IF(Inputs!CC149="",NA(),Inputs!CC149)</f>
        <v>#N/A</v>
      </c>
      <c r="F117" s="24" t="e">
        <f t="shared" si="10"/>
        <v>#N/A</v>
      </c>
      <c r="G117" s="24" t="e">
        <f t="shared" si="8"/>
        <v>#N/A</v>
      </c>
      <c r="H117" s="91">
        <f t="shared" si="11"/>
        <v>0</v>
      </c>
      <c r="I117" s="25">
        <f t="shared" si="12"/>
        <v>0</v>
      </c>
      <c r="J117" s="106"/>
      <c r="K117" s="106"/>
      <c r="U117" s="280"/>
      <c r="V117" s="2"/>
    </row>
    <row r="118" spans="1:22" ht="18" thickBot="1">
      <c r="A118" s="279"/>
      <c r="B118" s="48">
        <f>Inputs!A150</f>
        <v>99</v>
      </c>
      <c r="C118" s="47">
        <f t="shared" si="9"/>
        <v>0</v>
      </c>
      <c r="D118" s="49" t="e">
        <f>IF(Inputs!CB150="",NA(),Inputs!CB150)</f>
        <v>#N/A</v>
      </c>
      <c r="E118" s="49" t="e">
        <f>IF(Inputs!CC150="",NA(),Inputs!CC150)</f>
        <v>#N/A</v>
      </c>
      <c r="F118" s="24" t="e">
        <f t="shared" si="10"/>
        <v>#N/A</v>
      </c>
      <c r="G118" s="24" t="e">
        <f t="shared" si="8"/>
        <v>#N/A</v>
      </c>
      <c r="H118" s="91">
        <f t="shared" si="11"/>
        <v>0</v>
      </c>
      <c r="I118" s="25">
        <f t="shared" si="12"/>
        <v>0</v>
      </c>
      <c r="J118" s="106"/>
      <c r="K118" s="106"/>
      <c r="U118" s="280"/>
      <c r="V118" s="2"/>
    </row>
    <row r="119" spans="1:22" ht="18" thickBot="1">
      <c r="A119" s="279"/>
      <c r="B119" s="48">
        <f>Inputs!A151</f>
        <v>100</v>
      </c>
      <c r="C119" s="47">
        <f t="shared" si="9"/>
        <v>0</v>
      </c>
      <c r="D119" s="49" t="e">
        <f>IF(Inputs!CB151="",NA(),Inputs!CB151)</f>
        <v>#N/A</v>
      </c>
      <c r="E119" s="49" t="e">
        <f>IF(Inputs!CC151="",NA(),Inputs!CC151)</f>
        <v>#N/A</v>
      </c>
      <c r="F119" s="24" t="e">
        <f t="shared" si="10"/>
        <v>#N/A</v>
      </c>
      <c r="G119" s="24" t="e">
        <f t="shared" si="8"/>
        <v>#N/A</v>
      </c>
      <c r="H119" s="91">
        <f t="shared" si="11"/>
        <v>0</v>
      </c>
      <c r="I119" s="25">
        <f t="shared" si="12"/>
        <v>0</v>
      </c>
      <c r="J119" s="106"/>
      <c r="K119" s="106"/>
      <c r="U119" s="280"/>
      <c r="V119" s="2"/>
    </row>
    <row r="120" spans="1:22" ht="18.600000000000001" thickTop="1" thickBot="1">
      <c r="A120" s="15"/>
      <c r="B120" s="363" t="s">
        <v>40</v>
      </c>
      <c r="C120" s="363"/>
      <c r="D120" s="363"/>
      <c r="E120" s="363"/>
      <c r="F120" s="363"/>
      <c r="G120" s="363"/>
      <c r="H120" s="353" t="s">
        <v>2</v>
      </c>
      <c r="I120" s="354"/>
      <c r="J120" s="28"/>
      <c r="K120" s="28"/>
    </row>
    <row r="121" spans="1:22" ht="19.5" customHeight="1" thickTop="1" thickBot="1">
      <c r="B121" s="355" t="s">
        <v>41</v>
      </c>
      <c r="C121" s="356"/>
      <c r="D121" s="89" t="e">
        <f t="array" ref="D121">AVERAGE(IF(ISNUMBER(D20:D119),D20:D119))</f>
        <v>#DIV/0!</v>
      </c>
      <c r="E121" s="90" t="e">
        <f t="array" ref="E121">AVERAGE(IF(ISNUMBER(E20:E119),E20:E119))</f>
        <v>#DIV/0!</v>
      </c>
      <c r="F121" s="90">
        <f>AVERAGE(IF(ISNUMBER(F20:F119),F20:F119))</f>
        <v>0</v>
      </c>
      <c r="G121" s="90" t="e">
        <f t="array" ref="G121">AVERAGE(IF(ISNUMBER(G20:G119),G20:G119))</f>
        <v>#DIV/0!</v>
      </c>
      <c r="H121" s="26" t="s">
        <v>33</v>
      </c>
      <c r="I121" s="27" t="e">
        <f>100*(NORMDIST(AP12/2,F121,F122,1)-NORMDIST(-AP12/2,F121,F122,1))</f>
        <v>#DIV/0!</v>
      </c>
      <c r="J121" s="28"/>
      <c r="K121" s="28"/>
      <c r="M121" s="28"/>
    </row>
    <row r="122" spans="1:22" ht="19.5" customHeight="1" thickTop="1">
      <c r="B122" s="357" t="s">
        <v>42</v>
      </c>
      <c r="C122" s="358"/>
      <c r="D122" s="29" t="e">
        <f t="array" ref="D122">STDEV(IF(ISNUMBER(D20:D119),D20:D119))</f>
        <v>#DIV/0!</v>
      </c>
      <c r="E122" s="29" t="e">
        <f t="array" ref="E122">STDEV(IF(ISNUMBER(E20:E119),E20:E119))</f>
        <v>#DIV/0!</v>
      </c>
      <c r="F122" s="45" t="e">
        <f t="array" ref="F122">STDEV(IF(ISNUMBER(F20:F119),F20:F119))</f>
        <v>#DIV/0!</v>
      </c>
      <c r="G122" s="45" t="e">
        <f t="array" ref="G122">STDEV(IF(ISNUMBER(G20:G119),G20:G119))</f>
        <v>#DIV/0!</v>
      </c>
      <c r="H122" s="26" t="s">
        <v>34</v>
      </c>
      <c r="I122" s="30" t="e">
        <f>100*(NORMDIST(AP13/2,G121,G122,1)-NORMDIST(-AP13/2,G121,G122,1))</f>
        <v>#DIV/0!</v>
      </c>
      <c r="J122" s="28"/>
      <c r="K122" s="28"/>
    </row>
    <row r="123" spans="1:22" ht="18.75" customHeight="1">
      <c r="B123" s="357" t="s">
        <v>205</v>
      </c>
      <c r="C123" s="358"/>
      <c r="D123" s="29">
        <f t="array" ref="D123">ABS(MAX(IF(ISNUMBER(D20:D119),(D20:D119))-(MIN(IF(ISNUMBER(D20:D119),(D20:D119))))))</f>
        <v>0</v>
      </c>
      <c r="E123" s="29">
        <f t="array" ref="E123">ABS(MAX(IF(ISNUMBER(E20:E119),(E20:E119))-(MIN(IF(ISNUMBER(E20:E119),(E20:E119))))))</f>
        <v>0</v>
      </c>
      <c r="F123" s="160">
        <f>ABS(MAX(IF(ISNUMBER(F20:F119),(F20:F119))-(MIN(IF(ISNUMBER(F20:F119),(F20:F119))))))</f>
        <v>0</v>
      </c>
      <c r="G123" s="160">
        <f t="array" ref="G123">ABS(MAX(IF(ISNUMBER(G20:G119),(G20:G119))-(MIN(IF(ISNUMBER(G20:G119),(G20:G119))))))</f>
        <v>0</v>
      </c>
      <c r="H123" s="86" t="s">
        <v>44</v>
      </c>
      <c r="I123" s="46" t="e">
        <f>1-(1-(I121*I122/10000))^5</f>
        <v>#DIV/0!</v>
      </c>
      <c r="J123" s="107"/>
      <c r="K123" s="107"/>
      <c r="L123" s="31"/>
    </row>
    <row r="124" spans="1:22" ht="18.75" customHeight="1" thickBot="1">
      <c r="B124" s="351" t="s">
        <v>45</v>
      </c>
      <c r="C124" s="352"/>
      <c r="D124" s="32" t="e">
        <f t="array" ref="D124">MAX(ABS(MAX(IF(NOT(ISNA(D20:D119)),D20:D119))-AVERAGE(IF(ISNUMBER(D20:D119),D20:D119))),ABS(MIN(IF(NOT(ISNA(D20:D119)),D20:D119))-AVERAGE(IF(ISNUMBER(D20:D119),D20:D119))))</f>
        <v>#DIV/0!</v>
      </c>
      <c r="E124" s="32" t="e">
        <f t="array" ref="E124">MAX(ABS(MAX(IF(NOT(ISNA(E20:E119)),E20:E119))-AVERAGE(IF(ISNUMBER(E20:E119),E20:E119))),ABS(MIN(IF(NOT(ISNA(E20:E119)),E20:E119))-AVERAGE(IF(ISNUMBER(E20:E119),E20:E119))))</f>
        <v>#DIV/0!</v>
      </c>
      <c r="F124" s="32" t="e">
        <f t="array" ref="F124">MAX(ABS(MAX(IF(NOT(ISNA(F20:F119)),F20:F119))-AVERAGE(IF(ISNUMBER(F20:F119),F20:F119))),ABS(MIN(IF(NOT(ISNA(F20:F119)),F20:F119))-AVERAGE(IF(ISNUMBER(F20:F119),F20:F119))))</f>
        <v>#DIV/0!</v>
      </c>
      <c r="G124" s="32" t="e">
        <f t="array" ref="G124">MAX(ABS(MAX(IF(NOT(ISNA(G20:G119)),G20:G119))-AVERAGE(IF(ISNUMBER(G20:G119),G20:G119))),ABS(MIN(IF(NOT(ISNA(G20:G119)),G20:G119))-AVERAGE(IF(ISNUMBER(G20:G119),G20:G119))))</f>
        <v>#DIV/0!</v>
      </c>
      <c r="H124" s="86" t="s">
        <v>56</v>
      </c>
      <c r="I124" s="46" t="e">
        <f>1-(1-(I121*I122/10000))^3</f>
        <v>#DIV/0!</v>
      </c>
      <c r="J124" s="107"/>
      <c r="K124" s="145"/>
      <c r="L124" s="31"/>
    </row>
    <row r="125" spans="1:22" ht="21.6" thickTop="1">
      <c r="B125" s="33"/>
      <c r="H125" s="86" t="s">
        <v>57</v>
      </c>
      <c r="I125" s="46" t="e">
        <f>1-(1-(I121*I122/10000))^2</f>
        <v>#DIV/0!</v>
      </c>
      <c r="J125" s="107"/>
      <c r="K125" s="107"/>
    </row>
    <row r="126" spans="1:22" ht="18.75" customHeight="1">
      <c r="C126" s="34"/>
      <c r="E126" s="35"/>
      <c r="H126" s="86" t="s">
        <v>58</v>
      </c>
      <c r="I126" s="46" t="e">
        <f>1-(1-(I121*I122/10000))^1</f>
        <v>#DIV/0!</v>
      </c>
      <c r="J126" s="107"/>
      <c r="K126" s="107"/>
    </row>
    <row r="127" spans="1:22" ht="23.4" thickBot="1">
      <c r="H127" s="87" t="str">
        <f>Inputs!A6</f>
        <v>SW Ver:</v>
      </c>
      <c r="I127" s="83"/>
      <c r="J127" s="108"/>
      <c r="K127" s="108"/>
    </row>
    <row r="128" spans="1:22" ht="23.4" thickBot="1">
      <c r="H128" s="82" t="str">
        <f>Inputs!A7</f>
        <v>FCS App:</v>
      </c>
      <c r="I128" s="84">
        <f>Inputs!CB7</f>
        <v>0</v>
      </c>
      <c r="J128" s="109"/>
      <c r="K128" s="109"/>
      <c r="L128" s="43" t="s">
        <v>50</v>
      </c>
      <c r="M128" s="44">
        <f t="array" ref="M128">MAX(IF(NOT(ISNA(D20:D119)),D20:D119))</f>
        <v>0</v>
      </c>
      <c r="N128" s="44">
        <f t="array" ref="N128">MAX(IF(NOT(ISNA(E20:E119)),E20:E119))</f>
        <v>0</v>
      </c>
    </row>
    <row r="129" spans="8:22" ht="23.4" thickBot="1">
      <c r="H129" s="82" t="str">
        <f>Inputs!A8</f>
        <v>EDSS Control:</v>
      </c>
      <c r="I129" s="84">
        <f>Inputs!CB8</f>
        <v>0</v>
      </c>
      <c r="J129" s="109"/>
      <c r="K129" s="109"/>
      <c r="L129" s="43" t="s">
        <v>51</v>
      </c>
      <c r="M129" s="44">
        <f t="array" ref="M129">MIN(IF(NOT(ISNA(D20:D119)),D20:D119))</f>
        <v>0</v>
      </c>
      <c r="N129" s="44">
        <f t="array" ref="N129">MIN(IF(NOT(ISNA(E20:E119)),E20:E119))</f>
        <v>0</v>
      </c>
    </row>
    <row r="130" spans="8:22" ht="23.4" thickBot="1">
      <c r="H130" s="82" t="str">
        <f>Inputs!A9</f>
        <v>FCS Servo:</v>
      </c>
      <c r="I130" s="84">
        <f>Inputs!CB9</f>
        <v>0</v>
      </c>
      <c r="J130" s="109"/>
      <c r="K130" s="109"/>
      <c r="L130" s="43"/>
      <c r="M130" s="44"/>
      <c r="N130" s="44"/>
    </row>
    <row r="131" spans="8:22">
      <c r="L131" s="43"/>
      <c r="M131" s="44">
        <f>M129</f>
        <v>0</v>
      </c>
      <c r="N131" s="44">
        <f>N129</f>
        <v>0</v>
      </c>
    </row>
    <row r="132" spans="8:22">
      <c r="L132" s="43"/>
      <c r="M132" s="44">
        <f>M129</f>
        <v>0</v>
      </c>
      <c r="N132" s="44">
        <f>N128</f>
        <v>0</v>
      </c>
    </row>
    <row r="133" spans="8:22">
      <c r="L133" s="43"/>
      <c r="M133" s="44">
        <f>M128</f>
        <v>0</v>
      </c>
      <c r="N133" s="44">
        <f>N128</f>
        <v>0</v>
      </c>
    </row>
    <row r="134" spans="8:22">
      <c r="H134" s="137">
        <f>(AP10/2)*100</f>
        <v>0</v>
      </c>
      <c r="I134" s="137">
        <f>(AP11/2)*100</f>
        <v>0</v>
      </c>
      <c r="J134" s="40"/>
      <c r="K134" s="40"/>
      <c r="L134" s="43"/>
      <c r="M134" s="44">
        <f>M128</f>
        <v>0</v>
      </c>
      <c r="N134" s="44">
        <f>N129</f>
        <v>0</v>
      </c>
      <c r="V134" s="2"/>
    </row>
    <row r="135" spans="8:22">
      <c r="H135" s="137">
        <v>115</v>
      </c>
      <c r="I135" s="137">
        <f>(AP11/2)*-100</f>
        <v>0</v>
      </c>
      <c r="J135" s="40"/>
      <c r="K135" s="40"/>
      <c r="L135" s="43"/>
      <c r="M135" s="44">
        <f>M129</f>
        <v>0</v>
      </c>
      <c r="N135" s="44">
        <f>N129</f>
        <v>0</v>
      </c>
      <c r="V135" s="2"/>
    </row>
    <row r="136" spans="8:22">
      <c r="H136" s="137">
        <f>(AP10/2)*-100</f>
        <v>0</v>
      </c>
      <c r="I136" s="137">
        <f>(AP11/2)*-100</f>
        <v>0</v>
      </c>
      <c r="J136" s="40"/>
      <c r="K136" s="40"/>
      <c r="V136" s="2"/>
    </row>
    <row r="137" spans="8:22">
      <c r="H137" s="137">
        <f>(AP10/2)*-100</f>
        <v>0</v>
      </c>
      <c r="I137" s="137">
        <f>(AP11/2)*100</f>
        <v>0</v>
      </c>
      <c r="J137" s="40"/>
      <c r="K137" s="40"/>
      <c r="V137" s="2"/>
    </row>
    <row r="138" spans="8:22">
      <c r="H138" s="137">
        <f>(AP10/2)*100</f>
        <v>0</v>
      </c>
      <c r="I138" s="137">
        <f>(AP11/2)*100</f>
        <v>0</v>
      </c>
      <c r="J138" s="40"/>
      <c r="K138" s="40"/>
      <c r="V138" s="2"/>
    </row>
    <row r="154" spans="5:22">
      <c r="E154" s="2" t="s">
        <v>47</v>
      </c>
      <c r="V154" s="2"/>
    </row>
  </sheetData>
  <mergeCells count="36">
    <mergeCell ref="B123:C123"/>
    <mergeCell ref="B124:C124"/>
    <mergeCell ref="H18:H19"/>
    <mergeCell ref="I18:I19"/>
    <mergeCell ref="B120:G120"/>
    <mergeCell ref="H120:I120"/>
    <mergeCell ref="B121:C121"/>
    <mergeCell ref="B122:C122"/>
    <mergeCell ref="D14:E14"/>
    <mergeCell ref="I14:J14"/>
    <mergeCell ref="D15:E15"/>
    <mergeCell ref="I15:J15"/>
    <mergeCell ref="D16:E16"/>
    <mergeCell ref="A18:A19"/>
    <mergeCell ref="B18:B19"/>
    <mergeCell ref="C18:C19"/>
    <mergeCell ref="D18:E18"/>
    <mergeCell ref="F18:G18"/>
    <mergeCell ref="F11:G11"/>
    <mergeCell ref="I11:J11"/>
    <mergeCell ref="F12:G12"/>
    <mergeCell ref="I12:J12"/>
    <mergeCell ref="F13:G13"/>
    <mergeCell ref="I13:J13"/>
    <mergeCell ref="I10:K10"/>
    <mergeCell ref="B1:I1"/>
    <mergeCell ref="B4:I4"/>
    <mergeCell ref="A5:B5"/>
    <mergeCell ref="D5:G5"/>
    <mergeCell ref="I5:K5"/>
    <mergeCell ref="F6:G6"/>
    <mergeCell ref="F7:G7"/>
    <mergeCell ref="F8:G8"/>
    <mergeCell ref="A9:B9"/>
    <mergeCell ref="D9:G9"/>
    <mergeCell ref="F10:G10"/>
  </mergeCells>
  <printOptions horizontalCentered="1"/>
  <pageMargins left="0" right="0" top="0" bottom="0" header="0" footer="0"/>
  <pageSetup scale="57"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45</vt:i4>
      </vt:variant>
      <vt:variant>
        <vt:lpstr>Named Ranges</vt:lpstr>
      </vt:variant>
      <vt:variant>
        <vt:i4>41</vt:i4>
      </vt:variant>
    </vt:vector>
  </HeadingPairs>
  <TitlesOfParts>
    <vt:vector size="86" baseType="lpstr">
      <vt:lpstr>Inputs</vt:lpstr>
      <vt:lpstr>Outputs Data</vt:lpstr>
      <vt:lpstr>Output Graph</vt:lpstr>
      <vt:lpstr>Histogram</vt:lpstr>
      <vt:lpstr>Sum ALL-SSS-BSS-BMS</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'1'!Print_Area</vt:lpstr>
      <vt:lpstr>'10'!Print_Area</vt:lpstr>
      <vt:lpstr>'11'!Print_Area</vt:lpstr>
      <vt:lpstr>'12'!Print_Area</vt:lpstr>
      <vt:lpstr>'13'!Print_Area</vt:lpstr>
      <vt:lpstr>'14'!Print_Area</vt:lpstr>
      <vt:lpstr>'15'!Print_Area</vt:lpstr>
      <vt:lpstr>'16'!Print_Area</vt:lpstr>
      <vt:lpstr>'17'!Print_Area</vt:lpstr>
      <vt:lpstr>'18'!Print_Area</vt:lpstr>
      <vt:lpstr>'19'!Print_Area</vt:lpstr>
      <vt:lpstr>'2'!Print_Area</vt:lpstr>
      <vt:lpstr>'20'!Print_Area</vt:lpstr>
      <vt:lpstr>'21'!Print_Area</vt:lpstr>
      <vt:lpstr>'22'!Print_Area</vt:lpstr>
      <vt:lpstr>'23'!Print_Area</vt:lpstr>
      <vt:lpstr>'24'!Print_Area</vt:lpstr>
      <vt:lpstr>'25'!Print_Area</vt:lpstr>
      <vt:lpstr>'26'!Print_Area</vt:lpstr>
      <vt:lpstr>'27'!Print_Area</vt:lpstr>
      <vt:lpstr>'28'!Print_Area</vt:lpstr>
      <vt:lpstr>'29'!Print_Area</vt:lpstr>
      <vt:lpstr>'3'!Print_Area</vt:lpstr>
      <vt:lpstr>'30'!Print_Area</vt:lpstr>
      <vt:lpstr>'31'!Print_Area</vt:lpstr>
      <vt:lpstr>'32'!Print_Area</vt:lpstr>
      <vt:lpstr>'33'!Print_Area</vt:lpstr>
      <vt:lpstr>'34'!Print_Area</vt:lpstr>
      <vt:lpstr>'35'!Print_Area</vt:lpstr>
      <vt:lpstr>'36'!Print_Area</vt:lpstr>
      <vt:lpstr>'37'!Print_Area</vt:lpstr>
      <vt:lpstr>'38'!Print_Area</vt:lpstr>
      <vt:lpstr>'39'!Print_Area</vt:lpstr>
      <vt:lpstr>'4'!Print_Area</vt:lpstr>
      <vt:lpstr>'40'!Print_Area</vt:lpstr>
      <vt:lpstr>'5'!Print_Area</vt:lpstr>
      <vt:lpstr>'6'!Print_Area</vt:lpstr>
      <vt:lpstr>'7'!Print_Area</vt:lpstr>
      <vt:lpstr>'8'!Print_Area</vt:lpstr>
      <vt:lpstr>'9'!Print_Area</vt:lpstr>
      <vt:lpstr>'Output Graph'!Print_Area</vt:lpstr>
    </vt:vector>
  </TitlesOfParts>
  <Company>Elbit Systems Ltd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TC24060</dc:creator>
  <cp:lastModifiedBy>Goddard Yuval</cp:lastModifiedBy>
  <cp:lastPrinted>2014-04-23T06:52:36Z</cp:lastPrinted>
  <dcterms:created xsi:type="dcterms:W3CDTF">2011-04-28T15:11:12Z</dcterms:created>
  <dcterms:modified xsi:type="dcterms:W3CDTF">2018-07-11T05:37:38Z</dcterms:modified>
</cp:coreProperties>
</file>