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0_ncr:100000_{F2D8D64B-1BCA-4564-8246-031DC20DCA63}" xr6:coauthVersionLast="31" xr6:coauthVersionMax="31" xr10:uidLastSave="{00000000-0000-0000-0000-000000000000}"/>
  <bookViews>
    <workbookView xWindow="0" yWindow="0" windowWidth="28800" windowHeight="12210" tabRatio="591" xr2:uid="{00000000-000D-0000-FFFF-FFFF00000000}"/>
  </bookViews>
  <sheets>
    <sheet name="Flight load" sheetId="7" r:id="rId1"/>
  </sheets>
  <calcPr calcId="179017"/>
</workbook>
</file>

<file path=xl/calcChain.xml><?xml version="1.0" encoding="utf-8"?>
<calcChain xmlns="http://schemas.openxmlformats.org/spreadsheetml/2006/main">
  <c r="L196" i="7" l="1"/>
  <c r="K196" i="7"/>
  <c r="J195" i="7"/>
  <c r="L195" i="7" s="1"/>
  <c r="I195" i="7"/>
  <c r="K195" i="7" s="1"/>
  <c r="J194" i="7"/>
  <c r="L194" i="7" s="1"/>
  <c r="I194" i="7"/>
  <c r="K194" i="7" s="1"/>
  <c r="L193" i="7"/>
  <c r="J193" i="7"/>
  <c r="I193" i="7"/>
  <c r="K193" i="7" s="1"/>
  <c r="L192" i="7"/>
  <c r="J192" i="7"/>
  <c r="I192" i="7"/>
  <c r="K192" i="7" s="1"/>
  <c r="J191" i="7"/>
  <c r="L191" i="7" s="1"/>
  <c r="I191" i="7"/>
  <c r="K191" i="7" s="1"/>
  <c r="J190" i="7"/>
  <c r="L190" i="7" s="1"/>
  <c r="I190" i="7"/>
  <c r="K190" i="7" s="1"/>
  <c r="L189" i="7"/>
  <c r="J189" i="7"/>
  <c r="I189" i="7"/>
  <c r="K189" i="7" s="1"/>
  <c r="J188" i="7"/>
  <c r="L188" i="7" s="1"/>
  <c r="I188" i="7"/>
  <c r="K188" i="7" s="1"/>
  <c r="J187" i="7"/>
  <c r="L187" i="7" s="1"/>
  <c r="I187" i="7"/>
  <c r="K187" i="7" s="1"/>
  <c r="J186" i="7"/>
  <c r="L186" i="7" s="1"/>
  <c r="I186" i="7"/>
  <c r="K186" i="7" s="1"/>
  <c r="J185" i="7"/>
  <c r="L185" i="7" s="1"/>
  <c r="I185" i="7"/>
  <c r="K185" i="7" s="1"/>
  <c r="J184" i="7"/>
  <c r="L184" i="7" s="1"/>
  <c r="I184" i="7"/>
  <c r="K184" i="7" s="1"/>
  <c r="J183" i="7"/>
  <c r="L183" i="7" s="1"/>
  <c r="I183" i="7"/>
  <c r="K183" i="7" s="1"/>
  <c r="L182" i="7"/>
  <c r="J182" i="7"/>
  <c r="I182" i="7"/>
  <c r="K182" i="7" s="1"/>
  <c r="L181" i="7"/>
  <c r="J181" i="7"/>
  <c r="I181" i="7"/>
  <c r="K181" i="7" s="1"/>
  <c r="J180" i="7"/>
  <c r="L180" i="7" s="1"/>
  <c r="I180" i="7"/>
  <c r="K180" i="7" s="1"/>
  <c r="J179" i="7"/>
  <c r="L179" i="7" s="1"/>
  <c r="I179" i="7"/>
  <c r="K179" i="7" s="1"/>
  <c r="J178" i="7"/>
  <c r="L178" i="7" s="1"/>
  <c r="I178" i="7"/>
  <c r="K178" i="7" s="1"/>
  <c r="L177" i="7"/>
  <c r="J177" i="7"/>
  <c r="I177" i="7"/>
  <c r="K177" i="7" s="1"/>
  <c r="L176" i="7"/>
  <c r="J176" i="7"/>
  <c r="I176" i="7"/>
  <c r="K176" i="7" s="1"/>
  <c r="I153" i="7" l="1"/>
  <c r="I154" i="7"/>
  <c r="K154" i="7" s="1"/>
  <c r="I155" i="7"/>
  <c r="K155" i="7" s="1"/>
  <c r="I156" i="7"/>
  <c r="K156" i="7" s="1"/>
  <c r="I157" i="7"/>
  <c r="K157" i="7" s="1"/>
  <c r="I158" i="7"/>
  <c r="K158" i="7" s="1"/>
  <c r="I159" i="7"/>
  <c r="K159" i="7" s="1"/>
  <c r="I160" i="7"/>
  <c r="I161" i="7"/>
  <c r="K161" i="7" s="1"/>
  <c r="I162" i="7"/>
  <c r="K162" i="7" s="1"/>
  <c r="I163" i="7"/>
  <c r="K163" i="7" s="1"/>
  <c r="I164" i="7"/>
  <c r="K164" i="7" s="1"/>
  <c r="I165" i="7"/>
  <c r="K165" i="7" s="1"/>
  <c r="I166" i="7"/>
  <c r="K166" i="7" s="1"/>
  <c r="I167" i="7"/>
  <c r="K167" i="7" s="1"/>
  <c r="I168" i="7"/>
  <c r="K168" i="7" s="1"/>
  <c r="I169" i="7"/>
  <c r="I170" i="7"/>
  <c r="K170" i="7" s="1"/>
  <c r="I171" i="7"/>
  <c r="K171" i="7" s="1"/>
  <c r="I172" i="7"/>
  <c r="L173" i="7"/>
  <c r="K173" i="7"/>
  <c r="J172" i="7"/>
  <c r="L172" i="7" s="1"/>
  <c r="K172" i="7"/>
  <c r="J171" i="7"/>
  <c r="L171" i="7" s="1"/>
  <c r="J170" i="7"/>
  <c r="L170" i="7" s="1"/>
  <c r="J169" i="7"/>
  <c r="L169" i="7" s="1"/>
  <c r="K169" i="7"/>
  <c r="J168" i="7"/>
  <c r="L168" i="7" s="1"/>
  <c r="J167" i="7"/>
  <c r="L167" i="7" s="1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K160" i="7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K153" i="7"/>
  <c r="L150" i="7" l="1"/>
  <c r="K150" i="7"/>
  <c r="J149" i="7"/>
  <c r="L149" i="7" s="1"/>
  <c r="I149" i="7"/>
  <c r="K149" i="7" s="1"/>
  <c r="J148" i="7"/>
  <c r="L148" i="7" s="1"/>
  <c r="I148" i="7"/>
  <c r="K148" i="7" s="1"/>
  <c r="J147" i="7"/>
  <c r="L147" i="7" s="1"/>
  <c r="I147" i="7"/>
  <c r="K147" i="7" s="1"/>
  <c r="J146" i="7"/>
  <c r="L146" i="7" s="1"/>
  <c r="I146" i="7"/>
  <c r="K146" i="7" s="1"/>
  <c r="J145" i="7"/>
  <c r="L145" i="7" s="1"/>
  <c r="I145" i="7"/>
  <c r="K145" i="7" s="1"/>
  <c r="J144" i="7"/>
  <c r="L144" i="7" s="1"/>
  <c r="I144" i="7"/>
  <c r="K144" i="7" s="1"/>
  <c r="J143" i="7"/>
  <c r="L143" i="7" s="1"/>
  <c r="I143" i="7"/>
  <c r="K143" i="7" s="1"/>
  <c r="J142" i="7"/>
  <c r="L142" i="7" s="1"/>
  <c r="I142" i="7"/>
  <c r="K142" i="7" s="1"/>
  <c r="J141" i="7"/>
  <c r="L141" i="7" s="1"/>
  <c r="I141" i="7"/>
  <c r="K141" i="7" s="1"/>
  <c r="J140" i="7"/>
  <c r="L140" i="7" s="1"/>
  <c r="I140" i="7"/>
  <c r="K140" i="7" s="1"/>
  <c r="J139" i="7"/>
  <c r="L139" i="7" s="1"/>
  <c r="I139" i="7"/>
  <c r="K139" i="7" s="1"/>
  <c r="J138" i="7"/>
  <c r="L138" i="7" s="1"/>
  <c r="I138" i="7"/>
  <c r="K138" i="7" s="1"/>
  <c r="J137" i="7"/>
  <c r="L137" i="7" s="1"/>
  <c r="I137" i="7"/>
  <c r="K137" i="7" s="1"/>
  <c r="J136" i="7"/>
  <c r="L136" i="7" s="1"/>
  <c r="I136" i="7"/>
  <c r="K136" i="7" s="1"/>
  <c r="J135" i="7"/>
  <c r="L135" i="7" s="1"/>
  <c r="I135" i="7"/>
  <c r="K135" i="7" s="1"/>
  <c r="J134" i="7"/>
  <c r="L134" i="7" s="1"/>
  <c r="I134" i="7"/>
  <c r="K134" i="7" s="1"/>
  <c r="J133" i="7"/>
  <c r="L133" i="7" s="1"/>
  <c r="I133" i="7"/>
  <c r="K133" i="7" s="1"/>
  <c r="J132" i="7"/>
  <c r="L132" i="7" s="1"/>
  <c r="I132" i="7"/>
  <c r="K132" i="7" s="1"/>
  <c r="J131" i="7"/>
  <c r="L131" i="7" s="1"/>
  <c r="I131" i="7"/>
  <c r="K131" i="7" s="1"/>
  <c r="J130" i="7"/>
  <c r="L130" i="7" s="1"/>
  <c r="I130" i="7"/>
  <c r="K130" i="7" s="1"/>
  <c r="L127" i="7" l="1"/>
  <c r="K127" i="7"/>
  <c r="J126" i="7"/>
  <c r="L126" i="7" s="1"/>
  <c r="I126" i="7"/>
  <c r="K126" i="7" s="1"/>
  <c r="J125" i="7"/>
  <c r="L125" i="7" s="1"/>
  <c r="I125" i="7"/>
  <c r="K125" i="7" s="1"/>
  <c r="J124" i="7"/>
  <c r="L124" i="7" s="1"/>
  <c r="I124" i="7"/>
  <c r="K124" i="7" s="1"/>
  <c r="J123" i="7"/>
  <c r="L123" i="7" s="1"/>
  <c r="I123" i="7"/>
  <c r="K123" i="7" s="1"/>
  <c r="J122" i="7"/>
  <c r="L122" i="7" s="1"/>
  <c r="I122" i="7"/>
  <c r="K122" i="7" s="1"/>
  <c r="J121" i="7"/>
  <c r="L121" i="7" s="1"/>
  <c r="I121" i="7"/>
  <c r="K121" i="7" s="1"/>
  <c r="J120" i="7"/>
  <c r="L120" i="7" s="1"/>
  <c r="I120" i="7"/>
  <c r="K120" i="7" s="1"/>
  <c r="J119" i="7"/>
  <c r="L119" i="7" s="1"/>
  <c r="I119" i="7"/>
  <c r="K119" i="7" s="1"/>
  <c r="J118" i="7"/>
  <c r="L118" i="7" s="1"/>
  <c r="I118" i="7"/>
  <c r="K118" i="7" s="1"/>
  <c r="J117" i="7"/>
  <c r="L117" i="7" s="1"/>
  <c r="I117" i="7"/>
  <c r="K117" i="7" s="1"/>
  <c r="J116" i="7"/>
  <c r="L116" i="7" s="1"/>
  <c r="I116" i="7"/>
  <c r="K116" i="7" s="1"/>
  <c r="J115" i="7"/>
  <c r="L115" i="7" s="1"/>
  <c r="I115" i="7"/>
  <c r="K115" i="7" s="1"/>
  <c r="J114" i="7"/>
  <c r="L114" i="7" s="1"/>
  <c r="I114" i="7"/>
  <c r="K114" i="7" s="1"/>
  <c r="J113" i="7"/>
  <c r="L113" i="7" s="1"/>
  <c r="I113" i="7"/>
  <c r="K113" i="7" s="1"/>
  <c r="J112" i="7"/>
  <c r="L112" i="7" s="1"/>
  <c r="I112" i="7"/>
  <c r="K112" i="7" s="1"/>
  <c r="J111" i="7"/>
  <c r="L111" i="7" s="1"/>
  <c r="I111" i="7"/>
  <c r="K111" i="7" s="1"/>
  <c r="J110" i="7"/>
  <c r="L110" i="7" s="1"/>
  <c r="I110" i="7"/>
  <c r="K110" i="7" s="1"/>
  <c r="J109" i="7"/>
  <c r="L109" i="7" s="1"/>
  <c r="I109" i="7"/>
  <c r="K109" i="7" s="1"/>
  <c r="J108" i="7"/>
  <c r="L108" i="7" s="1"/>
  <c r="I108" i="7"/>
  <c r="K108" i="7" s="1"/>
  <c r="J107" i="7"/>
  <c r="L107" i="7" s="1"/>
  <c r="I107" i="7"/>
  <c r="K107" i="7" s="1"/>
  <c r="K104" i="7" l="1"/>
  <c r="L104" i="7"/>
  <c r="I84" i="7"/>
  <c r="K84" i="7" s="1"/>
  <c r="J84" i="7"/>
  <c r="L84" i="7" s="1"/>
  <c r="I85" i="7"/>
  <c r="J85" i="7"/>
  <c r="L85" i="7" s="1"/>
  <c r="I86" i="7"/>
  <c r="K86" i="7" s="1"/>
  <c r="J86" i="7"/>
  <c r="L86" i="7" s="1"/>
  <c r="I87" i="7"/>
  <c r="K87" i="7" s="1"/>
  <c r="J87" i="7"/>
  <c r="L87" i="7" s="1"/>
  <c r="I88" i="7"/>
  <c r="K88" i="7" s="1"/>
  <c r="J88" i="7"/>
  <c r="L88" i="7" s="1"/>
  <c r="I89" i="7"/>
  <c r="J89" i="7"/>
  <c r="L89" i="7" s="1"/>
  <c r="I90" i="7"/>
  <c r="K90" i="7" s="1"/>
  <c r="J90" i="7"/>
  <c r="L90" i="7" s="1"/>
  <c r="I91" i="7"/>
  <c r="K91" i="7" s="1"/>
  <c r="J91" i="7"/>
  <c r="L91" i="7" s="1"/>
  <c r="I92" i="7"/>
  <c r="K92" i="7" s="1"/>
  <c r="J92" i="7"/>
  <c r="L92" i="7" s="1"/>
  <c r="I93" i="7"/>
  <c r="J93" i="7"/>
  <c r="L93" i="7" s="1"/>
  <c r="I94" i="7"/>
  <c r="K94" i="7" s="1"/>
  <c r="J94" i="7"/>
  <c r="L94" i="7" s="1"/>
  <c r="I95" i="7"/>
  <c r="J95" i="7"/>
  <c r="L95" i="7" s="1"/>
  <c r="I96" i="7"/>
  <c r="K96" i="7" s="1"/>
  <c r="J96" i="7"/>
  <c r="L96" i="7" s="1"/>
  <c r="I97" i="7"/>
  <c r="J97" i="7"/>
  <c r="L97" i="7" s="1"/>
  <c r="I98" i="7"/>
  <c r="K98" i="7" s="1"/>
  <c r="J98" i="7"/>
  <c r="L98" i="7" s="1"/>
  <c r="I99" i="7"/>
  <c r="J99" i="7"/>
  <c r="L99" i="7" s="1"/>
  <c r="I100" i="7"/>
  <c r="K100" i="7" s="1"/>
  <c r="J100" i="7"/>
  <c r="L100" i="7" s="1"/>
  <c r="I101" i="7"/>
  <c r="K101" i="7" s="1"/>
  <c r="J101" i="7"/>
  <c r="L101" i="7" s="1"/>
  <c r="I102" i="7"/>
  <c r="K102" i="7" s="1"/>
  <c r="J102" i="7"/>
  <c r="L102" i="7" s="1"/>
  <c r="I103" i="7"/>
  <c r="K103" i="7" s="1"/>
  <c r="J103" i="7"/>
  <c r="L103" i="7" s="1"/>
  <c r="K99" i="7"/>
  <c r="K97" i="7"/>
  <c r="K95" i="7"/>
  <c r="K93" i="7"/>
  <c r="K89" i="7"/>
  <c r="K85" i="7"/>
  <c r="J81" i="7" l="1"/>
  <c r="I81" i="7"/>
  <c r="J80" i="7"/>
  <c r="I80" i="7"/>
  <c r="J77" i="7"/>
  <c r="I77" i="7"/>
  <c r="L80" i="7" l="1"/>
  <c r="K80" i="7"/>
  <c r="L81" i="7"/>
  <c r="K81" i="7"/>
  <c r="J79" i="7"/>
  <c r="L79" i="7" s="1"/>
  <c r="I79" i="7"/>
  <c r="K79" i="7" s="1"/>
  <c r="J78" i="7"/>
  <c r="L78" i="7" s="1"/>
  <c r="I78" i="7"/>
  <c r="K78" i="7" s="1"/>
  <c r="L77" i="7"/>
  <c r="K77" i="7"/>
  <c r="J76" i="7"/>
  <c r="L76" i="7" s="1"/>
  <c r="I76" i="7"/>
  <c r="K76" i="7" s="1"/>
  <c r="J75" i="7"/>
  <c r="L75" i="7" s="1"/>
  <c r="I75" i="7"/>
  <c r="K75" i="7" s="1"/>
  <c r="J74" i="7"/>
  <c r="L74" i="7" s="1"/>
  <c r="I74" i="7"/>
  <c r="K74" i="7" s="1"/>
  <c r="J73" i="7"/>
  <c r="L73" i="7" s="1"/>
  <c r="I73" i="7"/>
  <c r="K73" i="7" s="1"/>
  <c r="J72" i="7"/>
  <c r="L72" i="7" s="1"/>
  <c r="I72" i="7"/>
  <c r="K72" i="7" s="1"/>
  <c r="J71" i="7"/>
  <c r="L71" i="7" s="1"/>
  <c r="I71" i="7"/>
  <c r="K71" i="7" s="1"/>
  <c r="J70" i="7"/>
  <c r="L70" i="7" s="1"/>
  <c r="I70" i="7"/>
  <c r="K70" i="7" s="1"/>
  <c r="J69" i="7"/>
  <c r="L69" i="7" s="1"/>
  <c r="I69" i="7"/>
  <c r="K69" i="7" s="1"/>
  <c r="J68" i="7"/>
  <c r="L68" i="7" s="1"/>
  <c r="I68" i="7"/>
  <c r="K68" i="7" s="1"/>
  <c r="J67" i="7"/>
  <c r="L67" i="7" s="1"/>
  <c r="I67" i="7"/>
  <c r="K67" i="7" s="1"/>
  <c r="J66" i="7"/>
  <c r="L66" i="7" s="1"/>
  <c r="I66" i="7"/>
  <c r="K66" i="7" s="1"/>
  <c r="J65" i="7"/>
  <c r="L65" i="7" s="1"/>
  <c r="I65" i="7"/>
  <c r="K65" i="7" s="1"/>
  <c r="J64" i="7"/>
  <c r="L64" i="7" s="1"/>
  <c r="I64" i="7"/>
  <c r="K64" i="7" s="1"/>
  <c r="J63" i="7"/>
  <c r="L63" i="7" s="1"/>
  <c r="I63" i="7"/>
  <c r="K63" i="7" s="1"/>
  <c r="J62" i="7"/>
  <c r="L62" i="7" s="1"/>
  <c r="I62" i="7"/>
  <c r="K62" i="7" s="1"/>
  <c r="I43" i="7" l="1"/>
  <c r="K43" i="7" s="1"/>
  <c r="J43" i="7"/>
  <c r="L43" i="7" s="1"/>
  <c r="J55" i="7"/>
  <c r="L55" i="7" s="1"/>
  <c r="I55" i="7"/>
  <c r="K55" i="7" s="1"/>
  <c r="I47" i="7"/>
  <c r="K47" i="7" s="1"/>
  <c r="J47" i="7"/>
  <c r="L47" i="7" s="1"/>
  <c r="I48" i="7"/>
  <c r="K48" i="7" s="1"/>
  <c r="J48" i="7"/>
  <c r="L48" i="7" s="1"/>
  <c r="I49" i="7"/>
  <c r="K49" i="7" s="1"/>
  <c r="J49" i="7"/>
  <c r="L49" i="7" s="1"/>
  <c r="I50" i="7"/>
  <c r="K50" i="7" s="1"/>
  <c r="J50" i="7"/>
  <c r="L50" i="7" s="1"/>
  <c r="I51" i="7"/>
  <c r="K51" i="7" s="1"/>
  <c r="J51" i="7"/>
  <c r="L51" i="7" s="1"/>
  <c r="I52" i="7"/>
  <c r="K52" i="7" s="1"/>
  <c r="J52" i="7"/>
  <c r="L52" i="7" s="1"/>
  <c r="J59" i="7"/>
  <c r="L59" i="7" s="1"/>
  <c r="I59" i="7"/>
  <c r="K59" i="7" s="1"/>
  <c r="J58" i="7"/>
  <c r="L58" i="7" s="1"/>
  <c r="I58" i="7"/>
  <c r="K58" i="7" s="1"/>
  <c r="J57" i="7"/>
  <c r="L57" i="7" s="1"/>
  <c r="I57" i="7"/>
  <c r="K57" i="7" s="1"/>
  <c r="J56" i="7"/>
  <c r="L56" i="7" s="1"/>
  <c r="I56" i="7"/>
  <c r="K56" i="7" s="1"/>
  <c r="J54" i="7"/>
  <c r="L54" i="7" s="1"/>
  <c r="I54" i="7"/>
  <c r="K54" i="7" s="1"/>
  <c r="J53" i="7"/>
  <c r="L53" i="7" s="1"/>
  <c r="I53" i="7"/>
  <c r="K53" i="7" s="1"/>
  <c r="J46" i="7"/>
  <c r="L46" i="7" s="1"/>
  <c r="I46" i="7"/>
  <c r="K46" i="7" s="1"/>
  <c r="J45" i="7"/>
  <c r="L45" i="7" s="1"/>
  <c r="I45" i="7"/>
  <c r="K45" i="7" s="1"/>
  <c r="J44" i="7"/>
  <c r="L44" i="7" s="1"/>
  <c r="I44" i="7"/>
  <c r="K44" i="7" s="1"/>
  <c r="J42" i="7"/>
  <c r="L42" i="7" s="1"/>
  <c r="I42" i="7"/>
  <c r="K42" i="7" s="1"/>
  <c r="J41" i="7"/>
  <c r="L41" i="7" s="1"/>
  <c r="I41" i="7"/>
  <c r="K41" i="7" s="1"/>
  <c r="J40" i="7"/>
  <c r="L40" i="7" s="1"/>
  <c r="I40" i="7"/>
  <c r="K40" i="7" s="1"/>
  <c r="J39" i="7"/>
  <c r="L39" i="7" s="1"/>
  <c r="I39" i="7"/>
  <c r="K39" i="7" s="1"/>
  <c r="J35" i="7" l="1"/>
  <c r="I35" i="7"/>
  <c r="I33" i="7"/>
  <c r="J33" i="7"/>
  <c r="I34" i="7"/>
  <c r="J34" i="7"/>
  <c r="I36" i="7"/>
  <c r="J36" i="7"/>
  <c r="J32" i="7"/>
  <c r="I32" i="7"/>
  <c r="I24" i="7" l="1"/>
  <c r="K24" i="7" s="1"/>
  <c r="I25" i="7"/>
  <c r="K25" i="7" s="1"/>
  <c r="I26" i="7"/>
  <c r="K26" i="7" s="1"/>
  <c r="I27" i="7"/>
  <c r="K27" i="7" s="1"/>
  <c r="I28" i="7"/>
  <c r="K28" i="7" s="1"/>
  <c r="I29" i="7"/>
  <c r="K29" i="7" s="1"/>
  <c r="I30" i="7"/>
  <c r="K30" i="7" s="1"/>
  <c r="I31" i="7"/>
  <c r="K31" i="7" s="1"/>
  <c r="K32" i="7"/>
  <c r="K33" i="7"/>
  <c r="K34" i="7"/>
  <c r="K35" i="7"/>
  <c r="K36" i="7"/>
  <c r="I23" i="7"/>
  <c r="K23" i="7" s="1"/>
  <c r="J23" i="7"/>
  <c r="L36" i="7"/>
  <c r="L35" i="7"/>
  <c r="L34" i="7"/>
  <c r="L33" i="7"/>
  <c r="L32" i="7"/>
  <c r="J31" i="7"/>
  <c r="L31" i="7" s="1"/>
  <c r="J30" i="7"/>
  <c r="L30" i="7" s="1"/>
  <c r="J29" i="7"/>
  <c r="L29" i="7" s="1"/>
  <c r="J28" i="7"/>
  <c r="L28" i="7" s="1"/>
  <c r="J27" i="7"/>
  <c r="L27" i="7" s="1"/>
  <c r="J26" i="7"/>
  <c r="L26" i="7" s="1"/>
  <c r="J25" i="7"/>
  <c r="L25" i="7" s="1"/>
  <c r="J24" i="7"/>
  <c r="L24" i="7" s="1"/>
  <c r="L23" i="7"/>
  <c r="J20" i="7" l="1"/>
  <c r="L20" i="7" s="1"/>
  <c r="I20" i="7"/>
  <c r="K20" i="7" s="1"/>
  <c r="J19" i="7"/>
  <c r="L19" i="7" s="1"/>
  <c r="I19" i="7"/>
  <c r="K19" i="7" s="1"/>
  <c r="J18" i="7"/>
  <c r="L18" i="7" s="1"/>
  <c r="I18" i="7"/>
  <c r="K18" i="7" s="1"/>
  <c r="J17" i="7"/>
  <c r="L17" i="7" s="1"/>
  <c r="I17" i="7"/>
  <c r="K17" i="7" s="1"/>
  <c r="J16" i="7"/>
  <c r="L16" i="7" s="1"/>
  <c r="I16" i="7"/>
  <c r="K16" i="7" s="1"/>
  <c r="J15" i="7"/>
  <c r="L15" i="7" s="1"/>
  <c r="I15" i="7"/>
  <c r="K15" i="7" s="1"/>
  <c r="J14" i="7"/>
  <c r="L14" i="7" s="1"/>
  <c r="I14" i="7"/>
  <c r="K14" i="7" s="1"/>
  <c r="J13" i="7"/>
  <c r="L13" i="7" s="1"/>
  <c r="I13" i="7"/>
  <c r="K13" i="7" s="1"/>
  <c r="J12" i="7"/>
  <c r="L12" i="7" s="1"/>
  <c r="I12" i="7"/>
  <c r="K12" i="7" s="1"/>
  <c r="J11" i="7"/>
  <c r="L11" i="7" s="1"/>
  <c r="I11" i="7"/>
  <c r="K11" i="7" s="1"/>
  <c r="J10" i="7"/>
  <c r="L10" i="7" s="1"/>
  <c r="I10" i="7"/>
  <c r="K10" i="7" s="1"/>
  <c r="J9" i="7"/>
  <c r="L9" i="7" s="1"/>
  <c r="I9" i="7"/>
  <c r="K9" i="7" s="1"/>
  <c r="J8" i="7"/>
  <c r="L8" i="7" s="1"/>
  <c r="I8" i="7"/>
  <c r="K8" i="7" s="1"/>
  <c r="J7" i="7"/>
  <c r="L7" i="7" s="1"/>
  <c r="I7" i="7"/>
  <c r="K7" i="7" s="1"/>
</calcChain>
</file>

<file path=xl/sharedStrings.xml><?xml version="1.0" encoding="utf-8"?>
<sst xmlns="http://schemas.openxmlformats.org/spreadsheetml/2006/main" count="395" uniqueCount="64">
  <si>
    <t>Dublin</t>
  </si>
  <si>
    <t>STN</t>
  </si>
  <si>
    <t>LTN</t>
  </si>
  <si>
    <t>Carrier</t>
  </si>
  <si>
    <t>Airport</t>
  </si>
  <si>
    <t>Flights</t>
  </si>
  <si>
    <t>Arrival</t>
  </si>
  <si>
    <t>Departure</t>
  </si>
  <si>
    <t>Pasengers</t>
  </si>
  <si>
    <t>Seats offered</t>
  </si>
  <si>
    <t>Load</t>
  </si>
  <si>
    <t>DUB</t>
  </si>
  <si>
    <t>Flight Load by CARRIER</t>
  </si>
  <si>
    <t>Stansted</t>
  </si>
  <si>
    <t>Luton</t>
  </si>
  <si>
    <t>BRS</t>
  </si>
  <si>
    <t>sausis</t>
  </si>
  <si>
    <t>Shannon</t>
  </si>
  <si>
    <t>SNN</t>
  </si>
  <si>
    <t>CPH</t>
  </si>
  <si>
    <t>VDA</t>
  </si>
  <si>
    <t>Copenhage</t>
  </si>
  <si>
    <t>RYANAIR</t>
  </si>
  <si>
    <t>Wizz Air</t>
  </si>
  <si>
    <t>Bristol</t>
  </si>
  <si>
    <t>Eindhoven</t>
  </si>
  <si>
    <t>EIN</t>
  </si>
  <si>
    <t>Stavanger</t>
  </si>
  <si>
    <t>Bergen</t>
  </si>
  <si>
    <t>SVG</t>
  </si>
  <si>
    <t>BGO</t>
  </si>
  <si>
    <t>Olesund</t>
  </si>
  <si>
    <t>AES</t>
  </si>
  <si>
    <t>Alicante</t>
  </si>
  <si>
    <t>ALC</t>
  </si>
  <si>
    <t>Neapolis</t>
  </si>
  <si>
    <t>NAP</t>
  </si>
  <si>
    <t>Eilat (Ovda)</t>
  </si>
  <si>
    <t>Vasaris</t>
  </si>
  <si>
    <t>Kovas</t>
  </si>
  <si>
    <t>Palma de Mallorca</t>
  </si>
  <si>
    <t>PMI</t>
  </si>
  <si>
    <t>Naples</t>
  </si>
  <si>
    <t>Rhodes</t>
  </si>
  <si>
    <t>RHO</t>
  </si>
  <si>
    <t>Rimini</t>
  </si>
  <si>
    <t>Burgas</t>
  </si>
  <si>
    <t>BOJ</t>
  </si>
  <si>
    <t>RMI</t>
  </si>
  <si>
    <t>Girona</t>
  </si>
  <si>
    <t>GRO</t>
  </si>
  <si>
    <t>Paphos</t>
  </si>
  <si>
    <t>PFO</t>
  </si>
  <si>
    <t>EDI</t>
  </si>
  <si>
    <t>Edinburgh</t>
  </si>
  <si>
    <t>Balandis</t>
  </si>
  <si>
    <t>gegužė</t>
  </si>
  <si>
    <t>LOT</t>
  </si>
  <si>
    <t>Warsaw</t>
  </si>
  <si>
    <t>WAW</t>
  </si>
  <si>
    <t>Birželis</t>
  </si>
  <si>
    <t>Liepa</t>
  </si>
  <si>
    <t>Rugpjūtis</t>
  </si>
  <si>
    <t>Rugsėjis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</si>
</sst>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6"/>
      <color theme="1"/>
      <name val="PF Handbook Pro Medium"/>
      <family val="3"/>
    </font>
    <font>
      <b/>
      <sz val="12"/>
      <color theme="1"/>
      <name val="PF Handbook Pro Medium"/>
      <family val="3"/>
    </font>
    <font>
      <sz val="11"/>
      <color indexed="8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11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 applyFill="0" applyProtection="0"/>
    <xf numFmtId="0" fontId="10" fillId="0" borderId="0" applyFill="0" applyProtection="0"/>
  </cellStyleXfs>
  <cellXfs count="90">
    <xf numFmtId="0" fontId="0" fillId="0" borderId="0" xfId="0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5" fillId="0" borderId="10" xfId="0" applyNumberFormat="1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10" fontId="12" fillId="0" borderId="8" xfId="0" applyNumberFormat="1" applyFont="1" applyBorder="1" applyAlignment="1">
      <alignment horizontal="center" vertical="center"/>
    </xf>
    <xf numFmtId="10" fontId="5" fillId="0" borderId="16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center"/>
    </xf>
    <xf numFmtId="10" fontId="12" fillId="0" borderId="27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0" fontId="5" fillId="0" borderId="30" xfId="0" applyNumberFormat="1" applyFont="1" applyBorder="1" applyAlignment="1">
      <alignment horizontal="center" vertical="center"/>
    </xf>
    <xf numFmtId="10" fontId="12" fillId="0" borderId="31" xfId="0" applyNumberFormat="1" applyFont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196"/>
  <sheetViews>
    <sheetView tabSelected="1" zoomScale="85" zoomScaleNormal="85" workbookViewId="0">
      <pane ySplit="5" topLeftCell="A169" activePane="bottomLeft" state="frozen"/>
      <selection pane="bottomLeft" activeCell="H200" sqref="H200"/>
    </sheetView>
  </sheetViews>
  <sheetFormatPr defaultRowHeight="15"/>
  <cols>
    <col min="2" max="2" width="17.85546875" customWidth="1"/>
    <col min="3" max="3" width="24.85546875" customWidth="1"/>
    <col min="4" max="4" width="7" customWidth="1"/>
    <col min="5" max="12" width="14.42578125" customWidth="1"/>
  </cols>
  <sheetData>
    <row r="2" spans="2:12" ht="24.75" customHeight="1">
      <c r="B2" s="83" t="s">
        <v>12</v>
      </c>
      <c r="C2" s="83"/>
      <c r="D2" s="83"/>
      <c r="E2" s="83"/>
      <c r="F2" s="49">
        <v>2018</v>
      </c>
    </row>
    <row r="3" spans="2:12" ht="15.75" thickBot="1"/>
    <row r="4" spans="2:12" ht="16.5">
      <c r="B4" s="88" t="s">
        <v>3</v>
      </c>
      <c r="C4" s="84" t="s">
        <v>4</v>
      </c>
      <c r="D4" s="85"/>
      <c r="E4" s="75" t="s">
        <v>5</v>
      </c>
      <c r="F4" s="75"/>
      <c r="G4" s="75" t="s">
        <v>8</v>
      </c>
      <c r="H4" s="75"/>
      <c r="I4" s="75" t="s">
        <v>9</v>
      </c>
      <c r="J4" s="75"/>
      <c r="K4" s="75" t="s">
        <v>10</v>
      </c>
      <c r="L4" s="76"/>
    </row>
    <row r="5" spans="2:12" ht="17.25" thickBot="1">
      <c r="B5" s="89"/>
      <c r="C5" s="86"/>
      <c r="D5" s="87"/>
      <c r="E5" s="1" t="s">
        <v>6</v>
      </c>
      <c r="F5" s="1" t="s">
        <v>7</v>
      </c>
      <c r="G5" s="1" t="s">
        <v>6</v>
      </c>
      <c r="H5" s="1" t="s">
        <v>7</v>
      </c>
      <c r="I5" s="1" t="s">
        <v>6</v>
      </c>
      <c r="J5" s="1" t="s">
        <v>7</v>
      </c>
      <c r="K5" s="1" t="s">
        <v>6</v>
      </c>
      <c r="L5" s="2" t="s">
        <v>7</v>
      </c>
    </row>
    <row r="6" spans="2:12" ht="15.75" thickBot="1">
      <c r="B6" t="s">
        <v>16</v>
      </c>
    </row>
    <row r="7" spans="2:12">
      <c r="B7" s="69" t="s">
        <v>22</v>
      </c>
      <c r="C7" s="15" t="s">
        <v>14</v>
      </c>
      <c r="D7" s="13" t="s">
        <v>2</v>
      </c>
      <c r="E7" s="24">
        <v>31</v>
      </c>
      <c r="F7" s="12">
        <v>31</v>
      </c>
      <c r="G7" s="12">
        <v>5044</v>
      </c>
      <c r="H7" s="12">
        <v>5275</v>
      </c>
      <c r="I7" s="7">
        <f>E7*189</f>
        <v>5859</v>
      </c>
      <c r="J7" s="7">
        <f t="shared" ref="J7:J15" si="0">F7*189</f>
        <v>5859</v>
      </c>
      <c r="K7" s="4">
        <f t="shared" ref="K7:K20" si="1">G7/I7</f>
        <v>0.86089776412357055</v>
      </c>
      <c r="L7" s="5">
        <f t="shared" ref="L7:L19" si="2">H7/J7</f>
        <v>0.90032428742106163</v>
      </c>
    </row>
    <row r="8" spans="2:12">
      <c r="B8" s="70"/>
      <c r="C8" s="22" t="s">
        <v>21</v>
      </c>
      <c r="D8" s="8" t="s">
        <v>19</v>
      </c>
      <c r="E8" s="25">
        <v>27</v>
      </c>
      <c r="F8" s="39">
        <v>27</v>
      </c>
      <c r="G8" s="39">
        <v>3674</v>
      </c>
      <c r="H8" s="39">
        <v>4517</v>
      </c>
      <c r="I8" s="38">
        <f t="shared" ref="I8:I15" si="3">E8*189</f>
        <v>5103</v>
      </c>
      <c r="J8" s="38">
        <f t="shared" si="0"/>
        <v>5103</v>
      </c>
      <c r="K8" s="36">
        <f t="shared" si="1"/>
        <v>0.71996864589457177</v>
      </c>
      <c r="L8" s="37">
        <f t="shared" si="2"/>
        <v>0.88516558886929253</v>
      </c>
    </row>
    <row r="9" spans="2:12">
      <c r="B9" s="70"/>
      <c r="C9" s="31" t="s">
        <v>0</v>
      </c>
      <c r="D9" s="6" t="s">
        <v>11</v>
      </c>
      <c r="E9" s="25">
        <v>20</v>
      </c>
      <c r="F9" s="39">
        <v>20</v>
      </c>
      <c r="G9" s="39">
        <v>3385</v>
      </c>
      <c r="H9" s="39">
        <v>3587</v>
      </c>
      <c r="I9" s="38">
        <f t="shared" si="3"/>
        <v>3780</v>
      </c>
      <c r="J9" s="38">
        <f t="shared" si="0"/>
        <v>3780</v>
      </c>
      <c r="K9" s="36">
        <f t="shared" si="1"/>
        <v>0.89550264550264547</v>
      </c>
      <c r="L9" s="37">
        <f t="shared" si="2"/>
        <v>0.94894179894179898</v>
      </c>
    </row>
    <row r="10" spans="2:12">
      <c r="B10" s="70"/>
      <c r="C10" s="31" t="s">
        <v>24</v>
      </c>
      <c r="D10" s="6" t="s">
        <v>15</v>
      </c>
      <c r="E10" s="25">
        <v>10</v>
      </c>
      <c r="F10" s="39">
        <v>10</v>
      </c>
      <c r="G10" s="39">
        <v>1594</v>
      </c>
      <c r="H10" s="39">
        <v>1734</v>
      </c>
      <c r="I10" s="38">
        <f t="shared" si="3"/>
        <v>1890</v>
      </c>
      <c r="J10" s="38">
        <f t="shared" si="0"/>
        <v>1890</v>
      </c>
      <c r="K10" s="36">
        <f t="shared" si="1"/>
        <v>0.84338624338624335</v>
      </c>
      <c r="L10" s="37">
        <f t="shared" si="2"/>
        <v>0.91746031746031742</v>
      </c>
    </row>
    <row r="11" spans="2:12">
      <c r="B11" s="70"/>
      <c r="C11" s="32" t="s">
        <v>13</v>
      </c>
      <c r="D11" s="17" t="s">
        <v>1</v>
      </c>
      <c r="E11" s="25">
        <v>26</v>
      </c>
      <c r="F11" s="39">
        <v>26</v>
      </c>
      <c r="G11" s="25">
        <v>4086</v>
      </c>
      <c r="H11" s="25">
        <v>4435</v>
      </c>
      <c r="I11" s="38">
        <f t="shared" si="3"/>
        <v>4914</v>
      </c>
      <c r="J11" s="38">
        <f t="shared" si="0"/>
        <v>4914</v>
      </c>
      <c r="K11" s="36">
        <f t="shared" si="1"/>
        <v>0.83150183150183155</v>
      </c>
      <c r="L11" s="37">
        <f t="shared" si="2"/>
        <v>0.90252340252340257</v>
      </c>
    </row>
    <row r="12" spans="2:12">
      <c r="B12" s="70"/>
      <c r="C12" s="33" t="s">
        <v>17</v>
      </c>
      <c r="D12" s="3" t="s">
        <v>18</v>
      </c>
      <c r="E12" s="25">
        <v>5</v>
      </c>
      <c r="F12" s="39">
        <v>5</v>
      </c>
      <c r="G12" s="39">
        <v>869</v>
      </c>
      <c r="H12" s="39">
        <v>880</v>
      </c>
      <c r="I12" s="38">
        <f t="shared" si="3"/>
        <v>945</v>
      </c>
      <c r="J12" s="38">
        <f t="shared" si="0"/>
        <v>945</v>
      </c>
      <c r="K12" s="36">
        <f t="shared" si="1"/>
        <v>0.9195767195767196</v>
      </c>
      <c r="L12" s="37">
        <f t="shared" si="2"/>
        <v>0.93121693121693117</v>
      </c>
    </row>
    <row r="13" spans="2:12">
      <c r="B13" s="70"/>
      <c r="C13" s="34" t="s">
        <v>33</v>
      </c>
      <c r="D13" s="28" t="s">
        <v>34</v>
      </c>
      <c r="E13" s="25">
        <v>9</v>
      </c>
      <c r="F13" s="39">
        <v>9</v>
      </c>
      <c r="G13" s="39">
        <v>1527</v>
      </c>
      <c r="H13" s="39">
        <v>1559</v>
      </c>
      <c r="I13" s="38">
        <f t="shared" si="3"/>
        <v>1701</v>
      </c>
      <c r="J13" s="38">
        <f t="shared" si="0"/>
        <v>1701</v>
      </c>
      <c r="K13" s="36">
        <f t="shared" si="1"/>
        <v>0.89770723104056438</v>
      </c>
      <c r="L13" s="37">
        <f t="shared" si="2"/>
        <v>0.91651969429747204</v>
      </c>
    </row>
    <row r="14" spans="2:12">
      <c r="B14" s="70"/>
      <c r="C14" s="40" t="s">
        <v>35</v>
      </c>
      <c r="D14" s="41" t="s">
        <v>36</v>
      </c>
      <c r="E14" s="25">
        <v>8</v>
      </c>
      <c r="F14" s="39">
        <v>8</v>
      </c>
      <c r="G14" s="39">
        <v>1178</v>
      </c>
      <c r="H14" s="39">
        <v>1303</v>
      </c>
      <c r="I14" s="38">
        <f t="shared" si="3"/>
        <v>1512</v>
      </c>
      <c r="J14" s="38">
        <f t="shared" si="0"/>
        <v>1512</v>
      </c>
      <c r="K14" s="36">
        <f t="shared" si="1"/>
        <v>0.77910052910052907</v>
      </c>
      <c r="L14" s="37">
        <f t="shared" si="2"/>
        <v>0.86177248677248675</v>
      </c>
    </row>
    <row r="15" spans="2:12" ht="15.75" thickBot="1">
      <c r="B15" s="71"/>
      <c r="C15" s="35" t="s">
        <v>37</v>
      </c>
      <c r="D15" s="29" t="s">
        <v>20</v>
      </c>
      <c r="E15" s="26">
        <v>8</v>
      </c>
      <c r="F15" s="14">
        <v>8</v>
      </c>
      <c r="G15" s="14">
        <v>1269</v>
      </c>
      <c r="H15" s="14">
        <v>1245</v>
      </c>
      <c r="I15" s="42">
        <f t="shared" si="3"/>
        <v>1512</v>
      </c>
      <c r="J15" s="42">
        <f t="shared" si="0"/>
        <v>1512</v>
      </c>
      <c r="K15" s="46">
        <f t="shared" si="1"/>
        <v>0.8392857142857143</v>
      </c>
      <c r="L15" s="47">
        <f t="shared" si="2"/>
        <v>0.82341269841269837</v>
      </c>
    </row>
    <row r="16" spans="2:12">
      <c r="B16" s="72" t="s">
        <v>23</v>
      </c>
      <c r="C16" s="15" t="s">
        <v>14</v>
      </c>
      <c r="D16" s="18" t="s">
        <v>2</v>
      </c>
      <c r="E16" s="24">
        <v>30</v>
      </c>
      <c r="F16" s="12">
        <v>30</v>
      </c>
      <c r="G16" s="12">
        <v>3959</v>
      </c>
      <c r="H16" s="12">
        <v>5114</v>
      </c>
      <c r="I16" s="7">
        <f>E16*180</f>
        <v>5400</v>
      </c>
      <c r="J16" s="7">
        <f>F16*180</f>
        <v>5400</v>
      </c>
      <c r="K16" s="4">
        <f t="shared" si="1"/>
        <v>0.7331481481481481</v>
      </c>
      <c r="L16" s="48">
        <f t="shared" si="2"/>
        <v>0.94703703703703701</v>
      </c>
    </row>
    <row r="17" spans="2:12">
      <c r="B17" s="73"/>
      <c r="C17" s="22" t="s">
        <v>27</v>
      </c>
      <c r="D17" s="20" t="s">
        <v>29</v>
      </c>
      <c r="E17" s="25">
        <v>13</v>
      </c>
      <c r="F17" s="39">
        <v>13</v>
      </c>
      <c r="G17" s="39">
        <v>1513</v>
      </c>
      <c r="H17" s="39">
        <v>1987</v>
      </c>
      <c r="I17" s="30">
        <f t="shared" ref="I17:I20" si="4">E17*180</f>
        <v>2340</v>
      </c>
      <c r="J17" s="30">
        <f t="shared" ref="J17:J20" si="5">F17*180</f>
        <v>2340</v>
      </c>
      <c r="K17" s="36">
        <f t="shared" si="1"/>
        <v>0.64658119658119662</v>
      </c>
      <c r="L17" s="44">
        <f t="shared" si="2"/>
        <v>0.84914529914529913</v>
      </c>
    </row>
    <row r="18" spans="2:12">
      <c r="B18" s="73"/>
      <c r="C18" s="22" t="s">
        <v>28</v>
      </c>
      <c r="D18" s="20" t="s">
        <v>30</v>
      </c>
      <c r="E18" s="25">
        <v>8</v>
      </c>
      <c r="F18" s="39">
        <v>8</v>
      </c>
      <c r="G18" s="39">
        <v>1007</v>
      </c>
      <c r="H18" s="39">
        <v>1328</v>
      </c>
      <c r="I18" s="30">
        <f t="shared" si="4"/>
        <v>1440</v>
      </c>
      <c r="J18" s="30">
        <f t="shared" si="5"/>
        <v>1440</v>
      </c>
      <c r="K18" s="36">
        <f t="shared" si="1"/>
        <v>0.69930555555555551</v>
      </c>
      <c r="L18" s="44">
        <f t="shared" si="2"/>
        <v>0.92222222222222228</v>
      </c>
    </row>
    <row r="19" spans="2:12">
      <c r="B19" s="73"/>
      <c r="C19" s="23" t="s">
        <v>31</v>
      </c>
      <c r="D19" s="21" t="s">
        <v>32</v>
      </c>
      <c r="E19" s="26">
        <v>9</v>
      </c>
      <c r="F19" s="14">
        <v>9</v>
      </c>
      <c r="G19" s="14">
        <v>1210</v>
      </c>
      <c r="H19" s="14">
        <v>1735</v>
      </c>
      <c r="I19" s="30">
        <f t="shared" si="4"/>
        <v>1620</v>
      </c>
      <c r="J19" s="30">
        <f t="shared" si="5"/>
        <v>1620</v>
      </c>
      <c r="K19" s="43">
        <f t="shared" si="1"/>
        <v>0.74691358024691357</v>
      </c>
      <c r="L19" s="44">
        <f t="shared" si="2"/>
        <v>1.0709876543209877</v>
      </c>
    </row>
    <row r="20" spans="2:12" ht="15.75" thickBot="1">
      <c r="B20" s="74"/>
      <c r="C20" s="16" t="s">
        <v>25</v>
      </c>
      <c r="D20" s="19" t="s">
        <v>26</v>
      </c>
      <c r="E20" s="27">
        <v>8</v>
      </c>
      <c r="F20" s="9">
        <v>8</v>
      </c>
      <c r="G20" s="9">
        <v>977</v>
      </c>
      <c r="H20" s="9">
        <v>1319</v>
      </c>
      <c r="I20" s="10">
        <f t="shared" si="4"/>
        <v>1440</v>
      </c>
      <c r="J20" s="10">
        <f t="shared" si="5"/>
        <v>1440</v>
      </c>
      <c r="K20" s="11">
        <f t="shared" si="1"/>
        <v>0.67847222222222225</v>
      </c>
      <c r="L20" s="45">
        <f>H20/J20</f>
        <v>0.91597222222222219</v>
      </c>
    </row>
    <row r="22" spans="2:12" ht="15.75" thickBot="1">
      <c r="B22" t="s">
        <v>38</v>
      </c>
    </row>
    <row r="23" spans="2:12">
      <c r="B23" s="80" t="s">
        <v>22</v>
      </c>
      <c r="C23" s="15" t="s">
        <v>14</v>
      </c>
      <c r="D23" s="13" t="s">
        <v>2</v>
      </c>
      <c r="E23" s="24">
        <v>28</v>
      </c>
      <c r="F23" s="12">
        <v>28</v>
      </c>
      <c r="G23" s="12">
        <v>4821</v>
      </c>
      <c r="H23" s="12">
        <v>4796</v>
      </c>
      <c r="I23" s="7">
        <f t="shared" ref="I23:J31" si="6">E23*189</f>
        <v>5292</v>
      </c>
      <c r="J23" s="7">
        <f t="shared" si="6"/>
        <v>5292</v>
      </c>
      <c r="K23" s="4">
        <f t="shared" ref="K23:K36" si="7">G23/I23</f>
        <v>0.91099773242630389</v>
      </c>
      <c r="L23" s="5">
        <f t="shared" ref="L23:L35" si="8">H23/J23</f>
        <v>0.9062736205593348</v>
      </c>
    </row>
    <row r="24" spans="2:12">
      <c r="B24" s="81"/>
      <c r="C24" s="22" t="s">
        <v>21</v>
      </c>
      <c r="D24" s="8" t="s">
        <v>19</v>
      </c>
      <c r="E24" s="25">
        <v>24</v>
      </c>
      <c r="F24" s="39">
        <v>24</v>
      </c>
      <c r="G24" s="39">
        <v>3953</v>
      </c>
      <c r="H24" s="39">
        <v>3896</v>
      </c>
      <c r="I24" s="38">
        <f t="shared" si="6"/>
        <v>4536</v>
      </c>
      <c r="J24" s="38">
        <f t="shared" si="6"/>
        <v>4536</v>
      </c>
      <c r="K24" s="36">
        <f t="shared" si="7"/>
        <v>0.87147266313932981</v>
      </c>
      <c r="L24" s="37">
        <f t="shared" si="8"/>
        <v>0.85890652557319225</v>
      </c>
    </row>
    <row r="25" spans="2:12">
      <c r="B25" s="81"/>
      <c r="C25" s="31" t="s">
        <v>0</v>
      </c>
      <c r="D25" s="6" t="s">
        <v>11</v>
      </c>
      <c r="E25" s="25">
        <v>15</v>
      </c>
      <c r="F25" s="39">
        <v>15</v>
      </c>
      <c r="G25" s="39">
        <v>2606</v>
      </c>
      <c r="H25" s="39">
        <v>2657</v>
      </c>
      <c r="I25" s="38">
        <f t="shared" si="6"/>
        <v>2835</v>
      </c>
      <c r="J25" s="38">
        <f t="shared" si="6"/>
        <v>2835</v>
      </c>
      <c r="K25" s="36">
        <f t="shared" si="7"/>
        <v>0.91922398589065257</v>
      </c>
      <c r="L25" s="37">
        <f t="shared" si="8"/>
        <v>0.93721340388007057</v>
      </c>
    </row>
    <row r="26" spans="2:12">
      <c r="B26" s="81"/>
      <c r="C26" s="31" t="s">
        <v>24</v>
      </c>
      <c r="D26" s="6" t="s">
        <v>15</v>
      </c>
      <c r="E26" s="25">
        <v>8</v>
      </c>
      <c r="F26" s="39">
        <v>8</v>
      </c>
      <c r="G26" s="39">
        <v>1409</v>
      </c>
      <c r="H26" s="39">
        <v>1384</v>
      </c>
      <c r="I26" s="38">
        <f t="shared" si="6"/>
        <v>1512</v>
      </c>
      <c r="J26" s="38">
        <f t="shared" si="6"/>
        <v>1512</v>
      </c>
      <c r="K26" s="36">
        <f t="shared" si="7"/>
        <v>0.93187830687830686</v>
      </c>
      <c r="L26" s="37">
        <f t="shared" si="8"/>
        <v>0.91534391534391535</v>
      </c>
    </row>
    <row r="27" spans="2:12">
      <c r="B27" s="81"/>
      <c r="C27" s="32" t="s">
        <v>13</v>
      </c>
      <c r="D27" s="17" t="s">
        <v>1</v>
      </c>
      <c r="E27" s="25">
        <v>20</v>
      </c>
      <c r="F27" s="39">
        <v>20</v>
      </c>
      <c r="G27" s="25">
        <v>3459</v>
      </c>
      <c r="H27" s="25">
        <v>3389</v>
      </c>
      <c r="I27" s="38">
        <f t="shared" si="6"/>
        <v>3780</v>
      </c>
      <c r="J27" s="38">
        <f t="shared" si="6"/>
        <v>3780</v>
      </c>
      <c r="K27" s="36">
        <f t="shared" si="7"/>
        <v>0.91507936507936505</v>
      </c>
      <c r="L27" s="37">
        <f t="shared" si="8"/>
        <v>0.89656084656084656</v>
      </c>
    </row>
    <row r="28" spans="2:12">
      <c r="B28" s="81"/>
      <c r="C28" s="33" t="s">
        <v>17</v>
      </c>
      <c r="D28" s="3" t="s">
        <v>18</v>
      </c>
      <c r="E28" s="25">
        <v>4</v>
      </c>
      <c r="F28" s="39">
        <v>4</v>
      </c>
      <c r="G28" s="39">
        <v>690</v>
      </c>
      <c r="H28" s="39">
        <v>720</v>
      </c>
      <c r="I28" s="38">
        <f t="shared" si="6"/>
        <v>756</v>
      </c>
      <c r="J28" s="38">
        <f t="shared" si="6"/>
        <v>756</v>
      </c>
      <c r="K28" s="36">
        <f t="shared" si="7"/>
        <v>0.91269841269841268</v>
      </c>
      <c r="L28" s="37">
        <f t="shared" si="8"/>
        <v>0.95238095238095233</v>
      </c>
    </row>
    <row r="29" spans="2:12">
      <c r="B29" s="81"/>
      <c r="C29" s="52" t="s">
        <v>33</v>
      </c>
      <c r="D29" s="50" t="s">
        <v>34</v>
      </c>
      <c r="E29" s="25">
        <v>8</v>
      </c>
      <c r="F29" s="39">
        <v>8</v>
      </c>
      <c r="G29" s="39">
        <v>1379</v>
      </c>
      <c r="H29" s="39">
        <v>1381</v>
      </c>
      <c r="I29" s="38">
        <f t="shared" si="6"/>
        <v>1512</v>
      </c>
      <c r="J29" s="38">
        <f t="shared" si="6"/>
        <v>1512</v>
      </c>
      <c r="K29" s="36">
        <f t="shared" si="7"/>
        <v>0.91203703703703709</v>
      </c>
      <c r="L29" s="37">
        <f t="shared" si="8"/>
        <v>0.91335978835978837</v>
      </c>
    </row>
    <row r="30" spans="2:12">
      <c r="B30" s="81"/>
      <c r="C30" s="53" t="s">
        <v>35</v>
      </c>
      <c r="D30" s="51" t="s">
        <v>36</v>
      </c>
      <c r="E30" s="25">
        <v>8</v>
      </c>
      <c r="F30" s="39">
        <v>8</v>
      </c>
      <c r="G30" s="39">
        <v>1273</v>
      </c>
      <c r="H30" s="39">
        <v>1263</v>
      </c>
      <c r="I30" s="38">
        <f t="shared" si="6"/>
        <v>1512</v>
      </c>
      <c r="J30" s="38">
        <f t="shared" si="6"/>
        <v>1512</v>
      </c>
      <c r="K30" s="36">
        <f t="shared" si="7"/>
        <v>0.84193121693121697</v>
      </c>
      <c r="L30" s="37">
        <f t="shared" si="8"/>
        <v>0.83531746031746035</v>
      </c>
    </row>
    <row r="31" spans="2:12" ht="15.75" thickBot="1">
      <c r="B31" s="82"/>
      <c r="C31" s="35" t="s">
        <v>37</v>
      </c>
      <c r="D31" s="29" t="s">
        <v>20</v>
      </c>
      <c r="E31" s="26">
        <v>8</v>
      </c>
      <c r="F31" s="14">
        <v>8</v>
      </c>
      <c r="G31" s="14">
        <v>1305</v>
      </c>
      <c r="H31" s="14">
        <v>1318</v>
      </c>
      <c r="I31" s="42">
        <f t="shared" si="6"/>
        <v>1512</v>
      </c>
      <c r="J31" s="42">
        <f t="shared" si="6"/>
        <v>1512</v>
      </c>
      <c r="K31" s="46">
        <f t="shared" si="7"/>
        <v>0.86309523809523814</v>
      </c>
      <c r="L31" s="47">
        <f t="shared" si="8"/>
        <v>0.87169312169312174</v>
      </c>
    </row>
    <row r="32" spans="2:12">
      <c r="B32" s="77" t="s">
        <v>23</v>
      </c>
      <c r="C32" s="15" t="s">
        <v>14</v>
      </c>
      <c r="D32" s="13" t="s">
        <v>2</v>
      </c>
      <c r="E32" s="24">
        <v>28</v>
      </c>
      <c r="F32" s="12">
        <v>28</v>
      </c>
      <c r="G32" s="12">
        <v>4574</v>
      </c>
      <c r="H32" s="12">
        <v>4517</v>
      </c>
      <c r="I32" s="7">
        <f>E32*180</f>
        <v>5040</v>
      </c>
      <c r="J32" s="7">
        <f>F32*180</f>
        <v>5040</v>
      </c>
      <c r="K32" s="4">
        <f t="shared" si="7"/>
        <v>0.90753968253968254</v>
      </c>
      <c r="L32" s="48">
        <f t="shared" si="8"/>
        <v>0.89623015873015877</v>
      </c>
    </row>
    <row r="33" spans="2:12">
      <c r="B33" s="78"/>
      <c r="C33" s="22" t="s">
        <v>27</v>
      </c>
      <c r="D33" s="8" t="s">
        <v>29</v>
      </c>
      <c r="E33" s="25">
        <v>12</v>
      </c>
      <c r="F33" s="39">
        <v>12</v>
      </c>
      <c r="G33" s="39">
        <v>1771</v>
      </c>
      <c r="H33" s="39">
        <v>1699</v>
      </c>
      <c r="I33" s="38">
        <f t="shared" ref="I33:I36" si="9">E33*180</f>
        <v>2160</v>
      </c>
      <c r="J33" s="38">
        <f t="shared" ref="J33:J36" si="10">F33*180</f>
        <v>2160</v>
      </c>
      <c r="K33" s="36">
        <f t="shared" si="7"/>
        <v>0.81990740740740742</v>
      </c>
      <c r="L33" s="44">
        <f t="shared" si="8"/>
        <v>0.78657407407407409</v>
      </c>
    </row>
    <row r="34" spans="2:12">
      <c r="B34" s="78"/>
      <c r="C34" s="22" t="s">
        <v>28</v>
      </c>
      <c r="D34" s="8" t="s">
        <v>30</v>
      </c>
      <c r="E34" s="25">
        <v>8</v>
      </c>
      <c r="F34" s="39">
        <v>8</v>
      </c>
      <c r="G34" s="39">
        <v>1226</v>
      </c>
      <c r="H34" s="39">
        <v>1228</v>
      </c>
      <c r="I34" s="38">
        <f t="shared" si="9"/>
        <v>1440</v>
      </c>
      <c r="J34" s="38">
        <f t="shared" si="10"/>
        <v>1440</v>
      </c>
      <c r="K34" s="36">
        <f t="shared" si="7"/>
        <v>0.85138888888888886</v>
      </c>
      <c r="L34" s="44">
        <f t="shared" si="8"/>
        <v>0.85277777777777775</v>
      </c>
    </row>
    <row r="35" spans="2:12">
      <c r="B35" s="78"/>
      <c r="C35" s="22" t="s">
        <v>31</v>
      </c>
      <c r="D35" s="8" t="s">
        <v>32</v>
      </c>
      <c r="E35" s="25">
        <v>8</v>
      </c>
      <c r="F35" s="39">
        <v>8</v>
      </c>
      <c r="G35" s="39">
        <v>1530</v>
      </c>
      <c r="H35" s="39">
        <v>1416</v>
      </c>
      <c r="I35" s="38">
        <f>E35*230</f>
        <v>1840</v>
      </c>
      <c r="J35" s="38">
        <f>F35*230</f>
        <v>1840</v>
      </c>
      <c r="K35" s="43">
        <f t="shared" si="7"/>
        <v>0.83152173913043481</v>
      </c>
      <c r="L35" s="44">
        <f t="shared" si="8"/>
        <v>0.76956521739130435</v>
      </c>
    </row>
    <row r="36" spans="2:12" ht="15.75" thickBot="1">
      <c r="B36" s="79"/>
      <c r="C36" s="16" t="s">
        <v>25</v>
      </c>
      <c r="D36" s="54" t="s">
        <v>26</v>
      </c>
      <c r="E36" s="27">
        <v>8</v>
      </c>
      <c r="F36" s="9">
        <v>8</v>
      </c>
      <c r="G36" s="9">
        <v>1243</v>
      </c>
      <c r="H36" s="9">
        <v>1209</v>
      </c>
      <c r="I36" s="10">
        <f t="shared" si="9"/>
        <v>1440</v>
      </c>
      <c r="J36" s="10">
        <f t="shared" si="10"/>
        <v>1440</v>
      </c>
      <c r="K36" s="11">
        <f t="shared" si="7"/>
        <v>0.86319444444444449</v>
      </c>
      <c r="L36" s="45">
        <f>H36/J36</f>
        <v>0.83958333333333335</v>
      </c>
    </row>
    <row r="38" spans="2:12" ht="15.75" thickBot="1">
      <c r="B38" t="s">
        <v>39</v>
      </c>
    </row>
    <row r="39" spans="2:12">
      <c r="B39" s="80" t="s">
        <v>22</v>
      </c>
      <c r="C39" s="15" t="s">
        <v>14</v>
      </c>
      <c r="D39" s="13" t="s">
        <v>2</v>
      </c>
      <c r="E39" s="24">
        <v>31</v>
      </c>
      <c r="F39" s="12">
        <v>31</v>
      </c>
      <c r="G39" s="24">
        <v>5462</v>
      </c>
      <c r="H39" s="24">
        <v>4990</v>
      </c>
      <c r="I39" s="7">
        <f t="shared" ref="I39:I54" si="11">E39*189</f>
        <v>5859</v>
      </c>
      <c r="J39" s="7">
        <f t="shared" ref="J39:J54" si="12">F39*189</f>
        <v>5859</v>
      </c>
      <c r="K39" s="4">
        <f t="shared" ref="K39:K59" si="13">G39/I39</f>
        <v>0.93224099675712579</v>
      </c>
      <c r="L39" s="5">
        <f t="shared" ref="L39:L58" si="14">H39/J39</f>
        <v>0.85168117426181944</v>
      </c>
    </row>
    <row r="40" spans="2:12">
      <c r="B40" s="81"/>
      <c r="C40" s="22" t="s">
        <v>21</v>
      </c>
      <c r="D40" s="8" t="s">
        <v>19</v>
      </c>
      <c r="E40" s="25">
        <v>28</v>
      </c>
      <c r="F40" s="39">
        <v>28</v>
      </c>
      <c r="G40" s="25">
        <v>4690</v>
      </c>
      <c r="H40" s="25">
        <v>4205</v>
      </c>
      <c r="I40" s="38">
        <f t="shared" si="11"/>
        <v>5292</v>
      </c>
      <c r="J40" s="38">
        <f t="shared" si="12"/>
        <v>5292</v>
      </c>
      <c r="K40" s="36">
        <f t="shared" si="13"/>
        <v>0.88624338624338628</v>
      </c>
      <c r="L40" s="37">
        <f t="shared" si="14"/>
        <v>0.79459561602418749</v>
      </c>
    </row>
    <row r="41" spans="2:12">
      <c r="B41" s="81"/>
      <c r="C41" s="31" t="s">
        <v>0</v>
      </c>
      <c r="D41" s="6" t="s">
        <v>11</v>
      </c>
      <c r="E41" s="25">
        <v>16</v>
      </c>
      <c r="F41" s="39">
        <v>16</v>
      </c>
      <c r="G41" s="25">
        <v>2907</v>
      </c>
      <c r="H41" s="25">
        <v>2789</v>
      </c>
      <c r="I41" s="38">
        <f t="shared" si="11"/>
        <v>3024</v>
      </c>
      <c r="J41" s="38">
        <f t="shared" si="12"/>
        <v>3024</v>
      </c>
      <c r="K41" s="36">
        <f t="shared" si="13"/>
        <v>0.96130952380952384</v>
      </c>
      <c r="L41" s="37">
        <f t="shared" si="14"/>
        <v>0.92228835978835977</v>
      </c>
    </row>
    <row r="42" spans="2:12">
      <c r="B42" s="81"/>
      <c r="C42" s="31" t="s">
        <v>24</v>
      </c>
      <c r="D42" s="6" t="s">
        <v>15</v>
      </c>
      <c r="E42" s="25">
        <v>9</v>
      </c>
      <c r="F42" s="39">
        <v>9</v>
      </c>
      <c r="G42" s="25">
        <v>1549</v>
      </c>
      <c r="H42" s="25">
        <v>1487</v>
      </c>
      <c r="I42" s="38">
        <f t="shared" si="11"/>
        <v>1701</v>
      </c>
      <c r="J42" s="38">
        <f t="shared" si="12"/>
        <v>1701</v>
      </c>
      <c r="K42" s="36">
        <f t="shared" si="13"/>
        <v>0.91064079952968846</v>
      </c>
      <c r="L42" s="37">
        <f t="shared" si="14"/>
        <v>0.87419165196942972</v>
      </c>
    </row>
    <row r="43" spans="2:12">
      <c r="B43" s="81"/>
      <c r="C43" s="31" t="s">
        <v>54</v>
      </c>
      <c r="D43" s="6" t="s">
        <v>53</v>
      </c>
      <c r="E43" s="25">
        <v>2</v>
      </c>
      <c r="F43" s="39">
        <v>2</v>
      </c>
      <c r="G43" s="25">
        <v>356</v>
      </c>
      <c r="H43" s="25">
        <v>330</v>
      </c>
      <c r="I43" s="38">
        <f t="shared" ref="I43" si="15">E43*189</f>
        <v>378</v>
      </c>
      <c r="J43" s="38">
        <f t="shared" ref="J43" si="16">F43*189</f>
        <v>378</v>
      </c>
      <c r="K43" s="36">
        <f t="shared" ref="K43" si="17">G43/I43</f>
        <v>0.94179894179894175</v>
      </c>
      <c r="L43" s="37">
        <f t="shared" ref="L43" si="18">H43/J43</f>
        <v>0.87301587301587302</v>
      </c>
    </row>
    <row r="44" spans="2:12">
      <c r="B44" s="81"/>
      <c r="C44" s="32" t="s">
        <v>13</v>
      </c>
      <c r="D44" s="17" t="s">
        <v>1</v>
      </c>
      <c r="E44" s="25">
        <v>22</v>
      </c>
      <c r="F44" s="39">
        <v>22</v>
      </c>
      <c r="G44" s="25">
        <v>3689</v>
      </c>
      <c r="H44" s="25">
        <v>3650</v>
      </c>
      <c r="I44" s="38">
        <f t="shared" si="11"/>
        <v>4158</v>
      </c>
      <c r="J44" s="38">
        <f t="shared" si="12"/>
        <v>4158</v>
      </c>
      <c r="K44" s="36">
        <f t="shared" si="13"/>
        <v>0.88720538720538722</v>
      </c>
      <c r="L44" s="37">
        <f t="shared" si="14"/>
        <v>0.87782587782587784</v>
      </c>
    </row>
    <row r="45" spans="2:12">
      <c r="B45" s="81"/>
      <c r="C45" s="33" t="s">
        <v>17</v>
      </c>
      <c r="D45" s="3" t="s">
        <v>18</v>
      </c>
      <c r="E45" s="25">
        <v>5</v>
      </c>
      <c r="F45" s="39">
        <v>5</v>
      </c>
      <c r="G45" s="25">
        <v>892</v>
      </c>
      <c r="H45" s="25">
        <v>841</v>
      </c>
      <c r="I45" s="38">
        <f t="shared" si="11"/>
        <v>945</v>
      </c>
      <c r="J45" s="38">
        <f t="shared" si="12"/>
        <v>945</v>
      </c>
      <c r="K45" s="36">
        <f t="shared" si="13"/>
        <v>0.94391534391534393</v>
      </c>
      <c r="L45" s="37">
        <f t="shared" si="14"/>
        <v>0.88994708994708993</v>
      </c>
    </row>
    <row r="46" spans="2:12">
      <c r="B46" s="81"/>
      <c r="C46" s="52" t="s">
        <v>33</v>
      </c>
      <c r="D46" s="50" t="s">
        <v>34</v>
      </c>
      <c r="E46" s="25">
        <v>11</v>
      </c>
      <c r="F46" s="39">
        <v>11</v>
      </c>
      <c r="G46" s="25">
        <v>1868</v>
      </c>
      <c r="H46" s="25">
        <v>1962</v>
      </c>
      <c r="I46" s="38">
        <f t="shared" si="11"/>
        <v>2079</v>
      </c>
      <c r="J46" s="38">
        <f t="shared" si="12"/>
        <v>2079</v>
      </c>
      <c r="K46" s="36">
        <f t="shared" si="13"/>
        <v>0.89850889850889848</v>
      </c>
      <c r="L46" s="37">
        <f t="shared" si="14"/>
        <v>0.94372294372294374</v>
      </c>
    </row>
    <row r="47" spans="2:12">
      <c r="B47" s="81"/>
      <c r="C47" s="55" t="s">
        <v>40</v>
      </c>
      <c r="D47" s="56" t="s">
        <v>41</v>
      </c>
      <c r="E47" s="25">
        <v>2</v>
      </c>
      <c r="F47" s="39">
        <v>2</v>
      </c>
      <c r="G47" s="25">
        <v>253</v>
      </c>
      <c r="H47" s="25">
        <v>342</v>
      </c>
      <c r="I47" s="38">
        <f t="shared" ref="I47:I52" si="19">E47*189</f>
        <v>378</v>
      </c>
      <c r="J47" s="38">
        <f t="shared" ref="J47:J52" si="20">F47*189</f>
        <v>378</v>
      </c>
      <c r="K47" s="36">
        <f t="shared" ref="K47:K52" si="21">G47/I47</f>
        <v>0.6693121693121693</v>
      </c>
      <c r="L47" s="37">
        <f t="shared" ref="L47:L52" si="22">H47/J47</f>
        <v>0.90476190476190477</v>
      </c>
    </row>
    <row r="48" spans="2:12">
      <c r="B48" s="81"/>
      <c r="C48" s="57" t="s">
        <v>51</v>
      </c>
      <c r="D48" s="58" t="s">
        <v>52</v>
      </c>
      <c r="E48" s="25">
        <v>1</v>
      </c>
      <c r="F48" s="39">
        <v>1</v>
      </c>
      <c r="G48" s="25">
        <v>100</v>
      </c>
      <c r="H48" s="25">
        <v>179</v>
      </c>
      <c r="I48" s="38">
        <f t="shared" si="19"/>
        <v>189</v>
      </c>
      <c r="J48" s="38">
        <f t="shared" si="20"/>
        <v>189</v>
      </c>
      <c r="K48" s="36">
        <f t="shared" si="21"/>
        <v>0.52910052910052907</v>
      </c>
      <c r="L48" s="37">
        <f t="shared" si="22"/>
        <v>0.94708994708994709</v>
      </c>
    </row>
    <row r="49" spans="2:12">
      <c r="B49" s="81"/>
      <c r="C49" s="55" t="s">
        <v>43</v>
      </c>
      <c r="D49" s="56" t="s">
        <v>44</v>
      </c>
      <c r="E49" s="25">
        <v>1</v>
      </c>
      <c r="F49" s="39">
        <v>1</v>
      </c>
      <c r="G49" s="25">
        <v>42</v>
      </c>
      <c r="H49" s="25">
        <v>179</v>
      </c>
      <c r="I49" s="38">
        <f t="shared" si="19"/>
        <v>189</v>
      </c>
      <c r="J49" s="38">
        <f t="shared" si="20"/>
        <v>189</v>
      </c>
      <c r="K49" s="36">
        <f t="shared" si="21"/>
        <v>0.22222222222222221</v>
      </c>
      <c r="L49" s="37">
        <f t="shared" si="22"/>
        <v>0.94708994708994709</v>
      </c>
    </row>
    <row r="50" spans="2:12">
      <c r="B50" s="81"/>
      <c r="C50" s="57" t="s">
        <v>46</v>
      </c>
      <c r="D50" s="58" t="s">
        <v>47</v>
      </c>
      <c r="E50" s="25">
        <v>1</v>
      </c>
      <c r="F50" s="39">
        <v>1</v>
      </c>
      <c r="G50" s="25">
        <v>53</v>
      </c>
      <c r="H50" s="25">
        <v>164</v>
      </c>
      <c r="I50" s="38">
        <f t="shared" si="19"/>
        <v>189</v>
      </c>
      <c r="J50" s="38">
        <f t="shared" si="20"/>
        <v>189</v>
      </c>
      <c r="K50" s="36">
        <f t="shared" si="21"/>
        <v>0.28042328042328041</v>
      </c>
      <c r="L50" s="37">
        <f t="shared" si="22"/>
        <v>0.86772486772486768</v>
      </c>
    </row>
    <row r="51" spans="2:12">
      <c r="B51" s="81"/>
      <c r="C51" s="55" t="s">
        <v>45</v>
      </c>
      <c r="D51" s="56" t="s">
        <v>48</v>
      </c>
      <c r="E51" s="25">
        <v>1</v>
      </c>
      <c r="F51" s="39">
        <v>1</v>
      </c>
      <c r="G51" s="25">
        <v>136</v>
      </c>
      <c r="H51" s="25">
        <v>165</v>
      </c>
      <c r="I51" s="38">
        <f t="shared" si="19"/>
        <v>189</v>
      </c>
      <c r="J51" s="38">
        <f t="shared" si="20"/>
        <v>189</v>
      </c>
      <c r="K51" s="36">
        <f t="shared" si="21"/>
        <v>0.71957671957671954</v>
      </c>
      <c r="L51" s="37">
        <f t="shared" si="22"/>
        <v>0.87301587301587302</v>
      </c>
    </row>
    <row r="52" spans="2:12">
      <c r="B52" s="81"/>
      <c r="C52" s="55" t="s">
        <v>49</v>
      </c>
      <c r="D52" s="56" t="s">
        <v>50</v>
      </c>
      <c r="E52" s="25">
        <v>2</v>
      </c>
      <c r="F52" s="39">
        <v>2</v>
      </c>
      <c r="G52" s="25">
        <v>276</v>
      </c>
      <c r="H52" s="25">
        <v>329</v>
      </c>
      <c r="I52" s="38">
        <f t="shared" si="19"/>
        <v>378</v>
      </c>
      <c r="J52" s="38">
        <f t="shared" si="20"/>
        <v>378</v>
      </c>
      <c r="K52" s="36">
        <f t="shared" si="21"/>
        <v>0.73015873015873012</v>
      </c>
      <c r="L52" s="37">
        <f t="shared" si="22"/>
        <v>0.87037037037037035</v>
      </c>
    </row>
    <row r="53" spans="2:12">
      <c r="B53" s="81"/>
      <c r="C53" s="53" t="s">
        <v>42</v>
      </c>
      <c r="D53" s="51" t="s">
        <v>36</v>
      </c>
      <c r="E53" s="25">
        <v>9</v>
      </c>
      <c r="F53" s="39">
        <v>9</v>
      </c>
      <c r="G53" s="25">
        <v>1435</v>
      </c>
      <c r="H53" s="25">
        <v>1479</v>
      </c>
      <c r="I53" s="38">
        <f t="shared" si="11"/>
        <v>1701</v>
      </c>
      <c r="J53" s="38">
        <f t="shared" si="12"/>
        <v>1701</v>
      </c>
      <c r="K53" s="36">
        <f t="shared" si="13"/>
        <v>0.84362139917695478</v>
      </c>
      <c r="L53" s="37">
        <f t="shared" si="14"/>
        <v>0.86948853615520283</v>
      </c>
    </row>
    <row r="54" spans="2:12" ht="15.75" thickBot="1">
      <c r="B54" s="82"/>
      <c r="C54" s="35" t="s">
        <v>37</v>
      </c>
      <c r="D54" s="29" t="s">
        <v>20</v>
      </c>
      <c r="E54" s="26">
        <v>7</v>
      </c>
      <c r="F54" s="14">
        <v>7</v>
      </c>
      <c r="G54" s="26">
        <v>1161</v>
      </c>
      <c r="H54" s="26">
        <v>971</v>
      </c>
      <c r="I54" s="42">
        <f t="shared" si="11"/>
        <v>1323</v>
      </c>
      <c r="J54" s="42">
        <f t="shared" si="12"/>
        <v>1323</v>
      </c>
      <c r="K54" s="46">
        <f t="shared" si="13"/>
        <v>0.87755102040816324</v>
      </c>
      <c r="L54" s="47">
        <f t="shared" si="14"/>
        <v>0.73393801965230532</v>
      </c>
    </row>
    <row r="55" spans="2:12">
      <c r="B55" s="77" t="s">
        <v>23</v>
      </c>
      <c r="C55" s="15" t="s">
        <v>14</v>
      </c>
      <c r="D55" s="13" t="s">
        <v>2</v>
      </c>
      <c r="E55" s="24">
        <v>31</v>
      </c>
      <c r="F55" s="12">
        <v>31</v>
      </c>
      <c r="G55" s="24">
        <v>5213</v>
      </c>
      <c r="H55" s="24">
        <v>4919</v>
      </c>
      <c r="I55" s="7">
        <f>E55*200</f>
        <v>6200</v>
      </c>
      <c r="J55" s="7">
        <f>F55*200</f>
        <v>6200</v>
      </c>
      <c r="K55" s="4">
        <f t="shared" si="13"/>
        <v>0.84080645161290324</v>
      </c>
      <c r="L55" s="48">
        <f t="shared" si="14"/>
        <v>0.7933870967741935</v>
      </c>
    </row>
    <row r="56" spans="2:12">
      <c r="B56" s="78"/>
      <c r="C56" s="22" t="s">
        <v>27</v>
      </c>
      <c r="D56" s="8" t="s">
        <v>29</v>
      </c>
      <c r="E56" s="25">
        <v>14</v>
      </c>
      <c r="F56" s="39">
        <v>14</v>
      </c>
      <c r="G56" s="25">
        <v>2042</v>
      </c>
      <c r="H56" s="25">
        <v>1864</v>
      </c>
      <c r="I56" s="38">
        <f t="shared" ref="I56:I57" si="23">E56*180</f>
        <v>2520</v>
      </c>
      <c r="J56" s="38">
        <f t="shared" ref="J56:J57" si="24">F56*180</f>
        <v>2520</v>
      </c>
      <c r="K56" s="36">
        <f t="shared" si="13"/>
        <v>0.81031746031746033</v>
      </c>
      <c r="L56" s="44">
        <f t="shared" si="14"/>
        <v>0.73968253968253972</v>
      </c>
    </row>
    <row r="57" spans="2:12">
      <c r="B57" s="78"/>
      <c r="C57" s="22" t="s">
        <v>28</v>
      </c>
      <c r="D57" s="8" t="s">
        <v>30</v>
      </c>
      <c r="E57" s="25">
        <v>9</v>
      </c>
      <c r="F57" s="39">
        <v>9</v>
      </c>
      <c r="G57" s="25">
        <v>1420</v>
      </c>
      <c r="H57" s="25">
        <v>1366</v>
      </c>
      <c r="I57" s="38">
        <f t="shared" si="23"/>
        <v>1620</v>
      </c>
      <c r="J57" s="38">
        <f t="shared" si="24"/>
        <v>1620</v>
      </c>
      <c r="K57" s="36">
        <f t="shared" si="13"/>
        <v>0.87654320987654322</v>
      </c>
      <c r="L57" s="44">
        <f t="shared" si="14"/>
        <v>0.84320987654320989</v>
      </c>
    </row>
    <row r="58" spans="2:12">
      <c r="B58" s="78"/>
      <c r="C58" s="22" t="s">
        <v>31</v>
      </c>
      <c r="D58" s="8" t="s">
        <v>32</v>
      </c>
      <c r="E58" s="25">
        <v>9</v>
      </c>
      <c r="F58" s="39">
        <v>9</v>
      </c>
      <c r="G58" s="25">
        <v>1766</v>
      </c>
      <c r="H58" s="25">
        <v>1590</v>
      </c>
      <c r="I58" s="38">
        <f>E58*230</f>
        <v>2070</v>
      </c>
      <c r="J58" s="38">
        <f>F58*230</f>
        <v>2070</v>
      </c>
      <c r="K58" s="43">
        <f t="shared" si="13"/>
        <v>0.85314009661835744</v>
      </c>
      <c r="L58" s="44">
        <f t="shared" si="14"/>
        <v>0.76811594202898548</v>
      </c>
    </row>
    <row r="59" spans="2:12" ht="15.75" thickBot="1">
      <c r="B59" s="79"/>
      <c r="C59" s="16" t="s">
        <v>25</v>
      </c>
      <c r="D59" s="54" t="s">
        <v>26</v>
      </c>
      <c r="E59" s="27">
        <v>8</v>
      </c>
      <c r="F59" s="9">
        <v>9</v>
      </c>
      <c r="G59" s="27">
        <v>1309</v>
      </c>
      <c r="H59" s="27">
        <v>1538</v>
      </c>
      <c r="I59" s="10">
        <f t="shared" ref="I59" si="25">E59*180</f>
        <v>1440</v>
      </c>
      <c r="J59" s="10">
        <f t="shared" ref="J59" si="26">F59*180</f>
        <v>1620</v>
      </c>
      <c r="K59" s="11">
        <f t="shared" si="13"/>
        <v>0.90902777777777777</v>
      </c>
      <c r="L59" s="45">
        <f>H59/J59</f>
        <v>0.94938271604938274</v>
      </c>
    </row>
    <row r="61" spans="2:12" ht="15.75" thickBot="1">
      <c r="B61" t="s">
        <v>55</v>
      </c>
    </row>
    <row r="62" spans="2:12">
      <c r="B62" s="80" t="s">
        <v>22</v>
      </c>
      <c r="C62" s="15" t="s">
        <v>14</v>
      </c>
      <c r="D62" s="13" t="s">
        <v>2</v>
      </c>
      <c r="E62" s="24">
        <v>30</v>
      </c>
      <c r="F62" s="12">
        <v>30</v>
      </c>
      <c r="G62" s="24">
        <v>5107</v>
      </c>
      <c r="H62" s="24">
        <v>5145</v>
      </c>
      <c r="I62" s="7">
        <f t="shared" ref="I62:I76" si="27">E62*189</f>
        <v>5670</v>
      </c>
      <c r="J62" s="7">
        <f t="shared" ref="J62:J76" si="28">F62*189</f>
        <v>5670</v>
      </c>
      <c r="K62" s="4">
        <f t="shared" ref="K62:K81" si="29">G62/I62</f>
        <v>0.90070546737213408</v>
      </c>
      <c r="L62" s="5">
        <f t="shared" ref="L62:L80" si="30">H62/J62</f>
        <v>0.90740740740740744</v>
      </c>
    </row>
    <row r="63" spans="2:12">
      <c r="B63" s="81"/>
      <c r="C63" s="22" t="s">
        <v>21</v>
      </c>
      <c r="D63" s="8" t="s">
        <v>19</v>
      </c>
      <c r="E63" s="25">
        <v>30</v>
      </c>
      <c r="F63" s="39">
        <v>30</v>
      </c>
      <c r="G63" s="25">
        <v>5011</v>
      </c>
      <c r="H63" s="25">
        <v>5288</v>
      </c>
      <c r="I63" s="38">
        <f t="shared" si="27"/>
        <v>5670</v>
      </c>
      <c r="J63" s="38">
        <f t="shared" si="28"/>
        <v>5670</v>
      </c>
      <c r="K63" s="36">
        <f t="shared" si="29"/>
        <v>0.88377425044091706</v>
      </c>
      <c r="L63" s="37">
        <f t="shared" si="30"/>
        <v>0.93262786596119929</v>
      </c>
    </row>
    <row r="64" spans="2:12">
      <c r="B64" s="81"/>
      <c r="C64" s="31" t="s">
        <v>0</v>
      </c>
      <c r="D64" s="6" t="s">
        <v>11</v>
      </c>
      <c r="E64" s="25">
        <v>18</v>
      </c>
      <c r="F64" s="39">
        <v>18</v>
      </c>
      <c r="G64" s="25">
        <v>3251</v>
      </c>
      <c r="H64" s="25">
        <v>3271</v>
      </c>
      <c r="I64" s="38">
        <f t="shared" si="27"/>
        <v>3402</v>
      </c>
      <c r="J64" s="38">
        <f t="shared" si="28"/>
        <v>3402</v>
      </c>
      <c r="K64" s="36">
        <f t="shared" si="29"/>
        <v>0.95561434450323335</v>
      </c>
      <c r="L64" s="37">
        <f t="shared" si="30"/>
        <v>0.96149323927101704</v>
      </c>
    </row>
    <row r="65" spans="2:12">
      <c r="B65" s="81"/>
      <c r="C65" s="31" t="s">
        <v>24</v>
      </c>
      <c r="D65" s="6" t="s">
        <v>15</v>
      </c>
      <c r="E65" s="25">
        <v>13</v>
      </c>
      <c r="F65" s="39">
        <v>13</v>
      </c>
      <c r="G65" s="25">
        <v>2165</v>
      </c>
      <c r="H65" s="25">
        <v>2219</v>
      </c>
      <c r="I65" s="38">
        <f t="shared" si="27"/>
        <v>2457</v>
      </c>
      <c r="J65" s="38">
        <f t="shared" si="28"/>
        <v>2457</v>
      </c>
      <c r="K65" s="36">
        <f t="shared" si="29"/>
        <v>0.88115588115588117</v>
      </c>
      <c r="L65" s="37">
        <f t="shared" si="30"/>
        <v>0.90313390313390318</v>
      </c>
    </row>
    <row r="66" spans="2:12">
      <c r="B66" s="81"/>
      <c r="C66" s="31" t="s">
        <v>54</v>
      </c>
      <c r="D66" s="6" t="s">
        <v>53</v>
      </c>
      <c r="E66" s="25">
        <v>8</v>
      </c>
      <c r="F66" s="39">
        <v>8</v>
      </c>
      <c r="G66" s="25">
        <v>1395</v>
      </c>
      <c r="H66" s="25">
        <v>1419</v>
      </c>
      <c r="I66" s="38">
        <f t="shared" si="27"/>
        <v>1512</v>
      </c>
      <c r="J66" s="38">
        <f t="shared" si="28"/>
        <v>1512</v>
      </c>
      <c r="K66" s="36">
        <f t="shared" si="29"/>
        <v>0.92261904761904767</v>
      </c>
      <c r="L66" s="37">
        <f t="shared" si="30"/>
        <v>0.93849206349206349</v>
      </c>
    </row>
    <row r="67" spans="2:12">
      <c r="B67" s="81"/>
      <c r="C67" s="32" t="s">
        <v>13</v>
      </c>
      <c r="D67" s="17" t="s">
        <v>1</v>
      </c>
      <c r="E67" s="25">
        <v>21</v>
      </c>
      <c r="F67" s="39">
        <v>21</v>
      </c>
      <c r="G67" s="25">
        <v>3532</v>
      </c>
      <c r="H67" s="25">
        <v>3574</v>
      </c>
      <c r="I67" s="38">
        <f t="shared" si="27"/>
        <v>3969</v>
      </c>
      <c r="J67" s="38">
        <f t="shared" si="28"/>
        <v>3969</v>
      </c>
      <c r="K67" s="36">
        <f t="shared" si="29"/>
        <v>0.88989669942050897</v>
      </c>
      <c r="L67" s="37">
        <f t="shared" si="30"/>
        <v>0.90047871000251956</v>
      </c>
    </row>
    <row r="68" spans="2:12">
      <c r="B68" s="81"/>
      <c r="C68" s="33" t="s">
        <v>17</v>
      </c>
      <c r="D68" s="3" t="s">
        <v>18</v>
      </c>
      <c r="E68" s="25">
        <v>9</v>
      </c>
      <c r="F68" s="39">
        <v>9</v>
      </c>
      <c r="G68" s="25">
        <v>1615</v>
      </c>
      <c r="H68" s="25">
        <v>1600</v>
      </c>
      <c r="I68" s="38">
        <f t="shared" si="27"/>
        <v>1701</v>
      </c>
      <c r="J68" s="38">
        <f t="shared" si="28"/>
        <v>1701</v>
      </c>
      <c r="K68" s="36">
        <f t="shared" si="29"/>
        <v>0.94944150499706059</v>
      </c>
      <c r="L68" s="37">
        <f t="shared" si="30"/>
        <v>0.94062316284538505</v>
      </c>
    </row>
    <row r="69" spans="2:12">
      <c r="B69" s="81"/>
      <c r="C69" s="52" t="s">
        <v>33</v>
      </c>
      <c r="D69" s="50" t="s">
        <v>34</v>
      </c>
      <c r="E69" s="25">
        <v>16</v>
      </c>
      <c r="F69" s="39">
        <v>16</v>
      </c>
      <c r="G69" s="25">
        <v>2762</v>
      </c>
      <c r="H69" s="25">
        <v>2838</v>
      </c>
      <c r="I69" s="38">
        <f t="shared" si="27"/>
        <v>3024</v>
      </c>
      <c r="J69" s="38">
        <f t="shared" si="28"/>
        <v>3024</v>
      </c>
      <c r="K69" s="36">
        <f t="shared" si="29"/>
        <v>0.91335978835978837</v>
      </c>
      <c r="L69" s="37">
        <f t="shared" si="30"/>
        <v>0.93849206349206349</v>
      </c>
    </row>
    <row r="70" spans="2:12">
      <c r="B70" s="81"/>
      <c r="C70" s="55" t="s">
        <v>40</v>
      </c>
      <c r="D70" s="56" t="s">
        <v>41</v>
      </c>
      <c r="E70" s="25">
        <v>8</v>
      </c>
      <c r="F70" s="39">
        <v>8</v>
      </c>
      <c r="G70" s="25">
        <v>1260</v>
      </c>
      <c r="H70" s="25">
        <v>1400</v>
      </c>
      <c r="I70" s="38">
        <f t="shared" si="27"/>
        <v>1512</v>
      </c>
      <c r="J70" s="38">
        <f t="shared" si="28"/>
        <v>1512</v>
      </c>
      <c r="K70" s="36">
        <f t="shared" si="29"/>
        <v>0.83333333333333337</v>
      </c>
      <c r="L70" s="37">
        <f t="shared" si="30"/>
        <v>0.92592592592592593</v>
      </c>
    </row>
    <row r="71" spans="2:12">
      <c r="B71" s="81"/>
      <c r="C71" s="57" t="s">
        <v>51</v>
      </c>
      <c r="D71" s="58" t="s">
        <v>52</v>
      </c>
      <c r="E71" s="25">
        <v>4</v>
      </c>
      <c r="F71" s="39">
        <v>4</v>
      </c>
      <c r="G71" s="25">
        <v>658</v>
      </c>
      <c r="H71" s="25">
        <v>681</v>
      </c>
      <c r="I71" s="38">
        <f t="shared" si="27"/>
        <v>756</v>
      </c>
      <c r="J71" s="38">
        <f t="shared" si="28"/>
        <v>756</v>
      </c>
      <c r="K71" s="36">
        <f t="shared" si="29"/>
        <v>0.87037037037037035</v>
      </c>
      <c r="L71" s="37">
        <f t="shared" si="30"/>
        <v>0.90079365079365081</v>
      </c>
    </row>
    <row r="72" spans="2:12">
      <c r="B72" s="81"/>
      <c r="C72" s="55" t="s">
        <v>43</v>
      </c>
      <c r="D72" s="56" t="s">
        <v>44</v>
      </c>
      <c r="E72" s="25">
        <v>4</v>
      </c>
      <c r="F72" s="39">
        <v>4</v>
      </c>
      <c r="G72" s="25">
        <v>641</v>
      </c>
      <c r="H72" s="25">
        <v>692</v>
      </c>
      <c r="I72" s="38">
        <f t="shared" si="27"/>
        <v>756</v>
      </c>
      <c r="J72" s="38">
        <f t="shared" si="28"/>
        <v>756</v>
      </c>
      <c r="K72" s="36">
        <f t="shared" si="29"/>
        <v>0.84788359788359791</v>
      </c>
      <c r="L72" s="37">
        <f t="shared" si="30"/>
        <v>0.91534391534391535</v>
      </c>
    </row>
    <row r="73" spans="2:12">
      <c r="B73" s="81"/>
      <c r="C73" s="57" t="s">
        <v>46</v>
      </c>
      <c r="D73" s="58" t="s">
        <v>47</v>
      </c>
      <c r="E73" s="25">
        <v>4</v>
      </c>
      <c r="F73" s="39">
        <v>4</v>
      </c>
      <c r="G73" s="25">
        <v>579</v>
      </c>
      <c r="H73" s="25">
        <v>624</v>
      </c>
      <c r="I73" s="38">
        <f t="shared" si="27"/>
        <v>756</v>
      </c>
      <c r="J73" s="38">
        <f t="shared" si="28"/>
        <v>756</v>
      </c>
      <c r="K73" s="36">
        <f t="shared" si="29"/>
        <v>0.76587301587301593</v>
      </c>
      <c r="L73" s="37">
        <f t="shared" si="30"/>
        <v>0.82539682539682535</v>
      </c>
    </row>
    <row r="74" spans="2:12">
      <c r="B74" s="81"/>
      <c r="C74" s="55" t="s">
        <v>45</v>
      </c>
      <c r="D74" s="56" t="s">
        <v>48</v>
      </c>
      <c r="E74" s="25">
        <v>4</v>
      </c>
      <c r="F74" s="39">
        <v>4</v>
      </c>
      <c r="G74" s="25">
        <v>637</v>
      </c>
      <c r="H74" s="25">
        <v>665</v>
      </c>
      <c r="I74" s="38">
        <f t="shared" si="27"/>
        <v>756</v>
      </c>
      <c r="J74" s="38">
        <f t="shared" si="28"/>
        <v>756</v>
      </c>
      <c r="K74" s="36">
        <f t="shared" si="29"/>
        <v>0.84259259259259256</v>
      </c>
      <c r="L74" s="37">
        <f t="shared" si="30"/>
        <v>0.87962962962962965</v>
      </c>
    </row>
    <row r="75" spans="2:12">
      <c r="B75" s="81"/>
      <c r="C75" s="55" t="s">
        <v>49</v>
      </c>
      <c r="D75" s="56" t="s">
        <v>50</v>
      </c>
      <c r="E75" s="25">
        <v>9</v>
      </c>
      <c r="F75" s="39">
        <v>9</v>
      </c>
      <c r="G75" s="25">
        <v>1414</v>
      </c>
      <c r="H75" s="25">
        <v>1569</v>
      </c>
      <c r="I75" s="38">
        <f t="shared" si="27"/>
        <v>1701</v>
      </c>
      <c r="J75" s="38">
        <f t="shared" si="28"/>
        <v>1701</v>
      </c>
      <c r="K75" s="36">
        <f t="shared" si="29"/>
        <v>0.83127572016460904</v>
      </c>
      <c r="L75" s="37">
        <f t="shared" si="30"/>
        <v>0.92239858906525574</v>
      </c>
    </row>
    <row r="76" spans="2:12" ht="15.75" thickBot="1">
      <c r="B76" s="81"/>
      <c r="C76" s="53" t="s">
        <v>42</v>
      </c>
      <c r="D76" s="51" t="s">
        <v>36</v>
      </c>
      <c r="E76" s="25">
        <v>9</v>
      </c>
      <c r="F76" s="39">
        <v>9</v>
      </c>
      <c r="G76" s="25">
        <v>1453</v>
      </c>
      <c r="H76" s="25">
        <v>1507</v>
      </c>
      <c r="I76" s="38">
        <f t="shared" si="27"/>
        <v>1701</v>
      </c>
      <c r="J76" s="38">
        <f t="shared" si="28"/>
        <v>1701</v>
      </c>
      <c r="K76" s="36">
        <f t="shared" si="29"/>
        <v>0.85420340975896536</v>
      </c>
      <c r="L76" s="37">
        <f t="shared" si="30"/>
        <v>0.8859494415049971</v>
      </c>
    </row>
    <row r="77" spans="2:12">
      <c r="B77" s="77" t="s">
        <v>23</v>
      </c>
      <c r="C77" s="15" t="s">
        <v>14</v>
      </c>
      <c r="D77" s="13" t="s">
        <v>2</v>
      </c>
      <c r="E77" s="24">
        <v>29</v>
      </c>
      <c r="F77" s="12">
        <v>29</v>
      </c>
      <c r="G77" s="24">
        <v>4483</v>
      </c>
      <c r="H77" s="24">
        <v>4825</v>
      </c>
      <c r="I77" s="7">
        <f>E77*180</f>
        <v>5220</v>
      </c>
      <c r="J77" s="7">
        <f>F77*180</f>
        <v>5220</v>
      </c>
      <c r="K77" s="4">
        <f t="shared" si="29"/>
        <v>0.85881226053639848</v>
      </c>
      <c r="L77" s="48">
        <f t="shared" si="30"/>
        <v>0.92432950191570884</v>
      </c>
    </row>
    <row r="78" spans="2:12">
      <c r="B78" s="78"/>
      <c r="C78" s="22" t="s">
        <v>27</v>
      </c>
      <c r="D78" s="8" t="s">
        <v>29</v>
      </c>
      <c r="E78" s="25">
        <v>12</v>
      </c>
      <c r="F78" s="39">
        <v>12</v>
      </c>
      <c r="G78" s="25">
        <v>1530</v>
      </c>
      <c r="H78" s="25">
        <v>1817</v>
      </c>
      <c r="I78" s="38">
        <f t="shared" ref="I78:I79" si="31">E78*180</f>
        <v>2160</v>
      </c>
      <c r="J78" s="38">
        <f t="shared" ref="J78:J79" si="32">F78*180</f>
        <v>2160</v>
      </c>
      <c r="K78" s="36">
        <f t="shared" si="29"/>
        <v>0.70833333333333337</v>
      </c>
      <c r="L78" s="44">
        <f t="shared" si="30"/>
        <v>0.84120370370370368</v>
      </c>
    </row>
    <row r="79" spans="2:12">
      <c r="B79" s="78"/>
      <c r="C79" s="22" t="s">
        <v>28</v>
      </c>
      <c r="D79" s="8" t="s">
        <v>30</v>
      </c>
      <c r="E79" s="25">
        <v>9</v>
      </c>
      <c r="F79" s="39">
        <v>9</v>
      </c>
      <c r="G79" s="25">
        <v>1369</v>
      </c>
      <c r="H79" s="25">
        <v>1450</v>
      </c>
      <c r="I79" s="38">
        <f t="shared" si="31"/>
        <v>1620</v>
      </c>
      <c r="J79" s="38">
        <f t="shared" si="32"/>
        <v>1620</v>
      </c>
      <c r="K79" s="36">
        <f t="shared" si="29"/>
        <v>0.84506172839506177</v>
      </c>
      <c r="L79" s="44">
        <f t="shared" si="30"/>
        <v>0.89506172839506171</v>
      </c>
    </row>
    <row r="80" spans="2:12">
      <c r="B80" s="78"/>
      <c r="C80" s="22" t="s">
        <v>31</v>
      </c>
      <c r="D80" s="8" t="s">
        <v>32</v>
      </c>
      <c r="E80" s="25">
        <v>9</v>
      </c>
      <c r="F80" s="39">
        <v>9</v>
      </c>
      <c r="G80" s="25">
        <v>1625</v>
      </c>
      <c r="H80" s="25">
        <v>1779</v>
      </c>
      <c r="I80" s="38">
        <f>E80*230</f>
        <v>2070</v>
      </c>
      <c r="J80" s="38">
        <f>F80*230</f>
        <v>2070</v>
      </c>
      <c r="K80" s="43">
        <f t="shared" si="29"/>
        <v>0.78502415458937203</v>
      </c>
      <c r="L80" s="44">
        <f t="shared" si="30"/>
        <v>0.85942028985507246</v>
      </c>
    </row>
    <row r="81" spans="2:12" ht="15.75" thickBot="1">
      <c r="B81" s="79"/>
      <c r="C81" s="16" t="s">
        <v>25</v>
      </c>
      <c r="D81" s="54" t="s">
        <v>26</v>
      </c>
      <c r="E81" s="27">
        <v>9</v>
      </c>
      <c r="F81" s="9">
        <v>9</v>
      </c>
      <c r="G81" s="27">
        <v>1723</v>
      </c>
      <c r="H81" s="27">
        <v>1774</v>
      </c>
      <c r="I81" s="10">
        <f>E81*230</f>
        <v>2070</v>
      </c>
      <c r="J81" s="10">
        <f>F81*230</f>
        <v>2070</v>
      </c>
      <c r="K81" s="11">
        <f t="shared" si="29"/>
        <v>0.83236714975845416</v>
      </c>
      <c r="L81" s="45">
        <f>H81/J81</f>
        <v>0.85700483091787438</v>
      </c>
    </row>
    <row r="83" spans="2:12" ht="15.75" thickBot="1">
      <c r="B83" t="s">
        <v>56</v>
      </c>
    </row>
    <row r="84" spans="2:12">
      <c r="B84" s="80" t="s">
        <v>22</v>
      </c>
      <c r="C84" s="15" t="s">
        <v>14</v>
      </c>
      <c r="D84" s="13" t="s">
        <v>2</v>
      </c>
      <c r="E84" s="24">
        <v>31</v>
      </c>
      <c r="F84" s="12">
        <v>31</v>
      </c>
      <c r="G84" s="24">
        <v>5454</v>
      </c>
      <c r="H84" s="24">
        <v>5163</v>
      </c>
      <c r="I84" s="7">
        <f t="shared" ref="I84:I98" si="33">E84*189</f>
        <v>5859</v>
      </c>
      <c r="J84" s="7">
        <f t="shared" ref="J84:J98" si="34">F84*189</f>
        <v>5859</v>
      </c>
      <c r="K84" s="4">
        <f t="shared" ref="K84:K103" si="35">G84/I84</f>
        <v>0.93087557603686633</v>
      </c>
      <c r="L84" s="5">
        <f t="shared" ref="L84:L102" si="36">H84/J84</f>
        <v>0.88120839733742962</v>
      </c>
    </row>
    <row r="85" spans="2:12">
      <c r="B85" s="81"/>
      <c r="C85" s="22" t="s">
        <v>21</v>
      </c>
      <c r="D85" s="8" t="s">
        <v>19</v>
      </c>
      <c r="E85" s="25">
        <v>31</v>
      </c>
      <c r="F85" s="39">
        <v>31</v>
      </c>
      <c r="G85" s="25">
        <v>5370</v>
      </c>
      <c r="H85" s="25">
        <v>5450</v>
      </c>
      <c r="I85" s="38">
        <f t="shared" si="33"/>
        <v>5859</v>
      </c>
      <c r="J85" s="38">
        <f t="shared" si="34"/>
        <v>5859</v>
      </c>
      <c r="K85" s="36">
        <f t="shared" si="35"/>
        <v>0.9165386584741424</v>
      </c>
      <c r="L85" s="37">
        <f t="shared" si="36"/>
        <v>0.93019286567673665</v>
      </c>
    </row>
    <row r="86" spans="2:12">
      <c r="B86" s="81"/>
      <c r="C86" s="31" t="s">
        <v>0</v>
      </c>
      <c r="D86" s="6" t="s">
        <v>11</v>
      </c>
      <c r="E86" s="25">
        <v>17</v>
      </c>
      <c r="F86" s="39">
        <v>17</v>
      </c>
      <c r="G86" s="25">
        <v>3140</v>
      </c>
      <c r="H86" s="25">
        <v>2956</v>
      </c>
      <c r="I86" s="38">
        <f t="shared" si="33"/>
        <v>3213</v>
      </c>
      <c r="J86" s="38">
        <f t="shared" si="34"/>
        <v>3213</v>
      </c>
      <c r="K86" s="36">
        <f t="shared" si="35"/>
        <v>0.97727980080921262</v>
      </c>
      <c r="L86" s="37">
        <f t="shared" si="36"/>
        <v>0.92001244942421412</v>
      </c>
    </row>
    <row r="87" spans="2:12">
      <c r="B87" s="81"/>
      <c r="C87" s="31" t="s">
        <v>24</v>
      </c>
      <c r="D87" s="6" t="s">
        <v>15</v>
      </c>
      <c r="E87" s="25">
        <v>13</v>
      </c>
      <c r="F87" s="39">
        <v>13</v>
      </c>
      <c r="G87" s="25">
        <v>2274</v>
      </c>
      <c r="H87" s="25">
        <v>2134</v>
      </c>
      <c r="I87" s="38">
        <f t="shared" si="33"/>
        <v>2457</v>
      </c>
      <c r="J87" s="38">
        <f t="shared" si="34"/>
        <v>2457</v>
      </c>
      <c r="K87" s="36">
        <f t="shared" si="35"/>
        <v>0.92551892551892556</v>
      </c>
      <c r="L87" s="37">
        <f t="shared" si="36"/>
        <v>0.86853886853886852</v>
      </c>
    </row>
    <row r="88" spans="2:12">
      <c r="B88" s="81"/>
      <c r="C88" s="31" t="s">
        <v>54</v>
      </c>
      <c r="D88" s="6" t="s">
        <v>53</v>
      </c>
      <c r="E88" s="25">
        <v>9</v>
      </c>
      <c r="F88" s="39">
        <v>9</v>
      </c>
      <c r="G88" s="25">
        <v>1557</v>
      </c>
      <c r="H88" s="25">
        <v>1523</v>
      </c>
      <c r="I88" s="38">
        <f t="shared" si="33"/>
        <v>1701</v>
      </c>
      <c r="J88" s="38">
        <f t="shared" si="34"/>
        <v>1701</v>
      </c>
      <c r="K88" s="36">
        <f t="shared" si="35"/>
        <v>0.91534391534391535</v>
      </c>
      <c r="L88" s="37">
        <f t="shared" si="36"/>
        <v>0.89535567313345088</v>
      </c>
    </row>
    <row r="89" spans="2:12">
      <c r="B89" s="81"/>
      <c r="C89" s="32" t="s">
        <v>13</v>
      </c>
      <c r="D89" s="17" t="s">
        <v>1</v>
      </c>
      <c r="E89" s="25">
        <v>22</v>
      </c>
      <c r="F89" s="39">
        <v>22</v>
      </c>
      <c r="G89" s="25">
        <v>3841</v>
      </c>
      <c r="H89" s="25">
        <v>3476</v>
      </c>
      <c r="I89" s="38">
        <f t="shared" si="33"/>
        <v>4158</v>
      </c>
      <c r="J89" s="38">
        <f t="shared" si="34"/>
        <v>4158</v>
      </c>
      <c r="K89" s="36">
        <f t="shared" si="35"/>
        <v>0.92376142376142378</v>
      </c>
      <c r="L89" s="37">
        <f t="shared" si="36"/>
        <v>0.83597883597883593</v>
      </c>
    </row>
    <row r="90" spans="2:12">
      <c r="B90" s="81"/>
      <c r="C90" s="33" t="s">
        <v>17</v>
      </c>
      <c r="D90" s="3" t="s">
        <v>18</v>
      </c>
      <c r="E90" s="25">
        <v>10</v>
      </c>
      <c r="F90" s="39">
        <v>10</v>
      </c>
      <c r="G90" s="25">
        <v>1834</v>
      </c>
      <c r="H90" s="25">
        <v>1740</v>
      </c>
      <c r="I90" s="38">
        <f t="shared" si="33"/>
        <v>1890</v>
      </c>
      <c r="J90" s="38">
        <f t="shared" si="34"/>
        <v>1890</v>
      </c>
      <c r="K90" s="36">
        <f t="shared" si="35"/>
        <v>0.97037037037037033</v>
      </c>
      <c r="L90" s="37">
        <f t="shared" si="36"/>
        <v>0.92063492063492058</v>
      </c>
    </row>
    <row r="91" spans="2:12">
      <c r="B91" s="81"/>
      <c r="C91" s="52" t="s">
        <v>33</v>
      </c>
      <c r="D91" s="50" t="s">
        <v>34</v>
      </c>
      <c r="E91" s="25">
        <v>19</v>
      </c>
      <c r="F91" s="39">
        <v>19</v>
      </c>
      <c r="G91" s="25">
        <v>3379</v>
      </c>
      <c r="H91" s="25">
        <v>3431</v>
      </c>
      <c r="I91" s="38">
        <f t="shared" si="33"/>
        <v>3591</v>
      </c>
      <c r="J91" s="38">
        <f t="shared" si="34"/>
        <v>3591</v>
      </c>
      <c r="K91" s="36">
        <f t="shared" si="35"/>
        <v>0.94096351991088834</v>
      </c>
      <c r="L91" s="37">
        <f t="shared" si="36"/>
        <v>0.95544416597048176</v>
      </c>
    </row>
    <row r="92" spans="2:12">
      <c r="B92" s="81"/>
      <c r="C92" s="55" t="s">
        <v>40</v>
      </c>
      <c r="D92" s="56" t="s">
        <v>41</v>
      </c>
      <c r="E92" s="25">
        <v>9</v>
      </c>
      <c r="F92" s="39">
        <v>9</v>
      </c>
      <c r="G92" s="25">
        <v>1322</v>
      </c>
      <c r="H92" s="25">
        <v>1363</v>
      </c>
      <c r="I92" s="38">
        <f t="shared" si="33"/>
        <v>1701</v>
      </c>
      <c r="J92" s="38">
        <f t="shared" si="34"/>
        <v>1701</v>
      </c>
      <c r="K92" s="36">
        <f t="shared" si="35"/>
        <v>0.77718988830099944</v>
      </c>
      <c r="L92" s="37">
        <f t="shared" si="36"/>
        <v>0.80129335684891245</v>
      </c>
    </row>
    <row r="93" spans="2:12">
      <c r="B93" s="81"/>
      <c r="C93" s="57" t="s">
        <v>51</v>
      </c>
      <c r="D93" s="58" t="s">
        <v>52</v>
      </c>
      <c r="E93" s="25">
        <v>5</v>
      </c>
      <c r="F93" s="39">
        <v>5</v>
      </c>
      <c r="G93" s="25">
        <v>799</v>
      </c>
      <c r="H93" s="25">
        <v>829</v>
      </c>
      <c r="I93" s="38">
        <f t="shared" si="33"/>
        <v>945</v>
      </c>
      <c r="J93" s="38">
        <f t="shared" si="34"/>
        <v>945</v>
      </c>
      <c r="K93" s="36">
        <f t="shared" si="35"/>
        <v>0.84550264550264553</v>
      </c>
      <c r="L93" s="37">
        <f t="shared" si="36"/>
        <v>0.87724867724867728</v>
      </c>
    </row>
    <row r="94" spans="2:12">
      <c r="B94" s="81"/>
      <c r="C94" s="55" t="s">
        <v>43</v>
      </c>
      <c r="D94" s="56" t="s">
        <v>44</v>
      </c>
      <c r="E94" s="25">
        <v>4</v>
      </c>
      <c r="F94" s="39">
        <v>4</v>
      </c>
      <c r="G94" s="25">
        <v>640</v>
      </c>
      <c r="H94" s="25">
        <v>693</v>
      </c>
      <c r="I94" s="38">
        <f t="shared" si="33"/>
        <v>756</v>
      </c>
      <c r="J94" s="38">
        <f t="shared" si="34"/>
        <v>756</v>
      </c>
      <c r="K94" s="36">
        <f t="shared" si="35"/>
        <v>0.84656084656084651</v>
      </c>
      <c r="L94" s="37">
        <f t="shared" si="36"/>
        <v>0.91666666666666663</v>
      </c>
    </row>
    <row r="95" spans="2:12">
      <c r="B95" s="81"/>
      <c r="C95" s="57" t="s">
        <v>46</v>
      </c>
      <c r="D95" s="58" t="s">
        <v>47</v>
      </c>
      <c r="E95" s="25">
        <v>5</v>
      </c>
      <c r="F95" s="39">
        <v>5</v>
      </c>
      <c r="G95" s="25">
        <v>756</v>
      </c>
      <c r="H95" s="25">
        <v>815</v>
      </c>
      <c r="I95" s="38">
        <f t="shared" si="33"/>
        <v>945</v>
      </c>
      <c r="J95" s="38">
        <f t="shared" si="34"/>
        <v>945</v>
      </c>
      <c r="K95" s="36">
        <f t="shared" si="35"/>
        <v>0.8</v>
      </c>
      <c r="L95" s="37">
        <f t="shared" si="36"/>
        <v>0.86243386243386244</v>
      </c>
    </row>
    <row r="96" spans="2:12">
      <c r="B96" s="81"/>
      <c r="C96" s="55" t="s">
        <v>45</v>
      </c>
      <c r="D96" s="56" t="s">
        <v>48</v>
      </c>
      <c r="E96" s="25">
        <v>5</v>
      </c>
      <c r="F96" s="39">
        <v>5</v>
      </c>
      <c r="G96" s="25">
        <v>781</v>
      </c>
      <c r="H96" s="25">
        <v>829</v>
      </c>
      <c r="I96" s="38">
        <f t="shared" si="33"/>
        <v>945</v>
      </c>
      <c r="J96" s="38">
        <f t="shared" si="34"/>
        <v>945</v>
      </c>
      <c r="K96" s="36">
        <f t="shared" si="35"/>
        <v>0.82645502645502644</v>
      </c>
      <c r="L96" s="37">
        <f t="shared" si="36"/>
        <v>0.87724867724867728</v>
      </c>
    </row>
    <row r="97" spans="2:12">
      <c r="B97" s="81"/>
      <c r="C97" s="55" t="s">
        <v>49</v>
      </c>
      <c r="D97" s="56" t="s">
        <v>50</v>
      </c>
      <c r="E97" s="25">
        <v>8</v>
      </c>
      <c r="F97" s="39">
        <v>8</v>
      </c>
      <c r="G97" s="25">
        <v>1244</v>
      </c>
      <c r="H97" s="25">
        <v>1293</v>
      </c>
      <c r="I97" s="38">
        <f t="shared" si="33"/>
        <v>1512</v>
      </c>
      <c r="J97" s="38">
        <f t="shared" si="34"/>
        <v>1512</v>
      </c>
      <c r="K97" s="36">
        <f t="shared" si="35"/>
        <v>0.82275132275132279</v>
      </c>
      <c r="L97" s="37">
        <f t="shared" si="36"/>
        <v>0.85515873015873012</v>
      </c>
    </row>
    <row r="98" spans="2:12" ht="15.75" thickBot="1">
      <c r="B98" s="81"/>
      <c r="C98" s="53" t="s">
        <v>42</v>
      </c>
      <c r="D98" s="51" t="s">
        <v>36</v>
      </c>
      <c r="E98" s="25">
        <v>9</v>
      </c>
      <c r="F98" s="39">
        <v>9</v>
      </c>
      <c r="G98" s="25">
        <v>1469</v>
      </c>
      <c r="H98" s="25">
        <v>1510</v>
      </c>
      <c r="I98" s="38">
        <f t="shared" si="33"/>
        <v>1701</v>
      </c>
      <c r="J98" s="38">
        <f t="shared" si="34"/>
        <v>1701</v>
      </c>
      <c r="K98" s="36">
        <f t="shared" si="35"/>
        <v>0.86360964138741914</v>
      </c>
      <c r="L98" s="37">
        <f t="shared" si="36"/>
        <v>0.88771310993533215</v>
      </c>
    </row>
    <row r="99" spans="2:12">
      <c r="B99" s="77" t="s">
        <v>23</v>
      </c>
      <c r="C99" s="15" t="s">
        <v>14</v>
      </c>
      <c r="D99" s="13" t="s">
        <v>2</v>
      </c>
      <c r="E99" s="24">
        <v>26</v>
      </c>
      <c r="F99" s="12">
        <v>26</v>
      </c>
      <c r="G99" s="24">
        <v>4448</v>
      </c>
      <c r="H99" s="24">
        <v>4131</v>
      </c>
      <c r="I99" s="7">
        <f>E99*180</f>
        <v>4680</v>
      </c>
      <c r="J99" s="7">
        <f>F99*180</f>
        <v>4680</v>
      </c>
      <c r="K99" s="4">
        <f t="shared" si="35"/>
        <v>0.95042735042735038</v>
      </c>
      <c r="L99" s="48">
        <f t="shared" si="36"/>
        <v>0.88269230769230766</v>
      </c>
    </row>
    <row r="100" spans="2:12">
      <c r="B100" s="78"/>
      <c r="C100" s="22" t="s">
        <v>27</v>
      </c>
      <c r="D100" s="8" t="s">
        <v>29</v>
      </c>
      <c r="E100" s="25">
        <v>14</v>
      </c>
      <c r="F100" s="39">
        <v>14</v>
      </c>
      <c r="G100" s="25">
        <v>1913</v>
      </c>
      <c r="H100" s="25">
        <v>2090</v>
      </c>
      <c r="I100" s="38">
        <f t="shared" ref="I100:I101" si="37">E100*180</f>
        <v>2520</v>
      </c>
      <c r="J100" s="38">
        <f t="shared" ref="J100:J101" si="38">F100*180</f>
        <v>2520</v>
      </c>
      <c r="K100" s="36">
        <f t="shared" si="35"/>
        <v>0.75912698412698409</v>
      </c>
      <c r="L100" s="44">
        <f t="shared" si="36"/>
        <v>0.82936507936507942</v>
      </c>
    </row>
    <row r="101" spans="2:12">
      <c r="B101" s="78"/>
      <c r="C101" s="22" t="s">
        <v>28</v>
      </c>
      <c r="D101" s="8" t="s">
        <v>30</v>
      </c>
      <c r="E101" s="25">
        <v>8</v>
      </c>
      <c r="F101" s="39">
        <v>8</v>
      </c>
      <c r="G101" s="25">
        <v>1227</v>
      </c>
      <c r="H101" s="25">
        <v>1290</v>
      </c>
      <c r="I101" s="38">
        <f t="shared" si="37"/>
        <v>1440</v>
      </c>
      <c r="J101" s="38">
        <f t="shared" si="38"/>
        <v>1440</v>
      </c>
      <c r="K101" s="36">
        <f t="shared" si="35"/>
        <v>0.8520833333333333</v>
      </c>
      <c r="L101" s="44">
        <f t="shared" si="36"/>
        <v>0.89583333333333337</v>
      </c>
    </row>
    <row r="102" spans="2:12">
      <c r="B102" s="78"/>
      <c r="C102" s="22" t="s">
        <v>31</v>
      </c>
      <c r="D102" s="8" t="s">
        <v>32</v>
      </c>
      <c r="E102" s="25">
        <v>8</v>
      </c>
      <c r="F102" s="39">
        <v>8</v>
      </c>
      <c r="G102" s="25">
        <v>1479</v>
      </c>
      <c r="H102" s="25">
        <v>1514</v>
      </c>
      <c r="I102" s="38">
        <f>E102*230</f>
        <v>1840</v>
      </c>
      <c r="J102" s="38">
        <f>F102*230</f>
        <v>1840</v>
      </c>
      <c r="K102" s="43">
        <f t="shared" si="35"/>
        <v>0.80380434782608701</v>
      </c>
      <c r="L102" s="44">
        <f t="shared" si="36"/>
        <v>0.82282608695652171</v>
      </c>
    </row>
    <row r="103" spans="2:12" ht="15.75" thickBot="1">
      <c r="B103" s="78"/>
      <c r="C103" s="23" t="s">
        <v>25</v>
      </c>
      <c r="D103" s="59" t="s">
        <v>26</v>
      </c>
      <c r="E103" s="26">
        <v>7</v>
      </c>
      <c r="F103" s="14">
        <v>7</v>
      </c>
      <c r="G103" s="26">
        <v>1347</v>
      </c>
      <c r="H103" s="26">
        <v>1410</v>
      </c>
      <c r="I103" s="42">
        <f>E103*230</f>
        <v>1610</v>
      </c>
      <c r="J103" s="42">
        <f>F103*230</f>
        <v>1610</v>
      </c>
      <c r="K103" s="46">
        <f t="shared" si="35"/>
        <v>0.83664596273291925</v>
      </c>
      <c r="L103" s="60">
        <f>H103/J103</f>
        <v>0.87577639751552794</v>
      </c>
    </row>
    <row r="104" spans="2:12" ht="15.75" thickBot="1">
      <c r="B104" s="67" t="s">
        <v>57</v>
      </c>
      <c r="C104" s="66" t="s">
        <v>58</v>
      </c>
      <c r="D104" s="65" t="s">
        <v>59</v>
      </c>
      <c r="E104" s="61">
        <v>7</v>
      </c>
      <c r="F104" s="61">
        <v>7</v>
      </c>
      <c r="G104" s="61">
        <v>298</v>
      </c>
      <c r="H104" s="61">
        <v>191</v>
      </c>
      <c r="I104" s="62">
        <v>540</v>
      </c>
      <c r="J104" s="62">
        <v>540</v>
      </c>
      <c r="K104" s="63">
        <f t="shared" ref="K104" si="39">G104/I104</f>
        <v>0.55185185185185182</v>
      </c>
      <c r="L104" s="64">
        <f>H104/J104</f>
        <v>0.35370370370370369</v>
      </c>
    </row>
    <row r="106" spans="2:12" ht="15.75" thickBot="1">
      <c r="B106" t="s">
        <v>60</v>
      </c>
    </row>
    <row r="107" spans="2:12">
      <c r="B107" s="80" t="s">
        <v>22</v>
      </c>
      <c r="C107" s="15" t="s">
        <v>14</v>
      </c>
      <c r="D107" s="13" t="s">
        <v>2</v>
      </c>
      <c r="E107" s="24">
        <v>30</v>
      </c>
      <c r="F107" s="12">
        <v>30</v>
      </c>
      <c r="G107" s="24">
        <v>5358</v>
      </c>
      <c r="H107" s="24">
        <v>5228</v>
      </c>
      <c r="I107" s="7">
        <f t="shared" ref="I107:I121" si="40">E107*189</f>
        <v>5670</v>
      </c>
      <c r="J107" s="7">
        <f t="shared" ref="J107:J121" si="41">F107*189</f>
        <v>5670</v>
      </c>
      <c r="K107" s="4">
        <f t="shared" ref="K107:K127" si="42">G107/I107</f>
        <v>0.94497354497354502</v>
      </c>
      <c r="L107" s="5">
        <f t="shared" ref="L107:L125" si="43">H107/J107</f>
        <v>0.92204585537918871</v>
      </c>
    </row>
    <row r="108" spans="2:12">
      <c r="B108" s="81"/>
      <c r="C108" s="22" t="s">
        <v>21</v>
      </c>
      <c r="D108" s="8" t="s">
        <v>19</v>
      </c>
      <c r="E108" s="25">
        <v>30</v>
      </c>
      <c r="F108" s="39">
        <v>30</v>
      </c>
      <c r="G108" s="25">
        <v>5263</v>
      </c>
      <c r="H108" s="25">
        <v>5262</v>
      </c>
      <c r="I108" s="38">
        <f t="shared" si="40"/>
        <v>5670</v>
      </c>
      <c r="J108" s="38">
        <f t="shared" si="41"/>
        <v>5670</v>
      </c>
      <c r="K108" s="36">
        <f t="shared" si="42"/>
        <v>0.92821869488536157</v>
      </c>
      <c r="L108" s="37">
        <f t="shared" si="43"/>
        <v>0.928042328042328</v>
      </c>
    </row>
    <row r="109" spans="2:12">
      <c r="B109" s="81"/>
      <c r="C109" s="31" t="s">
        <v>0</v>
      </c>
      <c r="D109" s="6" t="s">
        <v>11</v>
      </c>
      <c r="E109" s="25">
        <v>21</v>
      </c>
      <c r="F109" s="39">
        <v>21</v>
      </c>
      <c r="G109" s="25">
        <v>3899</v>
      </c>
      <c r="H109" s="25">
        <v>3661</v>
      </c>
      <c r="I109" s="38">
        <f t="shared" si="40"/>
        <v>3969</v>
      </c>
      <c r="J109" s="38">
        <f t="shared" si="41"/>
        <v>3969</v>
      </c>
      <c r="K109" s="36">
        <f t="shared" si="42"/>
        <v>0.98236331569664903</v>
      </c>
      <c r="L109" s="37">
        <f t="shared" si="43"/>
        <v>0.92239858906525574</v>
      </c>
    </row>
    <row r="110" spans="2:12">
      <c r="B110" s="81"/>
      <c r="C110" s="31" t="s">
        <v>24</v>
      </c>
      <c r="D110" s="6" t="s">
        <v>15</v>
      </c>
      <c r="E110" s="25">
        <v>13</v>
      </c>
      <c r="F110" s="39">
        <v>13</v>
      </c>
      <c r="G110" s="25">
        <v>2279</v>
      </c>
      <c r="H110" s="25">
        <v>2311</v>
      </c>
      <c r="I110" s="38">
        <f t="shared" si="40"/>
        <v>2457</v>
      </c>
      <c r="J110" s="38">
        <f t="shared" si="41"/>
        <v>2457</v>
      </c>
      <c r="K110" s="36">
        <f t="shared" si="42"/>
        <v>0.92755392755392752</v>
      </c>
      <c r="L110" s="37">
        <f t="shared" si="43"/>
        <v>0.94057794057794053</v>
      </c>
    </row>
    <row r="111" spans="2:12">
      <c r="B111" s="81"/>
      <c r="C111" s="31" t="s">
        <v>54</v>
      </c>
      <c r="D111" s="6" t="s">
        <v>53</v>
      </c>
      <c r="E111" s="25">
        <v>9</v>
      </c>
      <c r="F111" s="39">
        <v>9</v>
      </c>
      <c r="G111" s="25">
        <v>1588</v>
      </c>
      <c r="H111" s="25">
        <v>1555</v>
      </c>
      <c r="I111" s="38">
        <f t="shared" si="40"/>
        <v>1701</v>
      </c>
      <c r="J111" s="38">
        <f t="shared" si="41"/>
        <v>1701</v>
      </c>
      <c r="K111" s="36">
        <f t="shared" si="42"/>
        <v>0.93356848912404466</v>
      </c>
      <c r="L111" s="37">
        <f t="shared" si="43"/>
        <v>0.91416813639035865</v>
      </c>
    </row>
    <row r="112" spans="2:12">
      <c r="B112" s="81"/>
      <c r="C112" s="32" t="s">
        <v>13</v>
      </c>
      <c r="D112" s="17" t="s">
        <v>1</v>
      </c>
      <c r="E112" s="25">
        <v>22</v>
      </c>
      <c r="F112" s="39">
        <v>22</v>
      </c>
      <c r="G112" s="25">
        <v>3873</v>
      </c>
      <c r="H112" s="25">
        <v>3781</v>
      </c>
      <c r="I112" s="38">
        <f t="shared" si="40"/>
        <v>4158</v>
      </c>
      <c r="J112" s="38">
        <f t="shared" si="41"/>
        <v>4158</v>
      </c>
      <c r="K112" s="36">
        <f t="shared" si="42"/>
        <v>0.93145743145743143</v>
      </c>
      <c r="L112" s="37">
        <f t="shared" si="43"/>
        <v>0.90933140933140932</v>
      </c>
    </row>
    <row r="113" spans="2:12">
      <c r="B113" s="81"/>
      <c r="C113" s="33" t="s">
        <v>17</v>
      </c>
      <c r="D113" s="3" t="s">
        <v>18</v>
      </c>
      <c r="E113" s="25">
        <v>8</v>
      </c>
      <c r="F113" s="39">
        <v>8</v>
      </c>
      <c r="G113" s="25">
        <v>1462</v>
      </c>
      <c r="H113" s="25">
        <v>1381</v>
      </c>
      <c r="I113" s="38">
        <f t="shared" si="40"/>
        <v>1512</v>
      </c>
      <c r="J113" s="38">
        <f t="shared" si="41"/>
        <v>1512</v>
      </c>
      <c r="K113" s="36">
        <f t="shared" si="42"/>
        <v>0.96693121693121697</v>
      </c>
      <c r="L113" s="37">
        <f t="shared" si="43"/>
        <v>0.91335978835978837</v>
      </c>
    </row>
    <row r="114" spans="2:12">
      <c r="B114" s="81"/>
      <c r="C114" s="52" t="s">
        <v>33</v>
      </c>
      <c r="D114" s="50" t="s">
        <v>34</v>
      </c>
      <c r="E114" s="25">
        <v>17</v>
      </c>
      <c r="F114" s="39">
        <v>17</v>
      </c>
      <c r="G114" s="25">
        <v>3056</v>
      </c>
      <c r="H114" s="25">
        <v>3127</v>
      </c>
      <c r="I114" s="38">
        <f t="shared" si="40"/>
        <v>3213</v>
      </c>
      <c r="J114" s="38">
        <f t="shared" si="41"/>
        <v>3213</v>
      </c>
      <c r="K114" s="36">
        <f t="shared" si="42"/>
        <v>0.9511360099595394</v>
      </c>
      <c r="L114" s="37">
        <f t="shared" si="43"/>
        <v>0.97323373793962031</v>
      </c>
    </row>
    <row r="115" spans="2:12">
      <c r="B115" s="81"/>
      <c r="C115" s="55" t="s">
        <v>40</v>
      </c>
      <c r="D115" s="56" t="s">
        <v>41</v>
      </c>
      <c r="E115" s="25">
        <v>9</v>
      </c>
      <c r="F115" s="39">
        <v>9</v>
      </c>
      <c r="G115" s="25">
        <v>1546</v>
      </c>
      <c r="H115" s="25">
        <v>1620</v>
      </c>
      <c r="I115" s="38">
        <f t="shared" si="40"/>
        <v>1701</v>
      </c>
      <c r="J115" s="38">
        <f t="shared" si="41"/>
        <v>1701</v>
      </c>
      <c r="K115" s="36">
        <f t="shared" si="42"/>
        <v>0.90887713109935331</v>
      </c>
      <c r="L115" s="37">
        <f t="shared" si="43"/>
        <v>0.95238095238095233</v>
      </c>
    </row>
    <row r="116" spans="2:12">
      <c r="B116" s="81"/>
      <c r="C116" s="57" t="s">
        <v>51</v>
      </c>
      <c r="D116" s="58" t="s">
        <v>52</v>
      </c>
      <c r="E116" s="25">
        <v>4</v>
      </c>
      <c r="F116" s="39">
        <v>4</v>
      </c>
      <c r="G116" s="25">
        <v>671</v>
      </c>
      <c r="H116" s="25">
        <v>710</v>
      </c>
      <c r="I116" s="38">
        <f t="shared" si="40"/>
        <v>756</v>
      </c>
      <c r="J116" s="38">
        <f t="shared" si="41"/>
        <v>756</v>
      </c>
      <c r="K116" s="36">
        <f t="shared" si="42"/>
        <v>0.88756613756613756</v>
      </c>
      <c r="L116" s="37">
        <f t="shared" si="43"/>
        <v>0.93915343915343918</v>
      </c>
    </row>
    <row r="117" spans="2:12">
      <c r="B117" s="81"/>
      <c r="C117" s="55" t="s">
        <v>43</v>
      </c>
      <c r="D117" s="56" t="s">
        <v>44</v>
      </c>
      <c r="E117" s="25">
        <v>5</v>
      </c>
      <c r="F117" s="39">
        <v>5</v>
      </c>
      <c r="G117" s="25">
        <v>834</v>
      </c>
      <c r="H117" s="25">
        <v>884</v>
      </c>
      <c r="I117" s="38">
        <f t="shared" si="40"/>
        <v>945</v>
      </c>
      <c r="J117" s="38">
        <f t="shared" si="41"/>
        <v>945</v>
      </c>
      <c r="K117" s="36">
        <f t="shared" si="42"/>
        <v>0.88253968253968251</v>
      </c>
      <c r="L117" s="37">
        <f t="shared" si="43"/>
        <v>0.93544973544973542</v>
      </c>
    </row>
    <row r="118" spans="2:12">
      <c r="B118" s="81"/>
      <c r="C118" s="57" t="s">
        <v>46</v>
      </c>
      <c r="D118" s="58" t="s">
        <v>47</v>
      </c>
      <c r="E118" s="25">
        <v>4</v>
      </c>
      <c r="F118" s="39">
        <v>4</v>
      </c>
      <c r="G118" s="25">
        <v>654</v>
      </c>
      <c r="H118" s="25">
        <v>710</v>
      </c>
      <c r="I118" s="38">
        <f t="shared" si="40"/>
        <v>756</v>
      </c>
      <c r="J118" s="38">
        <f t="shared" si="41"/>
        <v>756</v>
      </c>
      <c r="K118" s="36">
        <f t="shared" si="42"/>
        <v>0.86507936507936511</v>
      </c>
      <c r="L118" s="37">
        <f t="shared" si="43"/>
        <v>0.93915343915343918</v>
      </c>
    </row>
    <row r="119" spans="2:12">
      <c r="B119" s="81"/>
      <c r="C119" s="55" t="s">
        <v>45</v>
      </c>
      <c r="D119" s="56" t="s">
        <v>48</v>
      </c>
      <c r="E119" s="25">
        <v>4</v>
      </c>
      <c r="F119" s="39">
        <v>4</v>
      </c>
      <c r="G119" s="25">
        <v>679</v>
      </c>
      <c r="H119" s="25">
        <v>698</v>
      </c>
      <c r="I119" s="38">
        <f t="shared" si="40"/>
        <v>756</v>
      </c>
      <c r="J119" s="38">
        <f t="shared" si="41"/>
        <v>756</v>
      </c>
      <c r="K119" s="36">
        <f t="shared" si="42"/>
        <v>0.89814814814814814</v>
      </c>
      <c r="L119" s="37">
        <f t="shared" si="43"/>
        <v>0.92328042328042326</v>
      </c>
    </row>
    <row r="120" spans="2:12">
      <c r="B120" s="81"/>
      <c r="C120" s="55" t="s">
        <v>49</v>
      </c>
      <c r="D120" s="56" t="s">
        <v>50</v>
      </c>
      <c r="E120" s="25">
        <v>9</v>
      </c>
      <c r="F120" s="39">
        <v>9</v>
      </c>
      <c r="G120" s="25">
        <v>1499</v>
      </c>
      <c r="H120" s="25">
        <v>1589</v>
      </c>
      <c r="I120" s="38">
        <f t="shared" si="40"/>
        <v>1701</v>
      </c>
      <c r="J120" s="38">
        <f t="shared" si="41"/>
        <v>1701</v>
      </c>
      <c r="K120" s="36">
        <f t="shared" si="42"/>
        <v>0.8812463256907701</v>
      </c>
      <c r="L120" s="37">
        <f t="shared" si="43"/>
        <v>0.93415637860082301</v>
      </c>
    </row>
    <row r="121" spans="2:12" ht="15.75" thickBot="1">
      <c r="B121" s="81"/>
      <c r="C121" s="53" t="s">
        <v>42</v>
      </c>
      <c r="D121" s="51" t="s">
        <v>36</v>
      </c>
      <c r="E121" s="25">
        <v>8</v>
      </c>
      <c r="F121" s="39">
        <v>8</v>
      </c>
      <c r="G121" s="25">
        <v>1317</v>
      </c>
      <c r="H121" s="25">
        <v>1428</v>
      </c>
      <c r="I121" s="38">
        <f t="shared" si="40"/>
        <v>1512</v>
      </c>
      <c r="J121" s="38">
        <f t="shared" si="41"/>
        <v>1512</v>
      </c>
      <c r="K121" s="36">
        <f t="shared" si="42"/>
        <v>0.87103174603174605</v>
      </c>
      <c r="L121" s="37">
        <f t="shared" si="43"/>
        <v>0.94444444444444442</v>
      </c>
    </row>
    <row r="122" spans="2:12">
      <c r="B122" s="77" t="s">
        <v>23</v>
      </c>
      <c r="C122" s="15" t="s">
        <v>14</v>
      </c>
      <c r="D122" s="13" t="s">
        <v>2</v>
      </c>
      <c r="E122" s="24">
        <v>28</v>
      </c>
      <c r="F122" s="12">
        <v>28</v>
      </c>
      <c r="G122" s="24">
        <v>4847</v>
      </c>
      <c r="H122" s="24">
        <v>4838</v>
      </c>
      <c r="I122" s="7">
        <f>E122*180</f>
        <v>5040</v>
      </c>
      <c r="J122" s="7">
        <f>F122*180</f>
        <v>5040</v>
      </c>
      <c r="K122" s="4">
        <f t="shared" si="42"/>
        <v>0.96170634920634923</v>
      </c>
      <c r="L122" s="48">
        <f t="shared" si="43"/>
        <v>0.95992063492063495</v>
      </c>
    </row>
    <row r="123" spans="2:12">
      <c r="B123" s="78"/>
      <c r="C123" s="22" t="s">
        <v>27</v>
      </c>
      <c r="D123" s="8" t="s">
        <v>29</v>
      </c>
      <c r="E123" s="25">
        <v>13</v>
      </c>
      <c r="F123" s="39">
        <v>13</v>
      </c>
      <c r="G123" s="25">
        <v>1993</v>
      </c>
      <c r="H123" s="25">
        <v>1857</v>
      </c>
      <c r="I123" s="38">
        <f t="shared" ref="I123:I124" si="44">E123*180</f>
        <v>2340</v>
      </c>
      <c r="J123" s="38">
        <f t="shared" ref="J123:J124" si="45">F123*180</f>
        <v>2340</v>
      </c>
      <c r="K123" s="36">
        <f t="shared" si="42"/>
        <v>0.85170940170940168</v>
      </c>
      <c r="L123" s="44">
        <f t="shared" si="43"/>
        <v>0.79358974358974355</v>
      </c>
    </row>
    <row r="124" spans="2:12">
      <c r="B124" s="78"/>
      <c r="C124" s="22" t="s">
        <v>28</v>
      </c>
      <c r="D124" s="8" t="s">
        <v>30</v>
      </c>
      <c r="E124" s="25">
        <v>9</v>
      </c>
      <c r="F124" s="39">
        <v>9</v>
      </c>
      <c r="G124" s="25">
        <v>1421</v>
      </c>
      <c r="H124" s="25">
        <v>1466</v>
      </c>
      <c r="I124" s="38">
        <f t="shared" si="44"/>
        <v>1620</v>
      </c>
      <c r="J124" s="38">
        <f t="shared" si="45"/>
        <v>1620</v>
      </c>
      <c r="K124" s="36">
        <f t="shared" si="42"/>
        <v>0.87716049382716055</v>
      </c>
      <c r="L124" s="44">
        <f t="shared" si="43"/>
        <v>0.90493827160493823</v>
      </c>
    </row>
    <row r="125" spans="2:12">
      <c r="B125" s="78"/>
      <c r="C125" s="22" t="s">
        <v>31</v>
      </c>
      <c r="D125" s="8" t="s">
        <v>32</v>
      </c>
      <c r="E125" s="25">
        <v>9</v>
      </c>
      <c r="F125" s="39">
        <v>9</v>
      </c>
      <c r="G125" s="25">
        <v>1770</v>
      </c>
      <c r="H125" s="25">
        <v>1712</v>
      </c>
      <c r="I125" s="38">
        <f>E125*230</f>
        <v>2070</v>
      </c>
      <c r="J125" s="38">
        <f>F125*230</f>
        <v>2070</v>
      </c>
      <c r="K125" s="43">
        <f t="shared" si="42"/>
        <v>0.85507246376811596</v>
      </c>
      <c r="L125" s="44">
        <f t="shared" si="43"/>
        <v>0.82705314009661834</v>
      </c>
    </row>
    <row r="126" spans="2:12" ht="15.75" thickBot="1">
      <c r="B126" s="78"/>
      <c r="C126" s="23" t="s">
        <v>25</v>
      </c>
      <c r="D126" s="59" t="s">
        <v>26</v>
      </c>
      <c r="E126" s="26">
        <v>9</v>
      </c>
      <c r="F126" s="14">
        <v>9</v>
      </c>
      <c r="G126" s="26">
        <v>1803</v>
      </c>
      <c r="H126" s="26">
        <v>1861</v>
      </c>
      <c r="I126" s="42">
        <f>E126*230</f>
        <v>2070</v>
      </c>
      <c r="J126" s="42">
        <f>F126*230</f>
        <v>2070</v>
      </c>
      <c r="K126" s="46">
        <f t="shared" si="42"/>
        <v>0.87101449275362319</v>
      </c>
      <c r="L126" s="60">
        <f>H126/J126</f>
        <v>0.89903381642512081</v>
      </c>
    </row>
    <row r="127" spans="2:12" ht="15.75" thickBot="1">
      <c r="B127" s="67" t="s">
        <v>57</v>
      </c>
      <c r="C127" s="66" t="s">
        <v>58</v>
      </c>
      <c r="D127" s="65" t="s">
        <v>59</v>
      </c>
      <c r="E127" s="61">
        <v>24</v>
      </c>
      <c r="F127" s="61">
        <v>24</v>
      </c>
      <c r="G127" s="61">
        <v>945</v>
      </c>
      <c r="H127" s="61">
        <v>998</v>
      </c>
      <c r="I127" s="62">
        <v>1624</v>
      </c>
      <c r="J127" s="62">
        <v>1624</v>
      </c>
      <c r="K127" s="63">
        <f t="shared" si="42"/>
        <v>0.5818965517241379</v>
      </c>
      <c r="L127" s="64">
        <f>H127/J127</f>
        <v>0.6145320197044335</v>
      </c>
    </row>
    <row r="129" spans="2:12" ht="15.75" thickBot="1">
      <c r="B129" t="s">
        <v>61</v>
      </c>
    </row>
    <row r="130" spans="2:12">
      <c r="B130" s="80" t="s">
        <v>22</v>
      </c>
      <c r="C130" s="15" t="s">
        <v>14</v>
      </c>
      <c r="D130" s="13" t="s">
        <v>2</v>
      </c>
      <c r="E130" s="24">
        <v>31</v>
      </c>
      <c r="F130" s="12">
        <v>31</v>
      </c>
      <c r="G130" s="24">
        <v>5670</v>
      </c>
      <c r="H130" s="24">
        <v>5158</v>
      </c>
      <c r="I130" s="7">
        <f t="shared" ref="I130:I144" si="46">E130*189</f>
        <v>5859</v>
      </c>
      <c r="J130" s="7">
        <f t="shared" ref="J130:J144" si="47">F130*189</f>
        <v>5859</v>
      </c>
      <c r="K130" s="4">
        <f t="shared" ref="K130:K150" si="48">G130/I130</f>
        <v>0.967741935483871</v>
      </c>
      <c r="L130" s="5">
        <f t="shared" ref="L130:L148" si="49">H130/J130</f>
        <v>0.88035500938726741</v>
      </c>
    </row>
    <row r="131" spans="2:12">
      <c r="B131" s="81"/>
      <c r="C131" s="22" t="s">
        <v>21</v>
      </c>
      <c r="D131" s="8" t="s">
        <v>19</v>
      </c>
      <c r="E131" s="25">
        <v>31</v>
      </c>
      <c r="F131" s="39">
        <v>31</v>
      </c>
      <c r="G131" s="25">
        <v>5514</v>
      </c>
      <c r="H131" s="25">
        <v>5138</v>
      </c>
      <c r="I131" s="38">
        <f t="shared" si="46"/>
        <v>5859</v>
      </c>
      <c r="J131" s="38">
        <f t="shared" si="47"/>
        <v>5859</v>
      </c>
      <c r="K131" s="36">
        <f t="shared" si="48"/>
        <v>0.94111623143881207</v>
      </c>
      <c r="L131" s="37">
        <f t="shared" si="49"/>
        <v>0.8769414575866189</v>
      </c>
    </row>
    <row r="132" spans="2:12">
      <c r="B132" s="81"/>
      <c r="C132" s="31" t="s">
        <v>0</v>
      </c>
      <c r="D132" s="6" t="s">
        <v>11</v>
      </c>
      <c r="E132" s="25">
        <v>22</v>
      </c>
      <c r="F132" s="39">
        <v>22</v>
      </c>
      <c r="G132" s="25">
        <v>4050</v>
      </c>
      <c r="H132" s="25">
        <v>3901</v>
      </c>
      <c r="I132" s="38">
        <f t="shared" si="46"/>
        <v>4158</v>
      </c>
      <c r="J132" s="38">
        <f t="shared" si="47"/>
        <v>4158</v>
      </c>
      <c r="K132" s="36">
        <f t="shared" si="48"/>
        <v>0.97402597402597402</v>
      </c>
      <c r="L132" s="37">
        <f t="shared" si="49"/>
        <v>0.93819143819143824</v>
      </c>
    </row>
    <row r="133" spans="2:12">
      <c r="B133" s="81"/>
      <c r="C133" s="31" t="s">
        <v>24</v>
      </c>
      <c r="D133" s="6" t="s">
        <v>15</v>
      </c>
      <c r="E133" s="25">
        <v>13</v>
      </c>
      <c r="F133" s="39">
        <v>13</v>
      </c>
      <c r="G133" s="25">
        <v>2373</v>
      </c>
      <c r="H133" s="25">
        <v>2265</v>
      </c>
      <c r="I133" s="38">
        <f t="shared" si="46"/>
        <v>2457</v>
      </c>
      <c r="J133" s="38">
        <f t="shared" si="47"/>
        <v>2457</v>
      </c>
      <c r="K133" s="36">
        <f t="shared" si="48"/>
        <v>0.96581196581196582</v>
      </c>
      <c r="L133" s="37">
        <f t="shared" si="49"/>
        <v>0.9218559218559218</v>
      </c>
    </row>
    <row r="134" spans="2:12">
      <c r="B134" s="81"/>
      <c r="C134" s="31" t="s">
        <v>54</v>
      </c>
      <c r="D134" s="6" t="s">
        <v>53</v>
      </c>
      <c r="E134" s="25">
        <v>9</v>
      </c>
      <c r="F134" s="39">
        <v>9</v>
      </c>
      <c r="G134" s="25">
        <v>1636</v>
      </c>
      <c r="H134" s="25">
        <v>1566</v>
      </c>
      <c r="I134" s="38">
        <f t="shared" si="46"/>
        <v>1701</v>
      </c>
      <c r="J134" s="38">
        <f t="shared" si="47"/>
        <v>1701</v>
      </c>
      <c r="K134" s="36">
        <f t="shared" si="48"/>
        <v>0.96178718400940622</v>
      </c>
      <c r="L134" s="37">
        <f t="shared" si="49"/>
        <v>0.92063492063492058</v>
      </c>
    </row>
    <row r="135" spans="2:12">
      <c r="B135" s="81"/>
      <c r="C135" s="32" t="s">
        <v>13</v>
      </c>
      <c r="D135" s="17" t="s">
        <v>1</v>
      </c>
      <c r="E135" s="25">
        <v>22</v>
      </c>
      <c r="F135" s="39">
        <v>22</v>
      </c>
      <c r="G135" s="25">
        <v>3970</v>
      </c>
      <c r="H135" s="25">
        <v>3676</v>
      </c>
      <c r="I135" s="38">
        <f t="shared" si="46"/>
        <v>4158</v>
      </c>
      <c r="J135" s="38">
        <f t="shared" si="47"/>
        <v>4158</v>
      </c>
      <c r="K135" s="36">
        <f t="shared" si="48"/>
        <v>0.95478595478595474</v>
      </c>
      <c r="L135" s="37">
        <f t="shared" si="49"/>
        <v>0.88407888407888413</v>
      </c>
    </row>
    <row r="136" spans="2:12">
      <c r="B136" s="81"/>
      <c r="C136" s="33" t="s">
        <v>17</v>
      </c>
      <c r="D136" s="3" t="s">
        <v>18</v>
      </c>
      <c r="E136" s="25">
        <v>9</v>
      </c>
      <c r="F136" s="39">
        <v>9</v>
      </c>
      <c r="G136" s="25">
        <v>1667</v>
      </c>
      <c r="H136" s="25">
        <v>1527</v>
      </c>
      <c r="I136" s="38">
        <f t="shared" si="46"/>
        <v>1701</v>
      </c>
      <c r="J136" s="38">
        <f t="shared" si="47"/>
        <v>1701</v>
      </c>
      <c r="K136" s="36">
        <f t="shared" si="48"/>
        <v>0.98001175778953553</v>
      </c>
      <c r="L136" s="37">
        <f t="shared" si="49"/>
        <v>0.89770723104056438</v>
      </c>
    </row>
    <row r="137" spans="2:12">
      <c r="B137" s="81"/>
      <c r="C137" s="52" t="s">
        <v>33</v>
      </c>
      <c r="D137" s="50" t="s">
        <v>34</v>
      </c>
      <c r="E137" s="25">
        <v>16</v>
      </c>
      <c r="F137" s="39">
        <v>16</v>
      </c>
      <c r="G137" s="25">
        <v>2911</v>
      </c>
      <c r="H137" s="25">
        <v>2883</v>
      </c>
      <c r="I137" s="38">
        <f t="shared" si="46"/>
        <v>3024</v>
      </c>
      <c r="J137" s="38">
        <f t="shared" si="47"/>
        <v>3024</v>
      </c>
      <c r="K137" s="36">
        <f t="shared" si="48"/>
        <v>0.96263227513227512</v>
      </c>
      <c r="L137" s="37">
        <f t="shared" si="49"/>
        <v>0.95337301587301593</v>
      </c>
    </row>
    <row r="138" spans="2:12">
      <c r="B138" s="81"/>
      <c r="C138" s="55" t="s">
        <v>40</v>
      </c>
      <c r="D138" s="56" t="s">
        <v>41</v>
      </c>
      <c r="E138" s="25">
        <v>8</v>
      </c>
      <c r="F138" s="39">
        <v>9</v>
      </c>
      <c r="G138" s="25">
        <v>1421</v>
      </c>
      <c r="H138" s="25">
        <v>1556</v>
      </c>
      <c r="I138" s="38">
        <f t="shared" si="46"/>
        <v>1512</v>
      </c>
      <c r="J138" s="38">
        <f t="shared" si="47"/>
        <v>1701</v>
      </c>
      <c r="K138" s="36">
        <f t="shared" si="48"/>
        <v>0.93981481481481477</v>
      </c>
      <c r="L138" s="37">
        <f t="shared" si="49"/>
        <v>0.914756025867137</v>
      </c>
    </row>
    <row r="139" spans="2:12">
      <c r="B139" s="81"/>
      <c r="C139" s="57" t="s">
        <v>51</v>
      </c>
      <c r="D139" s="58" t="s">
        <v>52</v>
      </c>
      <c r="E139" s="25">
        <v>4</v>
      </c>
      <c r="F139" s="39">
        <v>4</v>
      </c>
      <c r="G139" s="25">
        <v>708</v>
      </c>
      <c r="H139" s="25">
        <v>679</v>
      </c>
      <c r="I139" s="38">
        <f t="shared" si="46"/>
        <v>756</v>
      </c>
      <c r="J139" s="38">
        <f>F139*189</f>
        <v>756</v>
      </c>
      <c r="K139" s="36">
        <f>G139/I139</f>
        <v>0.93650793650793651</v>
      </c>
      <c r="L139" s="37">
        <f t="shared" si="49"/>
        <v>0.89814814814814814</v>
      </c>
    </row>
    <row r="140" spans="2:12">
      <c r="B140" s="81"/>
      <c r="C140" s="55" t="s">
        <v>43</v>
      </c>
      <c r="D140" s="56" t="s">
        <v>44</v>
      </c>
      <c r="E140" s="25">
        <v>4</v>
      </c>
      <c r="F140" s="39">
        <v>4</v>
      </c>
      <c r="G140" s="25">
        <v>682</v>
      </c>
      <c r="H140" s="25">
        <v>711</v>
      </c>
      <c r="I140" s="38">
        <f t="shared" si="46"/>
        <v>756</v>
      </c>
      <c r="J140" s="38">
        <f t="shared" si="47"/>
        <v>756</v>
      </c>
      <c r="K140" s="36">
        <f t="shared" si="48"/>
        <v>0.90211640211640209</v>
      </c>
      <c r="L140" s="37">
        <f t="shared" si="49"/>
        <v>0.94047619047619047</v>
      </c>
    </row>
    <row r="141" spans="2:12">
      <c r="B141" s="81"/>
      <c r="C141" s="57" t="s">
        <v>46</v>
      </c>
      <c r="D141" s="58" t="s">
        <v>47</v>
      </c>
      <c r="E141" s="25">
        <v>4</v>
      </c>
      <c r="F141" s="39">
        <v>4</v>
      </c>
      <c r="G141" s="25">
        <v>696</v>
      </c>
      <c r="H141" s="25">
        <v>706</v>
      </c>
      <c r="I141" s="38">
        <f t="shared" si="46"/>
        <v>756</v>
      </c>
      <c r="J141" s="38">
        <f t="shared" si="47"/>
        <v>756</v>
      </c>
      <c r="K141" s="36">
        <f t="shared" si="48"/>
        <v>0.92063492063492058</v>
      </c>
      <c r="L141" s="37">
        <f t="shared" si="49"/>
        <v>0.93386243386243384</v>
      </c>
    </row>
    <row r="142" spans="2:12">
      <c r="B142" s="81"/>
      <c r="C142" s="55" t="s">
        <v>45</v>
      </c>
      <c r="D142" s="56" t="s">
        <v>48</v>
      </c>
      <c r="E142" s="25">
        <v>4</v>
      </c>
      <c r="F142" s="39">
        <v>4</v>
      </c>
      <c r="G142" s="25">
        <v>717</v>
      </c>
      <c r="H142" s="25">
        <v>679</v>
      </c>
      <c r="I142" s="38">
        <f t="shared" si="46"/>
        <v>756</v>
      </c>
      <c r="J142" s="38">
        <f t="shared" si="47"/>
        <v>756</v>
      </c>
      <c r="K142" s="36">
        <f t="shared" si="48"/>
        <v>0.94841269841269837</v>
      </c>
      <c r="L142" s="37">
        <f t="shared" si="49"/>
        <v>0.89814814814814814</v>
      </c>
    </row>
    <row r="143" spans="2:12">
      <c r="B143" s="81"/>
      <c r="C143" s="55" t="s">
        <v>49</v>
      </c>
      <c r="D143" s="56" t="s">
        <v>50</v>
      </c>
      <c r="E143" s="25">
        <v>9</v>
      </c>
      <c r="F143" s="39">
        <v>9</v>
      </c>
      <c r="G143" s="25">
        <v>1585</v>
      </c>
      <c r="H143" s="25">
        <v>1476</v>
      </c>
      <c r="I143" s="38">
        <f t="shared" si="46"/>
        <v>1701</v>
      </c>
      <c r="J143" s="38">
        <f t="shared" si="47"/>
        <v>1701</v>
      </c>
      <c r="K143" s="36">
        <f t="shared" si="48"/>
        <v>0.93180482069370962</v>
      </c>
      <c r="L143" s="37">
        <f t="shared" si="49"/>
        <v>0.86772486772486768</v>
      </c>
    </row>
    <row r="144" spans="2:12" ht="15.75" thickBot="1">
      <c r="B144" s="81"/>
      <c r="C144" s="53" t="s">
        <v>42</v>
      </c>
      <c r="D144" s="51" t="s">
        <v>36</v>
      </c>
      <c r="E144" s="25">
        <v>9</v>
      </c>
      <c r="F144" s="39">
        <v>9</v>
      </c>
      <c r="G144" s="25">
        <v>1581</v>
      </c>
      <c r="H144" s="25">
        <v>1464</v>
      </c>
      <c r="I144" s="38">
        <f t="shared" si="46"/>
        <v>1701</v>
      </c>
      <c r="J144" s="38">
        <f t="shared" si="47"/>
        <v>1701</v>
      </c>
      <c r="K144" s="36">
        <f t="shared" si="48"/>
        <v>0.92945326278659612</v>
      </c>
      <c r="L144" s="37">
        <f t="shared" si="49"/>
        <v>0.86067019400352729</v>
      </c>
    </row>
    <row r="145" spans="2:12">
      <c r="B145" s="77" t="s">
        <v>23</v>
      </c>
      <c r="C145" s="15" t="s">
        <v>14</v>
      </c>
      <c r="D145" s="13" t="s">
        <v>2</v>
      </c>
      <c r="E145" s="24">
        <v>31</v>
      </c>
      <c r="F145" s="12">
        <v>31</v>
      </c>
      <c r="G145" s="24">
        <v>5513</v>
      </c>
      <c r="H145" s="24">
        <v>5006</v>
      </c>
      <c r="I145" s="7">
        <f>E145*180</f>
        <v>5580</v>
      </c>
      <c r="J145" s="7">
        <f>F145*180</f>
        <v>5580</v>
      </c>
      <c r="K145" s="4">
        <f t="shared" si="48"/>
        <v>0.98799283154121864</v>
      </c>
      <c r="L145" s="48">
        <f t="shared" si="49"/>
        <v>0.89713261648745524</v>
      </c>
    </row>
    <row r="146" spans="2:12">
      <c r="B146" s="78"/>
      <c r="C146" s="22" t="s">
        <v>27</v>
      </c>
      <c r="D146" s="8" t="s">
        <v>29</v>
      </c>
      <c r="E146" s="25">
        <v>13</v>
      </c>
      <c r="F146" s="39">
        <v>13</v>
      </c>
      <c r="G146" s="25">
        <v>2078</v>
      </c>
      <c r="H146" s="25">
        <v>1958</v>
      </c>
      <c r="I146" s="38">
        <f t="shared" ref="I146:I147" si="50">E146*180</f>
        <v>2340</v>
      </c>
      <c r="J146" s="38">
        <f t="shared" ref="J146:J147" si="51">F146*180</f>
        <v>2340</v>
      </c>
      <c r="K146" s="36">
        <f t="shared" si="48"/>
        <v>0.88803418803418799</v>
      </c>
      <c r="L146" s="44">
        <f t="shared" si="49"/>
        <v>0.83675213675213678</v>
      </c>
    </row>
    <row r="147" spans="2:12">
      <c r="B147" s="78"/>
      <c r="C147" s="22" t="s">
        <v>28</v>
      </c>
      <c r="D147" s="8" t="s">
        <v>30</v>
      </c>
      <c r="E147" s="25">
        <v>9</v>
      </c>
      <c r="F147" s="39">
        <v>9</v>
      </c>
      <c r="G147" s="25">
        <v>1433</v>
      </c>
      <c r="H147" s="25">
        <v>1470</v>
      </c>
      <c r="I147" s="38">
        <f t="shared" si="50"/>
        <v>1620</v>
      </c>
      <c r="J147" s="38">
        <f t="shared" si="51"/>
        <v>1620</v>
      </c>
      <c r="K147" s="36">
        <f t="shared" si="48"/>
        <v>0.88456790123456785</v>
      </c>
      <c r="L147" s="44">
        <f t="shared" si="49"/>
        <v>0.90740740740740744</v>
      </c>
    </row>
    <row r="148" spans="2:12">
      <c r="B148" s="78"/>
      <c r="C148" s="22" t="s">
        <v>31</v>
      </c>
      <c r="D148" s="8" t="s">
        <v>32</v>
      </c>
      <c r="E148" s="25">
        <v>9</v>
      </c>
      <c r="F148" s="39">
        <v>9</v>
      </c>
      <c r="G148" s="25">
        <v>1851</v>
      </c>
      <c r="H148" s="25">
        <v>1821</v>
      </c>
      <c r="I148" s="38">
        <f>E148*230</f>
        <v>2070</v>
      </c>
      <c r="J148" s="38">
        <f>F148*230</f>
        <v>2070</v>
      </c>
      <c r="K148" s="43">
        <f t="shared" si="48"/>
        <v>0.89420289855072466</v>
      </c>
      <c r="L148" s="44">
        <f t="shared" si="49"/>
        <v>0.87971014492753619</v>
      </c>
    </row>
    <row r="149" spans="2:12" ht="15.75" thickBot="1">
      <c r="B149" s="78"/>
      <c r="C149" s="23" t="s">
        <v>25</v>
      </c>
      <c r="D149" s="59" t="s">
        <v>26</v>
      </c>
      <c r="E149" s="26">
        <v>9</v>
      </c>
      <c r="F149" s="14">
        <v>9</v>
      </c>
      <c r="G149" s="26">
        <v>1951</v>
      </c>
      <c r="H149" s="26">
        <v>1866</v>
      </c>
      <c r="I149" s="42">
        <f>E149*230</f>
        <v>2070</v>
      </c>
      <c r="J149" s="42">
        <f>F149*230</f>
        <v>2070</v>
      </c>
      <c r="K149" s="46">
        <f t="shared" si="48"/>
        <v>0.942512077294686</v>
      </c>
      <c r="L149" s="60">
        <f>H149/J149</f>
        <v>0.90144927536231889</v>
      </c>
    </row>
    <row r="150" spans="2:12" ht="15.75" thickBot="1">
      <c r="B150" s="67" t="s">
        <v>57</v>
      </c>
      <c r="C150" s="66" t="s">
        <v>58</v>
      </c>
      <c r="D150" s="65" t="s">
        <v>59</v>
      </c>
      <c r="E150" s="61">
        <v>25</v>
      </c>
      <c r="F150" s="61">
        <v>25</v>
      </c>
      <c r="G150" s="61">
        <v>1258</v>
      </c>
      <c r="H150" s="61">
        <v>1025</v>
      </c>
      <c r="I150" s="62">
        <v>1914</v>
      </c>
      <c r="J150" s="62">
        <v>1914</v>
      </c>
      <c r="K150" s="63">
        <f t="shared" si="48"/>
        <v>0.65726227795193315</v>
      </c>
      <c r="L150" s="64">
        <f>H150/J150</f>
        <v>0.53552769070010453</v>
      </c>
    </row>
    <row r="151" spans="2:12">
      <c r="G151" s="68"/>
      <c r="H151" s="68"/>
      <c r="I151" s="68"/>
      <c r="J151" s="68"/>
    </row>
    <row r="152" spans="2:12" ht="15.75" thickBot="1">
      <c r="B152" t="s">
        <v>62</v>
      </c>
    </row>
    <row r="153" spans="2:12">
      <c r="B153" s="80" t="s">
        <v>22</v>
      </c>
      <c r="C153" s="15" t="s">
        <v>14</v>
      </c>
      <c r="D153" s="13" t="s">
        <v>2</v>
      </c>
      <c r="E153" s="24">
        <v>31</v>
      </c>
      <c r="F153" s="12">
        <v>31</v>
      </c>
      <c r="G153" s="24">
        <v>5395</v>
      </c>
      <c r="H153" s="24">
        <v>5468</v>
      </c>
      <c r="I153" s="7">
        <f t="shared" ref="I153:I167" si="52">E153*189</f>
        <v>5859</v>
      </c>
      <c r="J153" s="7">
        <f t="shared" ref="J153:J161" si="53">F153*189</f>
        <v>5859</v>
      </c>
      <c r="K153" s="4">
        <f t="shared" ref="K153:K161" si="54">G153/I153</f>
        <v>0.92080559822495311</v>
      </c>
      <c r="L153" s="5">
        <f t="shared" ref="L153:L171" si="55">H153/J153</f>
        <v>0.93326506229732031</v>
      </c>
    </row>
    <row r="154" spans="2:12">
      <c r="B154" s="81"/>
      <c r="C154" s="22" t="s">
        <v>21</v>
      </c>
      <c r="D154" s="8" t="s">
        <v>19</v>
      </c>
      <c r="E154" s="25">
        <v>31</v>
      </c>
      <c r="F154" s="39">
        <v>31</v>
      </c>
      <c r="G154" s="25">
        <v>5314</v>
      </c>
      <c r="H154" s="25">
        <v>5505</v>
      </c>
      <c r="I154" s="38">
        <f t="shared" si="52"/>
        <v>5859</v>
      </c>
      <c r="J154" s="38">
        <f t="shared" si="53"/>
        <v>5859</v>
      </c>
      <c r="K154" s="36">
        <f t="shared" si="54"/>
        <v>0.90698071343232634</v>
      </c>
      <c r="L154" s="37">
        <f t="shared" si="55"/>
        <v>0.93958013312852018</v>
      </c>
    </row>
    <row r="155" spans="2:12">
      <c r="B155" s="81"/>
      <c r="C155" s="31" t="s">
        <v>0</v>
      </c>
      <c r="D155" s="6" t="s">
        <v>11</v>
      </c>
      <c r="E155" s="25">
        <v>18</v>
      </c>
      <c r="F155" s="39">
        <v>18</v>
      </c>
      <c r="G155" s="25">
        <v>3298</v>
      </c>
      <c r="H155" s="25">
        <v>3370</v>
      </c>
      <c r="I155" s="38">
        <f t="shared" si="52"/>
        <v>3402</v>
      </c>
      <c r="J155" s="38">
        <f t="shared" si="53"/>
        <v>3402</v>
      </c>
      <c r="K155" s="36">
        <f t="shared" si="54"/>
        <v>0.96942974720752495</v>
      </c>
      <c r="L155" s="37">
        <f t="shared" si="55"/>
        <v>0.99059376837154611</v>
      </c>
    </row>
    <row r="156" spans="2:12">
      <c r="B156" s="81"/>
      <c r="C156" s="31" t="s">
        <v>24</v>
      </c>
      <c r="D156" s="6" t="s">
        <v>15</v>
      </c>
      <c r="E156" s="25">
        <v>12</v>
      </c>
      <c r="F156" s="39">
        <v>12</v>
      </c>
      <c r="G156" s="25">
        <v>2153</v>
      </c>
      <c r="H156" s="25">
        <v>2173</v>
      </c>
      <c r="I156" s="38">
        <f t="shared" si="52"/>
        <v>2268</v>
      </c>
      <c r="J156" s="38">
        <f t="shared" si="53"/>
        <v>2268</v>
      </c>
      <c r="K156" s="36">
        <f t="shared" si="54"/>
        <v>0.94929453262786601</v>
      </c>
      <c r="L156" s="37">
        <f t="shared" si="55"/>
        <v>0.95811287477954143</v>
      </c>
    </row>
    <row r="157" spans="2:12">
      <c r="B157" s="81"/>
      <c r="C157" s="31" t="s">
        <v>54</v>
      </c>
      <c r="D157" s="6" t="s">
        <v>53</v>
      </c>
      <c r="E157" s="25">
        <v>8</v>
      </c>
      <c r="F157" s="39">
        <v>8</v>
      </c>
      <c r="G157" s="25">
        <v>1399</v>
      </c>
      <c r="H157" s="25">
        <v>1451</v>
      </c>
      <c r="I157" s="38">
        <f t="shared" si="52"/>
        <v>1512</v>
      </c>
      <c r="J157" s="38">
        <f t="shared" si="53"/>
        <v>1512</v>
      </c>
      <c r="K157" s="36">
        <f t="shared" si="54"/>
        <v>0.92526455026455023</v>
      </c>
      <c r="L157" s="37">
        <f t="shared" si="55"/>
        <v>0.95965608465608465</v>
      </c>
    </row>
    <row r="158" spans="2:12">
      <c r="B158" s="81"/>
      <c r="C158" s="32" t="s">
        <v>13</v>
      </c>
      <c r="D158" s="17" t="s">
        <v>1</v>
      </c>
      <c r="E158" s="25">
        <v>22</v>
      </c>
      <c r="F158" s="39">
        <v>22</v>
      </c>
      <c r="G158" s="25">
        <v>3875</v>
      </c>
      <c r="H158" s="25">
        <v>3930</v>
      </c>
      <c r="I158" s="38">
        <f t="shared" si="52"/>
        <v>4158</v>
      </c>
      <c r="J158" s="38">
        <f t="shared" si="53"/>
        <v>4158</v>
      </c>
      <c r="K158" s="36">
        <f t="shared" si="54"/>
        <v>0.93193843193843195</v>
      </c>
      <c r="L158" s="37">
        <f t="shared" si="55"/>
        <v>0.94516594516594521</v>
      </c>
    </row>
    <row r="159" spans="2:12">
      <c r="B159" s="81"/>
      <c r="C159" s="33" t="s">
        <v>17</v>
      </c>
      <c r="D159" s="3" t="s">
        <v>18</v>
      </c>
      <c r="E159" s="25">
        <v>9</v>
      </c>
      <c r="F159" s="39">
        <v>9</v>
      </c>
      <c r="G159" s="25">
        <v>1610</v>
      </c>
      <c r="H159" s="25">
        <v>1659</v>
      </c>
      <c r="I159" s="38">
        <f t="shared" si="52"/>
        <v>1701</v>
      </c>
      <c r="J159" s="38">
        <f t="shared" si="53"/>
        <v>1701</v>
      </c>
      <c r="K159" s="36">
        <f t="shared" si="54"/>
        <v>0.94650205761316875</v>
      </c>
      <c r="L159" s="37">
        <f t="shared" si="55"/>
        <v>0.97530864197530864</v>
      </c>
    </row>
    <row r="160" spans="2:12">
      <c r="B160" s="81"/>
      <c r="C160" s="52" t="s">
        <v>33</v>
      </c>
      <c r="D160" s="50" t="s">
        <v>34</v>
      </c>
      <c r="E160" s="25">
        <v>18</v>
      </c>
      <c r="F160" s="39">
        <v>18</v>
      </c>
      <c r="G160" s="25">
        <v>3318</v>
      </c>
      <c r="H160" s="25">
        <v>3221</v>
      </c>
      <c r="I160" s="38">
        <f t="shared" si="52"/>
        <v>3402</v>
      </c>
      <c r="J160" s="38">
        <f t="shared" si="53"/>
        <v>3402</v>
      </c>
      <c r="K160" s="36">
        <f t="shared" si="54"/>
        <v>0.97530864197530864</v>
      </c>
      <c r="L160" s="37">
        <f t="shared" si="55"/>
        <v>0.94679600235155792</v>
      </c>
    </row>
    <row r="161" spans="2:12">
      <c r="B161" s="81"/>
      <c r="C161" s="55" t="s">
        <v>40</v>
      </c>
      <c r="D161" s="56" t="s">
        <v>41</v>
      </c>
      <c r="E161" s="25">
        <v>9</v>
      </c>
      <c r="F161" s="39">
        <v>8</v>
      </c>
      <c r="G161" s="25">
        <v>1587</v>
      </c>
      <c r="H161" s="25">
        <v>1435</v>
      </c>
      <c r="I161" s="38">
        <f t="shared" si="52"/>
        <v>1701</v>
      </c>
      <c r="J161" s="38">
        <f t="shared" si="53"/>
        <v>1512</v>
      </c>
      <c r="K161" s="36">
        <f t="shared" si="54"/>
        <v>0.93298059964726632</v>
      </c>
      <c r="L161" s="37">
        <f t="shared" si="55"/>
        <v>0.94907407407407407</v>
      </c>
    </row>
    <row r="162" spans="2:12">
      <c r="B162" s="81"/>
      <c r="C162" s="57" t="s">
        <v>51</v>
      </c>
      <c r="D162" s="58" t="s">
        <v>52</v>
      </c>
      <c r="E162" s="25">
        <v>5</v>
      </c>
      <c r="F162" s="39">
        <v>5</v>
      </c>
      <c r="G162" s="25">
        <v>889</v>
      </c>
      <c r="H162" s="25">
        <v>851</v>
      </c>
      <c r="I162" s="38">
        <f t="shared" si="52"/>
        <v>945</v>
      </c>
      <c r="J162" s="38">
        <f>F162*189</f>
        <v>945</v>
      </c>
      <c r="K162" s="36">
        <f>G162/I162</f>
        <v>0.94074074074074077</v>
      </c>
      <c r="L162" s="37">
        <f t="shared" si="55"/>
        <v>0.90052910052910051</v>
      </c>
    </row>
    <row r="163" spans="2:12">
      <c r="B163" s="81"/>
      <c r="C163" s="55" t="s">
        <v>43</v>
      </c>
      <c r="D163" s="56" t="s">
        <v>44</v>
      </c>
      <c r="E163" s="25">
        <v>4</v>
      </c>
      <c r="F163" s="39">
        <v>4</v>
      </c>
      <c r="G163" s="25">
        <v>675</v>
      </c>
      <c r="H163" s="25">
        <v>683</v>
      </c>
      <c r="I163" s="38">
        <f t="shared" si="52"/>
        <v>756</v>
      </c>
      <c r="J163" s="38">
        <f t="shared" ref="J163:J167" si="56">F163*189</f>
        <v>756</v>
      </c>
      <c r="K163" s="36">
        <f t="shared" ref="K163:K173" si="57">G163/I163</f>
        <v>0.8928571428571429</v>
      </c>
      <c r="L163" s="37">
        <f t="shared" si="55"/>
        <v>0.90343915343915349</v>
      </c>
    </row>
    <row r="164" spans="2:12">
      <c r="B164" s="81"/>
      <c r="C164" s="57" t="s">
        <v>46</v>
      </c>
      <c r="D164" s="58" t="s">
        <v>47</v>
      </c>
      <c r="E164" s="25">
        <v>5</v>
      </c>
      <c r="F164" s="39">
        <v>5</v>
      </c>
      <c r="G164" s="25">
        <v>895</v>
      </c>
      <c r="H164" s="25">
        <v>850</v>
      </c>
      <c r="I164" s="38">
        <f t="shared" si="52"/>
        <v>945</v>
      </c>
      <c r="J164" s="38">
        <f t="shared" si="56"/>
        <v>945</v>
      </c>
      <c r="K164" s="36">
        <f t="shared" si="57"/>
        <v>0.94708994708994709</v>
      </c>
      <c r="L164" s="37">
        <f t="shared" si="55"/>
        <v>0.89947089947089942</v>
      </c>
    </row>
    <row r="165" spans="2:12">
      <c r="B165" s="81"/>
      <c r="C165" s="55" t="s">
        <v>45</v>
      </c>
      <c r="D165" s="56" t="s">
        <v>48</v>
      </c>
      <c r="E165" s="25">
        <v>5</v>
      </c>
      <c r="F165" s="39">
        <v>5</v>
      </c>
      <c r="G165" s="25">
        <v>868</v>
      </c>
      <c r="H165" s="25">
        <v>828</v>
      </c>
      <c r="I165" s="38">
        <f t="shared" si="52"/>
        <v>945</v>
      </c>
      <c r="J165" s="38">
        <f t="shared" si="56"/>
        <v>945</v>
      </c>
      <c r="K165" s="36">
        <f t="shared" si="57"/>
        <v>0.91851851851851851</v>
      </c>
      <c r="L165" s="37">
        <f t="shared" si="55"/>
        <v>0.87619047619047619</v>
      </c>
    </row>
    <row r="166" spans="2:12">
      <c r="B166" s="81"/>
      <c r="C166" s="55" t="s">
        <v>49</v>
      </c>
      <c r="D166" s="56" t="s">
        <v>50</v>
      </c>
      <c r="E166" s="25">
        <v>9</v>
      </c>
      <c r="F166" s="39">
        <v>9</v>
      </c>
      <c r="G166" s="25">
        <v>1511</v>
      </c>
      <c r="H166" s="25">
        <v>1503</v>
      </c>
      <c r="I166" s="38">
        <f t="shared" si="52"/>
        <v>1701</v>
      </c>
      <c r="J166" s="38">
        <f t="shared" si="56"/>
        <v>1701</v>
      </c>
      <c r="K166" s="36">
        <f t="shared" si="57"/>
        <v>0.88830099941211049</v>
      </c>
      <c r="L166" s="37">
        <f t="shared" si="55"/>
        <v>0.8835978835978836</v>
      </c>
    </row>
    <row r="167" spans="2:12" ht="15.75" thickBot="1">
      <c r="B167" s="81"/>
      <c r="C167" s="53" t="s">
        <v>42</v>
      </c>
      <c r="D167" s="51" t="s">
        <v>36</v>
      </c>
      <c r="E167" s="25">
        <v>9</v>
      </c>
      <c r="F167" s="39">
        <v>9</v>
      </c>
      <c r="G167" s="25">
        <v>1558</v>
      </c>
      <c r="H167" s="25">
        <v>1521</v>
      </c>
      <c r="I167" s="38">
        <f t="shared" si="52"/>
        <v>1701</v>
      </c>
      <c r="J167" s="38">
        <f t="shared" si="56"/>
        <v>1701</v>
      </c>
      <c r="K167" s="36">
        <f t="shared" si="57"/>
        <v>0.9159318048206937</v>
      </c>
      <c r="L167" s="37">
        <f t="shared" si="55"/>
        <v>0.89417989417989419</v>
      </c>
    </row>
    <row r="168" spans="2:12">
      <c r="B168" s="77" t="s">
        <v>23</v>
      </c>
      <c r="C168" s="15" t="s">
        <v>14</v>
      </c>
      <c r="D168" s="13" t="s">
        <v>2</v>
      </c>
      <c r="E168" s="24">
        <v>31</v>
      </c>
      <c r="F168" s="12">
        <v>31</v>
      </c>
      <c r="G168" s="24">
        <v>5341</v>
      </c>
      <c r="H168" s="24">
        <v>5526</v>
      </c>
      <c r="I168" s="7">
        <f>E168*180</f>
        <v>5580</v>
      </c>
      <c r="J168" s="7">
        <f>F168*180</f>
        <v>5580</v>
      </c>
      <c r="K168" s="4">
        <f t="shared" si="57"/>
        <v>0.95716845878136203</v>
      </c>
      <c r="L168" s="48">
        <f t="shared" si="55"/>
        <v>0.99032258064516132</v>
      </c>
    </row>
    <row r="169" spans="2:12">
      <c r="B169" s="78"/>
      <c r="C169" s="22" t="s">
        <v>27</v>
      </c>
      <c r="D169" s="8" t="s">
        <v>29</v>
      </c>
      <c r="E169" s="25">
        <v>13</v>
      </c>
      <c r="F169" s="39">
        <v>13</v>
      </c>
      <c r="G169" s="25">
        <v>1925</v>
      </c>
      <c r="H169" s="25">
        <v>2201</v>
      </c>
      <c r="I169" s="38">
        <f t="shared" ref="I169:I170" si="58">E169*180</f>
        <v>2340</v>
      </c>
      <c r="J169" s="38">
        <f t="shared" ref="J169:J170" si="59">F169*180</f>
        <v>2340</v>
      </c>
      <c r="K169" s="36">
        <f t="shared" si="57"/>
        <v>0.82264957264957261</v>
      </c>
      <c r="L169" s="44">
        <f t="shared" si="55"/>
        <v>0.94059829059829059</v>
      </c>
    </row>
    <row r="170" spans="2:12">
      <c r="B170" s="78"/>
      <c r="C170" s="22" t="s">
        <v>28</v>
      </c>
      <c r="D170" s="8" t="s">
        <v>30</v>
      </c>
      <c r="E170" s="25">
        <v>9</v>
      </c>
      <c r="F170" s="39">
        <v>9</v>
      </c>
      <c r="G170" s="25">
        <v>1314</v>
      </c>
      <c r="H170" s="25">
        <v>1531</v>
      </c>
      <c r="I170" s="38">
        <f t="shared" si="58"/>
        <v>1620</v>
      </c>
      <c r="J170" s="38">
        <f t="shared" si="59"/>
        <v>1620</v>
      </c>
      <c r="K170" s="36">
        <f t="shared" si="57"/>
        <v>0.81111111111111112</v>
      </c>
      <c r="L170" s="44">
        <f t="shared" si="55"/>
        <v>0.94506172839506175</v>
      </c>
    </row>
    <row r="171" spans="2:12">
      <c r="B171" s="78"/>
      <c r="C171" s="22" t="s">
        <v>31</v>
      </c>
      <c r="D171" s="8" t="s">
        <v>32</v>
      </c>
      <c r="E171" s="25">
        <v>9</v>
      </c>
      <c r="F171" s="39">
        <v>9</v>
      </c>
      <c r="G171" s="25">
        <v>1715</v>
      </c>
      <c r="H171" s="25">
        <v>1968</v>
      </c>
      <c r="I171" s="38">
        <f>E171*230</f>
        <v>2070</v>
      </c>
      <c r="J171" s="38">
        <f>F171*230</f>
        <v>2070</v>
      </c>
      <c r="K171" s="43">
        <f t="shared" si="57"/>
        <v>0.82850241545893721</v>
      </c>
      <c r="L171" s="44">
        <f t="shared" si="55"/>
        <v>0.95072463768115945</v>
      </c>
    </row>
    <row r="172" spans="2:12" ht="15.75" thickBot="1">
      <c r="B172" s="78"/>
      <c r="C172" s="23" t="s">
        <v>25</v>
      </c>
      <c r="D172" s="59" t="s">
        <v>26</v>
      </c>
      <c r="E172" s="26">
        <v>9</v>
      </c>
      <c r="F172" s="14">
        <v>9</v>
      </c>
      <c r="G172" s="26">
        <v>1847</v>
      </c>
      <c r="H172" s="26">
        <v>1967</v>
      </c>
      <c r="I172" s="42">
        <f>E172*230</f>
        <v>2070</v>
      </c>
      <c r="J172" s="42">
        <f>F172*230</f>
        <v>2070</v>
      </c>
      <c r="K172" s="46">
        <f t="shared" si="57"/>
        <v>0.89227053140096624</v>
      </c>
      <c r="L172" s="60">
        <f>H172/J172</f>
        <v>0.95024154589371979</v>
      </c>
    </row>
    <row r="173" spans="2:12" ht="15.75" thickBot="1">
      <c r="B173" s="67" t="s">
        <v>57</v>
      </c>
      <c r="C173" s="66" t="s">
        <v>58</v>
      </c>
      <c r="D173" s="65" t="s">
        <v>59</v>
      </c>
      <c r="E173" s="61">
        <v>25</v>
      </c>
      <c r="F173" s="61">
        <v>25</v>
      </c>
      <c r="G173" s="61">
        <v>1111</v>
      </c>
      <c r="H173" s="61">
        <v>1084</v>
      </c>
      <c r="I173" s="62">
        <v>1916</v>
      </c>
      <c r="J173" s="62">
        <v>1916</v>
      </c>
      <c r="K173" s="63">
        <f t="shared" si="57"/>
        <v>0.57985386221294366</v>
      </c>
      <c r="L173" s="64">
        <f>H173/J173</f>
        <v>0.56576200417536537</v>
      </c>
    </row>
    <row r="175" spans="2:12" ht="15.75" thickBot="1">
      <c r="B175" t="s">
        <v>63</v>
      </c>
    </row>
    <row r="176" spans="2:12">
      <c r="B176" s="69" t="s">
        <v>22</v>
      </c>
      <c r="C176" s="15" t="s">
        <v>14</v>
      </c>
      <c r="D176" s="13" t="s">
        <v>2</v>
      </c>
      <c r="E176" s="24">
        <v>29</v>
      </c>
      <c r="F176" s="12">
        <v>29</v>
      </c>
      <c r="G176" s="24">
        <v>4785</v>
      </c>
      <c r="H176" s="24">
        <v>5138</v>
      </c>
      <c r="I176" s="7">
        <f t="shared" ref="I176:I190" si="60">E176*189</f>
        <v>5481</v>
      </c>
      <c r="J176" s="7">
        <f t="shared" ref="J176:J184" si="61">F176*189</f>
        <v>5481</v>
      </c>
      <c r="K176" s="4">
        <f t="shared" ref="K176:K184" si="62">G176/I176</f>
        <v>0.87301587301587302</v>
      </c>
      <c r="L176" s="5">
        <f t="shared" ref="L176:L194" si="63">H176/J176</f>
        <v>0.93742017879948913</v>
      </c>
    </row>
    <row r="177" spans="2:12">
      <c r="B177" s="70"/>
      <c r="C177" s="22" t="s">
        <v>21</v>
      </c>
      <c r="D177" s="8" t="s">
        <v>19</v>
      </c>
      <c r="E177" s="25">
        <v>30</v>
      </c>
      <c r="F177" s="39">
        <v>30</v>
      </c>
      <c r="G177" s="25">
        <v>5185</v>
      </c>
      <c r="H177" s="25">
        <v>5370</v>
      </c>
      <c r="I177" s="38">
        <f t="shared" si="60"/>
        <v>5670</v>
      </c>
      <c r="J177" s="38">
        <f t="shared" si="61"/>
        <v>5670</v>
      </c>
      <c r="K177" s="36">
        <f t="shared" si="62"/>
        <v>0.91446208112874783</v>
      </c>
      <c r="L177" s="37">
        <f t="shared" si="63"/>
        <v>0.94708994708994709</v>
      </c>
    </row>
    <row r="178" spans="2:12">
      <c r="B178" s="70"/>
      <c r="C178" s="31" t="s">
        <v>0</v>
      </c>
      <c r="D178" s="6" t="s">
        <v>11</v>
      </c>
      <c r="E178" s="25">
        <v>17</v>
      </c>
      <c r="F178" s="39">
        <v>17</v>
      </c>
      <c r="G178" s="25">
        <v>3059</v>
      </c>
      <c r="H178" s="25">
        <v>3111</v>
      </c>
      <c r="I178" s="38">
        <f t="shared" si="60"/>
        <v>3213</v>
      </c>
      <c r="J178" s="38">
        <f t="shared" si="61"/>
        <v>3213</v>
      </c>
      <c r="K178" s="36">
        <f t="shared" si="62"/>
        <v>0.95206971677559915</v>
      </c>
      <c r="L178" s="37">
        <f t="shared" si="63"/>
        <v>0.96825396825396826</v>
      </c>
    </row>
    <row r="179" spans="2:12">
      <c r="B179" s="70"/>
      <c r="C179" s="31" t="s">
        <v>24</v>
      </c>
      <c r="D179" s="6" t="s">
        <v>15</v>
      </c>
      <c r="E179" s="25">
        <v>14</v>
      </c>
      <c r="F179" s="39">
        <v>14</v>
      </c>
      <c r="G179" s="25">
        <v>2177</v>
      </c>
      <c r="H179" s="25">
        <v>2510</v>
      </c>
      <c r="I179" s="38">
        <f t="shared" si="60"/>
        <v>2646</v>
      </c>
      <c r="J179" s="38">
        <f t="shared" si="61"/>
        <v>2646</v>
      </c>
      <c r="K179" s="36">
        <f t="shared" si="62"/>
        <v>0.82275132275132279</v>
      </c>
      <c r="L179" s="37">
        <f t="shared" si="63"/>
        <v>0.94860166288737713</v>
      </c>
    </row>
    <row r="180" spans="2:12">
      <c r="B180" s="70"/>
      <c r="C180" s="31" t="s">
        <v>54</v>
      </c>
      <c r="D180" s="6" t="s">
        <v>53</v>
      </c>
      <c r="E180" s="25">
        <v>9</v>
      </c>
      <c r="F180" s="39">
        <v>9</v>
      </c>
      <c r="G180" s="25">
        <v>1532</v>
      </c>
      <c r="H180" s="25">
        <v>1633</v>
      </c>
      <c r="I180" s="38">
        <f t="shared" si="60"/>
        <v>1701</v>
      </c>
      <c r="J180" s="38">
        <f t="shared" si="61"/>
        <v>1701</v>
      </c>
      <c r="K180" s="36">
        <f t="shared" si="62"/>
        <v>0.90064667842445623</v>
      </c>
      <c r="L180" s="37">
        <f t="shared" si="63"/>
        <v>0.96002351557907117</v>
      </c>
    </row>
    <row r="181" spans="2:12">
      <c r="B181" s="70"/>
      <c r="C181" s="32" t="s">
        <v>13</v>
      </c>
      <c r="D181" s="17" t="s">
        <v>1</v>
      </c>
      <c r="E181" s="25">
        <v>21</v>
      </c>
      <c r="F181" s="39">
        <v>21</v>
      </c>
      <c r="G181" s="25">
        <v>3428</v>
      </c>
      <c r="H181" s="25">
        <v>3771</v>
      </c>
      <c r="I181" s="38">
        <f t="shared" si="60"/>
        <v>3969</v>
      </c>
      <c r="J181" s="38">
        <f t="shared" si="61"/>
        <v>3969</v>
      </c>
      <c r="K181" s="36">
        <f t="shared" si="62"/>
        <v>0.86369362559838747</v>
      </c>
      <c r="L181" s="37">
        <f t="shared" si="63"/>
        <v>0.95011337868480727</v>
      </c>
    </row>
    <row r="182" spans="2:12">
      <c r="B182" s="70"/>
      <c r="C182" s="33" t="s">
        <v>17</v>
      </c>
      <c r="D182" s="3" t="s">
        <v>18</v>
      </c>
      <c r="E182" s="25">
        <v>9</v>
      </c>
      <c r="F182" s="39">
        <v>9</v>
      </c>
      <c r="G182" s="25">
        <v>1555</v>
      </c>
      <c r="H182" s="25">
        <v>1654</v>
      </c>
      <c r="I182" s="38">
        <f t="shared" si="60"/>
        <v>1701</v>
      </c>
      <c r="J182" s="38">
        <f t="shared" si="61"/>
        <v>1701</v>
      </c>
      <c r="K182" s="36">
        <f t="shared" si="62"/>
        <v>0.91416813639035865</v>
      </c>
      <c r="L182" s="37">
        <f t="shared" si="63"/>
        <v>0.9723691945914168</v>
      </c>
    </row>
    <row r="183" spans="2:12">
      <c r="B183" s="70"/>
      <c r="C183" s="52" t="s">
        <v>33</v>
      </c>
      <c r="D183" s="50" t="s">
        <v>34</v>
      </c>
      <c r="E183" s="25">
        <v>17</v>
      </c>
      <c r="F183" s="39">
        <v>17</v>
      </c>
      <c r="G183" s="25">
        <v>2990</v>
      </c>
      <c r="H183" s="25">
        <v>3066</v>
      </c>
      <c r="I183" s="38">
        <f t="shared" si="60"/>
        <v>3213</v>
      </c>
      <c r="J183" s="38">
        <f t="shared" si="61"/>
        <v>3213</v>
      </c>
      <c r="K183" s="36">
        <f t="shared" si="62"/>
        <v>0.9305944600062247</v>
      </c>
      <c r="L183" s="37">
        <f t="shared" si="63"/>
        <v>0.95424836601307195</v>
      </c>
    </row>
    <row r="184" spans="2:12">
      <c r="B184" s="70"/>
      <c r="C184" s="55" t="s">
        <v>40</v>
      </c>
      <c r="D184" s="56" t="s">
        <v>41</v>
      </c>
      <c r="E184" s="25">
        <v>9</v>
      </c>
      <c r="F184" s="39">
        <v>9</v>
      </c>
      <c r="G184" s="25">
        <v>1521</v>
      </c>
      <c r="H184" s="25">
        <v>1581</v>
      </c>
      <c r="I184" s="38">
        <f t="shared" si="60"/>
        <v>1701</v>
      </c>
      <c r="J184" s="38">
        <f t="shared" si="61"/>
        <v>1701</v>
      </c>
      <c r="K184" s="36">
        <f t="shared" si="62"/>
        <v>0.89417989417989419</v>
      </c>
      <c r="L184" s="37">
        <f t="shared" si="63"/>
        <v>0.92945326278659612</v>
      </c>
    </row>
    <row r="185" spans="2:12">
      <c r="B185" s="70"/>
      <c r="C185" s="57" t="s">
        <v>51</v>
      </c>
      <c r="D185" s="58" t="s">
        <v>52</v>
      </c>
      <c r="E185" s="25">
        <v>4</v>
      </c>
      <c r="F185" s="39">
        <v>4</v>
      </c>
      <c r="G185" s="25">
        <v>682</v>
      </c>
      <c r="H185" s="25">
        <v>682</v>
      </c>
      <c r="I185" s="38">
        <f t="shared" si="60"/>
        <v>756</v>
      </c>
      <c r="J185" s="38">
        <f>F185*189</f>
        <v>756</v>
      </c>
      <c r="K185" s="36">
        <f>G185/I185</f>
        <v>0.90211640211640209</v>
      </c>
      <c r="L185" s="37">
        <f t="shared" si="63"/>
        <v>0.90211640211640209</v>
      </c>
    </row>
    <row r="186" spans="2:12">
      <c r="B186" s="70"/>
      <c r="C186" s="55" t="s">
        <v>43</v>
      </c>
      <c r="D186" s="56" t="s">
        <v>44</v>
      </c>
      <c r="E186" s="25">
        <v>5</v>
      </c>
      <c r="F186" s="39">
        <v>5</v>
      </c>
      <c r="G186" s="25">
        <v>865</v>
      </c>
      <c r="H186" s="25">
        <v>819</v>
      </c>
      <c r="I186" s="38">
        <f t="shared" si="60"/>
        <v>945</v>
      </c>
      <c r="J186" s="38">
        <f t="shared" ref="J186:J190" si="64">F186*189</f>
        <v>945</v>
      </c>
      <c r="K186" s="36">
        <f t="shared" ref="K186:K196" si="65">G186/I186</f>
        <v>0.91534391534391535</v>
      </c>
      <c r="L186" s="37">
        <f t="shared" si="63"/>
        <v>0.8666666666666667</v>
      </c>
    </row>
    <row r="187" spans="2:12">
      <c r="B187" s="70"/>
      <c r="C187" s="57" t="s">
        <v>46</v>
      </c>
      <c r="D187" s="58" t="s">
        <v>47</v>
      </c>
      <c r="E187" s="25">
        <v>4</v>
      </c>
      <c r="F187" s="39">
        <v>4</v>
      </c>
      <c r="G187" s="25">
        <v>692</v>
      </c>
      <c r="H187" s="25">
        <v>630</v>
      </c>
      <c r="I187" s="38">
        <f t="shared" si="60"/>
        <v>756</v>
      </c>
      <c r="J187" s="38">
        <f t="shared" si="64"/>
        <v>756</v>
      </c>
      <c r="K187" s="36">
        <f t="shared" si="65"/>
        <v>0.91534391534391535</v>
      </c>
      <c r="L187" s="37">
        <f t="shared" si="63"/>
        <v>0.83333333333333337</v>
      </c>
    </row>
    <row r="188" spans="2:12">
      <c r="B188" s="70"/>
      <c r="C188" s="55" t="s">
        <v>45</v>
      </c>
      <c r="D188" s="56" t="s">
        <v>48</v>
      </c>
      <c r="E188" s="25">
        <v>4</v>
      </c>
      <c r="F188" s="39">
        <v>4</v>
      </c>
      <c r="G188" s="25">
        <v>638</v>
      </c>
      <c r="H188" s="25">
        <v>684</v>
      </c>
      <c r="I188" s="38">
        <f t="shared" si="60"/>
        <v>756</v>
      </c>
      <c r="J188" s="38">
        <f t="shared" si="64"/>
        <v>756</v>
      </c>
      <c r="K188" s="36">
        <f t="shared" si="65"/>
        <v>0.84391534391534395</v>
      </c>
      <c r="L188" s="37">
        <f t="shared" si="63"/>
        <v>0.90476190476190477</v>
      </c>
    </row>
    <row r="189" spans="2:12">
      <c r="B189" s="70"/>
      <c r="C189" s="55" t="s">
        <v>49</v>
      </c>
      <c r="D189" s="56" t="s">
        <v>50</v>
      </c>
      <c r="E189" s="25">
        <v>7</v>
      </c>
      <c r="F189" s="39">
        <v>7</v>
      </c>
      <c r="G189" s="25">
        <v>1048</v>
      </c>
      <c r="H189" s="25">
        <v>1268</v>
      </c>
      <c r="I189" s="38">
        <f t="shared" si="60"/>
        <v>1323</v>
      </c>
      <c r="J189" s="38">
        <f t="shared" si="64"/>
        <v>1323</v>
      </c>
      <c r="K189" s="36">
        <f t="shared" si="65"/>
        <v>0.79213907785336357</v>
      </c>
      <c r="L189" s="37">
        <f t="shared" si="63"/>
        <v>0.95842781557067269</v>
      </c>
    </row>
    <row r="190" spans="2:12" ht="15.75" thickBot="1">
      <c r="B190" s="71"/>
      <c r="C190" s="53" t="s">
        <v>42</v>
      </c>
      <c r="D190" s="51" t="s">
        <v>36</v>
      </c>
      <c r="E190" s="25">
        <v>9</v>
      </c>
      <c r="F190" s="39">
        <v>9</v>
      </c>
      <c r="G190" s="25">
        <v>1467</v>
      </c>
      <c r="H190" s="25">
        <v>1563</v>
      </c>
      <c r="I190" s="38">
        <f t="shared" si="60"/>
        <v>1701</v>
      </c>
      <c r="J190" s="38">
        <f t="shared" si="64"/>
        <v>1701</v>
      </c>
      <c r="K190" s="36">
        <f t="shared" si="65"/>
        <v>0.86243386243386244</v>
      </c>
      <c r="L190" s="37">
        <f t="shared" si="63"/>
        <v>0.91887125220458554</v>
      </c>
    </row>
    <row r="191" spans="2:12">
      <c r="B191" s="72" t="s">
        <v>23</v>
      </c>
      <c r="C191" s="15" t="s">
        <v>14</v>
      </c>
      <c r="D191" s="13" t="s">
        <v>2</v>
      </c>
      <c r="E191" s="24">
        <v>30</v>
      </c>
      <c r="F191" s="12">
        <v>30</v>
      </c>
      <c r="G191" s="24">
        <v>4059</v>
      </c>
      <c r="H191" s="24">
        <v>5337</v>
      </c>
      <c r="I191" s="7">
        <f>E191*180</f>
        <v>5400</v>
      </c>
      <c r="J191" s="7">
        <f>F191*180</f>
        <v>5400</v>
      </c>
      <c r="K191" s="4">
        <f t="shared" si="65"/>
        <v>0.75166666666666671</v>
      </c>
      <c r="L191" s="48">
        <f t="shared" si="63"/>
        <v>0.98833333333333329</v>
      </c>
    </row>
    <row r="192" spans="2:12">
      <c r="B192" s="73"/>
      <c r="C192" s="22" t="s">
        <v>27</v>
      </c>
      <c r="D192" s="8" t="s">
        <v>29</v>
      </c>
      <c r="E192" s="25">
        <v>13</v>
      </c>
      <c r="F192" s="39">
        <v>13</v>
      </c>
      <c r="G192" s="25">
        <v>1952</v>
      </c>
      <c r="H192" s="25">
        <v>1956</v>
      </c>
      <c r="I192" s="38">
        <f t="shared" ref="I192:I193" si="66">E192*180</f>
        <v>2340</v>
      </c>
      <c r="J192" s="38">
        <f t="shared" ref="J192:J193" si="67">F192*180</f>
        <v>2340</v>
      </c>
      <c r="K192" s="36">
        <f t="shared" si="65"/>
        <v>0.83418803418803422</v>
      </c>
      <c r="L192" s="44">
        <f t="shared" si="63"/>
        <v>0.83589743589743593</v>
      </c>
    </row>
    <row r="193" spans="2:12">
      <c r="B193" s="73"/>
      <c r="C193" s="22" t="s">
        <v>28</v>
      </c>
      <c r="D193" s="8" t="s">
        <v>30</v>
      </c>
      <c r="E193" s="25">
        <v>8</v>
      </c>
      <c r="F193" s="39">
        <v>8</v>
      </c>
      <c r="G193" s="25">
        <v>1239</v>
      </c>
      <c r="H193" s="25">
        <v>1249</v>
      </c>
      <c r="I193" s="38">
        <f t="shared" si="66"/>
        <v>1440</v>
      </c>
      <c r="J193" s="38">
        <f t="shared" si="67"/>
        <v>1440</v>
      </c>
      <c r="K193" s="36">
        <f t="shared" si="65"/>
        <v>0.86041666666666672</v>
      </c>
      <c r="L193" s="44">
        <f t="shared" si="63"/>
        <v>0.86736111111111114</v>
      </c>
    </row>
    <row r="194" spans="2:12">
      <c r="B194" s="73"/>
      <c r="C194" s="22" t="s">
        <v>31</v>
      </c>
      <c r="D194" s="8" t="s">
        <v>32</v>
      </c>
      <c r="E194" s="25">
        <v>8</v>
      </c>
      <c r="F194" s="39">
        <v>8</v>
      </c>
      <c r="G194" s="25">
        <v>1623</v>
      </c>
      <c r="H194" s="25">
        <v>1642</v>
      </c>
      <c r="I194" s="38">
        <f>E194*230</f>
        <v>1840</v>
      </c>
      <c r="J194" s="38">
        <f>F194*230</f>
        <v>1840</v>
      </c>
      <c r="K194" s="43">
        <f t="shared" si="65"/>
        <v>0.88206521739130439</v>
      </c>
      <c r="L194" s="44">
        <f t="shared" si="63"/>
        <v>0.8923913043478261</v>
      </c>
    </row>
    <row r="195" spans="2:12" ht="15.75" thickBot="1">
      <c r="B195" s="74"/>
      <c r="C195" s="23" t="s">
        <v>25</v>
      </c>
      <c r="D195" s="59" t="s">
        <v>26</v>
      </c>
      <c r="E195" s="26">
        <v>8</v>
      </c>
      <c r="F195" s="14">
        <v>8</v>
      </c>
      <c r="G195" s="26">
        <v>1444</v>
      </c>
      <c r="H195" s="26">
        <v>1619</v>
      </c>
      <c r="I195" s="42">
        <f>E195*230</f>
        <v>1840</v>
      </c>
      <c r="J195" s="42">
        <f>F195*230</f>
        <v>1840</v>
      </c>
      <c r="K195" s="46">
        <f t="shared" si="65"/>
        <v>0.7847826086956522</v>
      </c>
      <c r="L195" s="60">
        <f>H195/J195</f>
        <v>0.87989130434782614</v>
      </c>
    </row>
    <row r="196" spans="2:12" ht="15.75" thickBot="1">
      <c r="B196" s="67" t="s">
        <v>57</v>
      </c>
      <c r="C196" s="66" t="s">
        <v>58</v>
      </c>
      <c r="D196" s="65" t="s">
        <v>59</v>
      </c>
      <c r="E196" s="61">
        <v>25</v>
      </c>
      <c r="F196" s="61">
        <v>25</v>
      </c>
      <c r="G196" s="61">
        <v>1290</v>
      </c>
      <c r="H196" s="61">
        <v>1207</v>
      </c>
      <c r="I196" s="62">
        <v>1910</v>
      </c>
      <c r="J196" s="62">
        <v>1910</v>
      </c>
      <c r="K196" s="63">
        <f t="shared" si="65"/>
        <v>0.67539267015706805</v>
      </c>
      <c r="L196" s="64">
        <f>H196/J196</f>
        <v>0.63193717277486916</v>
      </c>
    </row>
  </sheetData>
  <mergeCells count="25">
    <mergeCell ref="B2:E2"/>
    <mergeCell ref="C4:D5"/>
    <mergeCell ref="B4:B5"/>
    <mergeCell ref="E4:F4"/>
    <mergeCell ref="B130:B144"/>
    <mergeCell ref="B107:B121"/>
    <mergeCell ref="B122:B126"/>
    <mergeCell ref="B84:B98"/>
    <mergeCell ref="B99:B103"/>
    <mergeCell ref="B62:B76"/>
    <mergeCell ref="B77:B81"/>
    <mergeCell ref="B176:B190"/>
    <mergeCell ref="B191:B195"/>
    <mergeCell ref="K4:L4"/>
    <mergeCell ref="I4:J4"/>
    <mergeCell ref="G4:H4"/>
    <mergeCell ref="B55:B59"/>
    <mergeCell ref="B23:B31"/>
    <mergeCell ref="B32:B36"/>
    <mergeCell ref="B16:B20"/>
    <mergeCell ref="B7:B15"/>
    <mergeCell ref="B39:B54"/>
    <mergeCell ref="B153:B167"/>
    <mergeCell ref="B168:B172"/>
    <mergeCell ref="B145:B149"/>
  </mergeCells>
  <pageMargins left="0.7" right="0.7" top="0.75" bottom="0.75" header="0.3" footer="0.3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2018-10-02T17:44:36Z</dcterms:modified>
</cp:coreProperties>
</file>