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 DEPT\Downloads\"/>
    </mc:Choice>
  </mc:AlternateContent>
  <xr:revisionPtr revIDLastSave="0" documentId="13_ncr:1_{9FD1556C-72D7-4D0B-9BDC-B378C17248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45" i="2"/>
  <c r="Q42" i="1"/>
  <c r="Q39" i="1"/>
  <c r="Q35" i="1"/>
  <c r="Q14" i="1"/>
  <c r="Q3" i="1"/>
  <c r="Q4" i="1"/>
  <c r="J7" i="2"/>
  <c r="J6" i="2"/>
  <c r="A232" i="2"/>
  <c r="J231" i="2"/>
  <c r="K214" i="2"/>
  <c r="A213" i="2"/>
  <c r="K209" i="2"/>
  <c r="M208" i="2"/>
  <c r="J206" i="2"/>
  <c r="J205" i="2"/>
  <c r="K204" i="2"/>
  <c r="K202" i="2"/>
  <c r="J199" i="2"/>
  <c r="M196" i="2"/>
  <c r="K196" i="2"/>
  <c r="N195" i="2"/>
  <c r="J195" i="2"/>
  <c r="K184" i="2"/>
  <c r="K183" i="2"/>
  <c r="K178" i="2"/>
  <c r="K177" i="2"/>
  <c r="J169" i="2"/>
  <c r="N168" i="2"/>
  <c r="J168" i="2"/>
  <c r="K166" i="2"/>
  <c r="A157" i="2"/>
  <c r="K155" i="2"/>
  <c r="K151" i="2"/>
  <c r="J143" i="2"/>
  <c r="K143" i="2" s="1"/>
  <c r="N138" i="2"/>
  <c r="K136" i="2"/>
  <c r="K135" i="2"/>
  <c r="K127" i="2"/>
  <c r="N126" i="2"/>
  <c r="J126" i="2"/>
  <c r="K126" i="2" s="1"/>
  <c r="J124" i="2"/>
  <c r="A119" i="2"/>
  <c r="J116" i="2"/>
  <c r="J109" i="2"/>
  <c r="J108" i="2"/>
  <c r="J102" i="2"/>
  <c r="J101" i="2"/>
  <c r="K98" i="2"/>
  <c r="K95" i="2"/>
  <c r="K91" i="2"/>
  <c r="K90" i="2"/>
  <c r="J89" i="2"/>
  <c r="K76" i="2"/>
  <c r="J74" i="2"/>
  <c r="J69" i="2"/>
  <c r="J67" i="2"/>
  <c r="J66" i="2"/>
  <c r="J64" i="2"/>
  <c r="J42" i="2"/>
  <c r="J38" i="2"/>
  <c r="K38" i="2" s="1"/>
  <c r="K21" i="2"/>
  <c r="J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MDReyes</author>
  </authors>
  <commentList>
    <comment ref="T14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MDReyes:</t>
        </r>
        <r>
          <rPr>
            <sz val="9"/>
            <color indexed="81"/>
            <rFont val="Tahoma"/>
            <family val="2"/>
          </rPr>
          <t xml:space="preserve">
8/2/22</t>
        </r>
      </text>
    </comment>
  </commentList>
</comments>
</file>

<file path=xl/sharedStrings.xml><?xml version="1.0" encoding="utf-8"?>
<sst xmlns="http://schemas.openxmlformats.org/spreadsheetml/2006/main" count="4631" uniqueCount="2972">
  <si>
    <t>Employee No</t>
  </si>
  <si>
    <t>Lastname</t>
  </si>
  <si>
    <t>Firstname</t>
  </si>
  <si>
    <t>Middlename</t>
  </si>
  <si>
    <t>Status</t>
  </si>
  <si>
    <t>Employment Status</t>
  </si>
  <si>
    <t>Company</t>
  </si>
  <si>
    <t>Job Title</t>
  </si>
  <si>
    <t>PANAMED PHILIPPINES, INC.</t>
  </si>
  <si>
    <t>29F ANTEL GLOBAL CORPORATE CENTER, 3 JULIA VARGAS AVE., ORTIGAS CENTER, PASIG CITY</t>
  </si>
  <si>
    <t>NAME</t>
  </si>
  <si>
    <t>EMP. NO.</t>
  </si>
  <si>
    <t>STATUS</t>
  </si>
  <si>
    <t>BIRTHDAY</t>
  </si>
  <si>
    <t>POSITION</t>
  </si>
  <si>
    <t>DEPARTMENT</t>
  </si>
  <si>
    <t>DATE HIRED</t>
  </si>
  <si>
    <t>STARTING SALARY</t>
  </si>
  <si>
    <t>REGULARIZATION</t>
  </si>
  <si>
    <t>18 MONTH EVALUATION</t>
  </si>
  <si>
    <t>GROSS SALARY</t>
  </si>
  <si>
    <t>ADJUSTMENT</t>
  </si>
  <si>
    <t>New Gross Sal.</t>
  </si>
  <si>
    <t>SUBSIDY</t>
  </si>
  <si>
    <t>ADJTD. SUBSIDY</t>
  </si>
  <si>
    <t>TAX SHIELD</t>
  </si>
  <si>
    <t>ALLOW.</t>
  </si>
  <si>
    <t>RF / TRANSPO</t>
  </si>
  <si>
    <t>AREA</t>
  </si>
  <si>
    <t>QUOTA</t>
  </si>
  <si>
    <t>SSS NO.</t>
  </si>
  <si>
    <t>HDMF NO.</t>
  </si>
  <si>
    <t>PHILHEALTH NO.</t>
  </si>
  <si>
    <t>TIN</t>
  </si>
  <si>
    <t>PERSONAL NO.</t>
  </si>
  <si>
    <t>AUB ACCOUNT NO.</t>
  </si>
  <si>
    <t>AUB CARD NO.</t>
  </si>
  <si>
    <t>NEW AUB ACCOUNT NO.</t>
  </si>
  <si>
    <t>NEW AUB CARD NO.</t>
  </si>
  <si>
    <t>PERSONAL EMAIL</t>
  </si>
  <si>
    <t>OTHER BANK ACCT</t>
  </si>
  <si>
    <t>PRESENT ADDRESS</t>
  </si>
  <si>
    <t xml:space="preserve">PERMANENT ADDRESS </t>
  </si>
  <si>
    <t>CONTACT PERSON</t>
  </si>
  <si>
    <t>CONTACT NUMBER</t>
  </si>
  <si>
    <t>RELATION</t>
  </si>
  <si>
    <t>ASUNCION, Myra Manioto</t>
  </si>
  <si>
    <t>PPI-642</t>
  </si>
  <si>
    <t>REGULAR</t>
  </si>
  <si>
    <t>INVENTORY CLERK</t>
  </si>
  <si>
    <t>LOGISTICS</t>
  </si>
  <si>
    <t>ANTEL</t>
  </si>
  <si>
    <t>34-6741541-3</t>
  </si>
  <si>
    <t>1211-9854-0473</t>
  </si>
  <si>
    <t>02-026904907-4</t>
  </si>
  <si>
    <t>721-251-961</t>
  </si>
  <si>
    <t>0955-8994090</t>
  </si>
  <si>
    <t>001-12-0259421</t>
  </si>
  <si>
    <t>6029-1400-1153-5208</t>
  </si>
  <si>
    <t>820 Leyte Del Sur St. Sampaloc Manila</t>
  </si>
  <si>
    <t>922 Road Side View Subd., Norzagaray, Bulacan</t>
  </si>
  <si>
    <t>Aaron James Paderez</t>
  </si>
  <si>
    <t>0975-7182306</t>
  </si>
  <si>
    <t>Partner</t>
  </si>
  <si>
    <t>BANZON, Gerlie Bartido</t>
  </si>
  <si>
    <t>PPI-693</t>
  </si>
  <si>
    <t>COLLECTOR</t>
  </si>
  <si>
    <t>ACCOUNTING</t>
  </si>
  <si>
    <t>ACD</t>
  </si>
  <si>
    <t>34-9917362-6</t>
  </si>
  <si>
    <t>1212-7688-2733</t>
  </si>
  <si>
    <t>03-250461576-5</t>
  </si>
  <si>
    <t>383-780-015</t>
  </si>
  <si>
    <t>0948-5613465</t>
  </si>
  <si>
    <t>916-10-2425269</t>
  </si>
  <si>
    <t>6029-1491-6088-0935</t>
  </si>
  <si>
    <t>Blk 7 Lot 93 Phase 1-A Sub Urban San Jose Rodriguez Rizal</t>
  </si>
  <si>
    <t>Clemencia Banzon</t>
  </si>
  <si>
    <t>0970-3248414</t>
  </si>
  <si>
    <t>Mother</t>
  </si>
  <si>
    <t>BARONA, Marjorie Encarguez</t>
  </si>
  <si>
    <t>PPI-691</t>
  </si>
  <si>
    <t>JUNIOR SUPPLY CHAIN ASSISTANT</t>
  </si>
  <si>
    <t>PURCHASING</t>
  </si>
  <si>
    <t>34-5838632-8</t>
  </si>
  <si>
    <t>1211-7379-1689</t>
  </si>
  <si>
    <t>03-251676316-6</t>
  </si>
  <si>
    <t>329-325-444</t>
  </si>
  <si>
    <t>0917-1162143</t>
  </si>
  <si>
    <t>916-10-175739-8</t>
  </si>
  <si>
    <t>6029-1491-6087-9747</t>
  </si>
  <si>
    <t>916-10-1757398</t>
  </si>
  <si>
    <t>586 NPC Mendez, Baesa, Quezon City</t>
  </si>
  <si>
    <t>Anita Barona</t>
  </si>
  <si>
    <t>0998-3286065</t>
  </si>
  <si>
    <t>BATHAN, Anja Dela Victoria</t>
  </si>
  <si>
    <t>PPI-626</t>
  </si>
  <si>
    <t>HEALTHCARE PROD. SPECIALIST</t>
  </si>
  <si>
    <t>SALES AND MARKETING</t>
  </si>
  <si>
    <t>cebu</t>
  </si>
  <si>
    <t>06-1317252-9</t>
  </si>
  <si>
    <t>1211-6071-1713</t>
  </si>
  <si>
    <t>1202-5042471-5</t>
  </si>
  <si>
    <t>281-577-005</t>
  </si>
  <si>
    <t>0956-5971583</t>
  </si>
  <si>
    <t>001-12-0257361</t>
  </si>
  <si>
    <t>6029-1400-1153-2494</t>
  </si>
  <si>
    <t>anjadelavictoria@gmail.com</t>
  </si>
  <si>
    <t>Z3-849 Jose Rizal St. Dumlog, Talisay City, Cebu</t>
  </si>
  <si>
    <t>1064 Rabaya St. San Roque, Talisay City, Cebu</t>
  </si>
  <si>
    <t>Oxama Anjela Bathan</t>
  </si>
  <si>
    <t>0999-7146205</t>
  </si>
  <si>
    <t>Daughter</t>
  </si>
  <si>
    <t>BELMONTE, Jerome Boroc</t>
  </si>
  <si>
    <t>PPI-730</t>
  </si>
  <si>
    <t>Probi</t>
  </si>
  <si>
    <t>NCR</t>
  </si>
  <si>
    <t>05-1394041-1</t>
  </si>
  <si>
    <t>1212-0423-5484</t>
  </si>
  <si>
    <t>1025-1351-3418</t>
  </si>
  <si>
    <t>715-878-749</t>
  </si>
  <si>
    <t>001-12-0282773</t>
  </si>
  <si>
    <t>Zone 2 Tapas Compound Balatas Naga City Camarines Sur</t>
  </si>
  <si>
    <t>Sheila Marie Belmonte</t>
  </si>
  <si>
    <t>0920-7859364</t>
  </si>
  <si>
    <t>CALDA, Rutchel Sabalberino</t>
  </si>
  <si>
    <t>PPI-627</t>
  </si>
  <si>
    <t>06-3172264-7</t>
  </si>
  <si>
    <t>1210-0992-8425</t>
  </si>
  <si>
    <t>1205-1032665-8</t>
  </si>
  <si>
    <t>310-179-861</t>
  </si>
  <si>
    <t>0995-4663045</t>
  </si>
  <si>
    <t>001-12-0257345</t>
  </si>
  <si>
    <t>6029-1400-1153-2510</t>
  </si>
  <si>
    <t>rutchelcalda28@gmail.com</t>
  </si>
  <si>
    <t>Kimba Cansojong, Talisay City, Cebu</t>
  </si>
  <si>
    <t>Ruben Calda</t>
  </si>
  <si>
    <t>0917-3554390</t>
  </si>
  <si>
    <t>HUSBAND</t>
  </si>
  <si>
    <t>DE GUZMAN, Reymond Menor</t>
  </si>
  <si>
    <t>PPI-563</t>
  </si>
  <si>
    <t>Transferred/Regular</t>
  </si>
  <si>
    <t>SR. WAREHOUSE ASSISTANT</t>
  </si>
  <si>
    <t>33-6394726-3</t>
  </si>
  <si>
    <t>1070-0190-9425</t>
  </si>
  <si>
    <t>02-050021757-0</t>
  </si>
  <si>
    <t>238-331-964</t>
  </si>
  <si>
    <t>0910-2545290</t>
  </si>
  <si>
    <t>0065-0150-3804</t>
  </si>
  <si>
    <t>6029-1465-0150-3804</t>
  </si>
  <si>
    <t>001-12-0257962</t>
  </si>
  <si>
    <t>6029-1400-1153-3385</t>
  </si>
  <si>
    <t>RDGuzman@ppi.mail</t>
  </si>
  <si>
    <t>BPI / 324-6194381</t>
  </si>
  <si>
    <t>581 E-11 Wings Compound Bagbag Novaliches Quezon City</t>
  </si>
  <si>
    <t>Jaena St. Bayumbong Nueva Viscaya</t>
  </si>
  <si>
    <t>Marites Cayabyab</t>
  </si>
  <si>
    <t>0909-7306726</t>
  </si>
  <si>
    <t>absorb from PMC</t>
  </si>
  <si>
    <t>DAIROCAS, Arnold Tolidanes</t>
  </si>
  <si>
    <t>PPI-715</t>
  </si>
  <si>
    <t>ELECTRICIAN</t>
  </si>
  <si>
    <t>HRAD</t>
  </si>
  <si>
    <t>34-5344437-5</t>
  </si>
  <si>
    <t>1211-5209-5988</t>
  </si>
  <si>
    <t>01-052067639-8</t>
  </si>
  <si>
    <t>322-532-970</t>
  </si>
  <si>
    <t>0930-2097410</t>
  </si>
  <si>
    <t>916-10-402827-7</t>
  </si>
  <si>
    <t>6029-1491-6073-0031</t>
  </si>
  <si>
    <t xml:space="preserve">Unit 13 Villa Feliza, Centro Caingin, Meycuayan, Bulacan </t>
  </si>
  <si>
    <t>119-D 10 Ave., East Rembo, Makati City</t>
  </si>
  <si>
    <t>Marivic Gobrin</t>
  </si>
  <si>
    <t>0946-1341312</t>
  </si>
  <si>
    <t>FABRE, Alma Felline Capana</t>
  </si>
  <si>
    <t>PPI-493</t>
  </si>
  <si>
    <t>TEAM LEADER</t>
  </si>
  <si>
    <t>2,000-Housing</t>
  </si>
  <si>
    <t>CDO</t>
  </si>
  <si>
    <t>09-2122640-0</t>
  </si>
  <si>
    <t>1211-4482-3651</t>
  </si>
  <si>
    <t>19-090060070-8</t>
  </si>
  <si>
    <t>922-335-245</t>
  </si>
  <si>
    <t>0916-1324511</t>
  </si>
  <si>
    <t>0065-0150-8639</t>
  </si>
  <si>
    <t>6029-1465-0150-8639</t>
  </si>
  <si>
    <t>001-12-0257332</t>
  </si>
  <si>
    <t>6029-1400-1153-2528</t>
  </si>
  <si>
    <t>fellinecapana@gmail.com</t>
  </si>
  <si>
    <t>#22 Yacapin-Burgos St. Cagayan De Oro City</t>
  </si>
  <si>
    <t>Marmount Drive New Isabela, Tacurong City, Sultan Kudarat</t>
  </si>
  <si>
    <t>Lloyd B. Fabre</t>
  </si>
  <si>
    <t>0977-3519802</t>
  </si>
  <si>
    <t>no appointment letter</t>
  </si>
  <si>
    <t>GA, Hazel Aviles</t>
  </si>
  <si>
    <t>PPI-682</t>
  </si>
  <si>
    <t>PRODUCT SOURCING ASSISTANT</t>
  </si>
  <si>
    <t>34-6399524-1</t>
  </si>
  <si>
    <t>1211-8726-8098</t>
  </si>
  <si>
    <t>03-026060183-7</t>
  </si>
  <si>
    <t>334-979-428</t>
  </si>
  <si>
    <t>0916-5441910</t>
  </si>
  <si>
    <t>916-10-0052271</t>
  </si>
  <si>
    <t>6029-1491-6007-8779</t>
  </si>
  <si>
    <t>gahazel22@gmail.com</t>
  </si>
  <si>
    <t>82 Rosario Village, Sta Lucia, Pasig City</t>
  </si>
  <si>
    <t>Eva Ga</t>
  </si>
  <si>
    <t>0905-3976638</t>
  </si>
  <si>
    <t>GACO, Alfredo Papas</t>
  </si>
  <si>
    <t>PPI-620</t>
  </si>
  <si>
    <t>Zamboanga</t>
  </si>
  <si>
    <t>33-3549327-9</t>
  </si>
  <si>
    <t>1090-0012-5203</t>
  </si>
  <si>
    <t>19-089430682-7</t>
  </si>
  <si>
    <t>150-316-436</t>
  </si>
  <si>
    <t>0995-0482050</t>
  </si>
  <si>
    <t>0065-0151-6954</t>
  </si>
  <si>
    <t>6029-1465-0151-6454</t>
  </si>
  <si>
    <t>001-12-0257304</t>
  </si>
  <si>
    <t>6029-1400-1153-2577</t>
  </si>
  <si>
    <t>alfredopapasgaco@gmail.com</t>
  </si>
  <si>
    <t>Blk 1 Lot 3 Assumption Heights Malagutay Zamboanga City</t>
  </si>
  <si>
    <t>Jovial Gaco</t>
  </si>
  <si>
    <t>955-3223</t>
  </si>
  <si>
    <t>Niece</t>
  </si>
  <si>
    <t>GARCIA, Wilfredo Catolico</t>
  </si>
  <si>
    <t>PPI-589</t>
  </si>
  <si>
    <t>400.00/DAY</t>
  </si>
  <si>
    <t>NCR1</t>
  </si>
  <si>
    <t>33-5984257-6</t>
  </si>
  <si>
    <t>1090-0014-6107</t>
  </si>
  <si>
    <t>01-050751109-6</t>
  </si>
  <si>
    <t>280-738-979</t>
  </si>
  <si>
    <t>0915-6498179</t>
  </si>
  <si>
    <t>0065-0150-3390</t>
  </si>
  <si>
    <t>6029-1465-0150-3390</t>
  </si>
  <si>
    <t>001-12-0257295</t>
  </si>
  <si>
    <t>6029-1400-1153-2585</t>
  </si>
  <si>
    <t>jinzkigarcia@gmail.com</t>
  </si>
  <si>
    <t>Lot 23 Blk 12 Grand Cediar Homes, Phase 3, Sitio Gitna, Brgy. Bignan, Valenzuela City</t>
  </si>
  <si>
    <t>Purok 3, Brgy. Buliran Cabanatuan City, Nueva Ecija</t>
  </si>
  <si>
    <t>Judelyn Gadiano</t>
  </si>
  <si>
    <t>0966-8139025</t>
  </si>
  <si>
    <t>JABON, Jonalyn Llano</t>
  </si>
  <si>
    <t>PPI-700</t>
  </si>
  <si>
    <t>GOVERNMENT COORDINATOR</t>
  </si>
  <si>
    <t>34-4252571-3</t>
  </si>
  <si>
    <t>1211-2815-2276</t>
  </si>
  <si>
    <t>03-025664088-7</t>
  </si>
  <si>
    <t>334-585154</t>
  </si>
  <si>
    <t>0915-0792521</t>
  </si>
  <si>
    <t>916-10-2993744</t>
  </si>
  <si>
    <t>6029-1491-6088-3012</t>
  </si>
  <si>
    <t>Phase 4-B Package 9, Blk 72 Lot 17, Bagong Silang, Caloocan City</t>
  </si>
  <si>
    <t>Brgy. Camarubo-an, Jiabong Northern Samar</t>
  </si>
  <si>
    <t>Carmelita Llano</t>
  </si>
  <si>
    <t>0923-8679732</t>
  </si>
  <si>
    <t>JUMAWAN, Genea Anit</t>
  </si>
  <si>
    <t>PPI-514</t>
  </si>
  <si>
    <t>GL BOOKKEEPER</t>
  </si>
  <si>
    <t>34-3049930-1</t>
  </si>
  <si>
    <t>1210-2805-4055</t>
  </si>
  <si>
    <t>01-051363893-6</t>
  </si>
  <si>
    <t>421-292-356</t>
  </si>
  <si>
    <t>0907-4888380</t>
  </si>
  <si>
    <t>0065-0150-7532</t>
  </si>
  <si>
    <t>6029-1465-0150-7532</t>
  </si>
  <si>
    <t>001-12-0257661</t>
  </si>
  <si>
    <t>6029-1400-1153-3161</t>
  </si>
  <si>
    <t>geneajumawan@gmail.com</t>
  </si>
  <si>
    <t>Lot 44 Blk 80 Blueboz Rizal Makati City</t>
  </si>
  <si>
    <t>Cantiguib, Alburguerque, Bohol</t>
  </si>
  <si>
    <t>Ma. Geanice Jumawan</t>
  </si>
  <si>
    <t>0946-5605439</t>
  </si>
  <si>
    <t>Sister</t>
  </si>
  <si>
    <t>LAGUMBAYAN, Jocelyn Aujero</t>
  </si>
  <si>
    <t>PPI-650</t>
  </si>
  <si>
    <t>ACCOUNTING SUPERVISOR</t>
  </si>
  <si>
    <t>33-1925869-2</t>
  </si>
  <si>
    <t>1090-0064-4205</t>
  </si>
  <si>
    <t>19-051320952-9</t>
  </si>
  <si>
    <t>163-550-565</t>
  </si>
  <si>
    <t>0909-5488345</t>
  </si>
  <si>
    <t>0011-2026-3254</t>
  </si>
  <si>
    <t>6029-1400-1154-0794</t>
  </si>
  <si>
    <t>001-12-026325-4</t>
  </si>
  <si>
    <t>Blk 19 Tandang Sora St. Pag asa Camarin Caloocan City</t>
  </si>
  <si>
    <t>Jimmy Lagumbayan</t>
  </si>
  <si>
    <t>0930-6706263</t>
  </si>
  <si>
    <t>LALUAN, Angelica Tucay</t>
  </si>
  <si>
    <t>PPI-671</t>
  </si>
  <si>
    <t>ENCODER</t>
  </si>
  <si>
    <t>CUSTOMER CARE</t>
  </si>
  <si>
    <t>02-4555344-8</t>
  </si>
  <si>
    <t>1212-4802-7994</t>
  </si>
  <si>
    <t>05-251652557-6</t>
  </si>
  <si>
    <t>360-784-465</t>
  </si>
  <si>
    <t>0963-2297003</t>
  </si>
  <si>
    <t>001-12-0269350</t>
  </si>
  <si>
    <t>6029-1400-1154-9688</t>
  </si>
  <si>
    <t>P. Florentino St. Brgy. Sto Domingo, Quezon City</t>
  </si>
  <si>
    <t>Paldit, Sison, Pangasinan</t>
  </si>
  <si>
    <t>Lyni Laluan</t>
  </si>
  <si>
    <t>0907-7083590</t>
  </si>
  <si>
    <t>LEAL, Jonnalyn Repoyo</t>
  </si>
  <si>
    <t>PPI-433</t>
  </si>
  <si>
    <t>CUSTOMER CARE IN-CHARGE</t>
  </si>
  <si>
    <t>01-2018962-3</t>
  </si>
  <si>
    <t>1211-0513-4393</t>
  </si>
  <si>
    <t>04-050127938-4</t>
  </si>
  <si>
    <t>308-342-099</t>
  </si>
  <si>
    <t>0963-7189582</t>
  </si>
  <si>
    <t>0065-0150-7557</t>
  </si>
  <si>
    <t>6029-1465-0150-7557</t>
  </si>
  <si>
    <t>001-12-0257737</t>
  </si>
  <si>
    <t>6029-1400-1153-3096</t>
  </si>
  <si>
    <t>jonnalynrepoyo0502@gmail.com</t>
  </si>
  <si>
    <t>Taratara, Sison, Pangasinan</t>
  </si>
  <si>
    <t>Juver Repoyo</t>
  </si>
  <si>
    <t>0927-5825645</t>
  </si>
  <si>
    <t>Brother</t>
  </si>
  <si>
    <t>LIM, Ruth Garcia</t>
  </si>
  <si>
    <t>PPI-736</t>
  </si>
  <si>
    <t>GRAPHICS EDITOR</t>
  </si>
  <si>
    <t>34-4165177-2</t>
  </si>
  <si>
    <t>1212-0533-5163</t>
  </si>
  <si>
    <t>0302-6016-7274</t>
  </si>
  <si>
    <t>705-539-590</t>
  </si>
  <si>
    <t>0966-9464490</t>
  </si>
  <si>
    <t>302 Don Justo Guido Brgy Bagumbayan Angono Rizal</t>
  </si>
  <si>
    <t>Lea Lim Perez</t>
  </si>
  <si>
    <t>0932-8857398</t>
  </si>
  <si>
    <t>LOYOLA, Gloan Cerezo</t>
  </si>
  <si>
    <t>PPI-629</t>
  </si>
  <si>
    <t>PRODUCT MANAGEMENT OFFICER</t>
  </si>
  <si>
    <t>33-7864437-3</t>
  </si>
  <si>
    <t>1210-8599-8391</t>
  </si>
  <si>
    <t>0305-0538671-6</t>
  </si>
  <si>
    <t>248-220-140</t>
  </si>
  <si>
    <t>0927-3133024</t>
  </si>
  <si>
    <t>0065-0151-6939</t>
  </si>
  <si>
    <t>6029-1465-0151-6939</t>
  </si>
  <si>
    <t>001-12-0259383</t>
  </si>
  <si>
    <t>6029-1400-1153-5232</t>
  </si>
  <si>
    <t>gloanloyola@rocketmail.com</t>
  </si>
  <si>
    <t>Orchid St. Villa Eusebio San Miguel Pasig City</t>
  </si>
  <si>
    <t>Gloria Loyola</t>
  </si>
  <si>
    <t>0932-5696730</t>
  </si>
  <si>
    <t>MACAVENTA, Dyana Rose Madrid</t>
  </si>
  <si>
    <t>PPI-724</t>
  </si>
  <si>
    <t>HR GENERALIST</t>
  </si>
  <si>
    <t>02-2942311-2</t>
  </si>
  <si>
    <t>1210-1912-2087</t>
  </si>
  <si>
    <t>03-050867428-3</t>
  </si>
  <si>
    <t>423-552-114</t>
  </si>
  <si>
    <t>0915-8437186</t>
  </si>
  <si>
    <t>916-10-4528996</t>
  </si>
  <si>
    <t>6029-1491-6073-0536</t>
  </si>
  <si>
    <t>Blk 45 Lot 11 Phase 5 Beverly Homes 1 Subd., Prenza II, Marilao Bulacan</t>
  </si>
  <si>
    <t>Ramiro Macaventa Jr</t>
  </si>
  <si>
    <t>0915-5243368</t>
  </si>
  <si>
    <t>Husband</t>
  </si>
  <si>
    <t>MARLANGAWE, Ederlyn Galendez</t>
  </si>
  <si>
    <t>PPI-610</t>
  </si>
  <si>
    <t>10,000.00/RF</t>
  </si>
  <si>
    <t>Central Luzon</t>
  </si>
  <si>
    <t>02-2428223-5</t>
  </si>
  <si>
    <t>1050-0171-1154</t>
  </si>
  <si>
    <t>02-050775734-1</t>
  </si>
  <si>
    <t>422-640-237</t>
  </si>
  <si>
    <t>0927-1353984</t>
  </si>
  <si>
    <t>0065-0150-5064</t>
  </si>
  <si>
    <t>6029-1465-0150-5064</t>
  </si>
  <si>
    <t>001-12-0257267</t>
  </si>
  <si>
    <t>6029-1400-1153-2551</t>
  </si>
  <si>
    <t>ederlyn0183@gmail.com</t>
  </si>
  <si>
    <t>Door no. 3 Tulabot Apartment, Brgy. Baliti, San Fernando City Pampanga</t>
  </si>
  <si>
    <t>Joubert Galendez</t>
  </si>
  <si>
    <t>0956-1807424</t>
  </si>
  <si>
    <t>MENDOZA, Harren Ann Aguilar</t>
  </si>
  <si>
    <t>PPI-720</t>
  </si>
  <si>
    <t>34-7959461-0</t>
  </si>
  <si>
    <t>1211-5816-5126</t>
  </si>
  <si>
    <t>02-026605361-5</t>
  </si>
  <si>
    <t>734-671-269</t>
  </si>
  <si>
    <t>0945-1572265</t>
  </si>
  <si>
    <t>6029-1491-6073-0494</t>
  </si>
  <si>
    <t>20 B.M.A Tatalon, Quezon City</t>
  </si>
  <si>
    <t>Enrico Mendoza</t>
  </si>
  <si>
    <t>0942-7464032</t>
  </si>
  <si>
    <t>Father</t>
  </si>
  <si>
    <t>MILLENA, Merry Jane Reyes</t>
  </si>
  <si>
    <t>PPI-719</t>
  </si>
  <si>
    <t>7,000.00/RF</t>
  </si>
  <si>
    <t>34-6900132-0</t>
  </si>
  <si>
    <t>1212-0364-5347</t>
  </si>
  <si>
    <t>02-026929553-9</t>
  </si>
  <si>
    <t>396-901-698</t>
  </si>
  <si>
    <t>0906-5649152</t>
  </si>
  <si>
    <t>001-12-0280315</t>
  </si>
  <si>
    <t>6029-1400-1156-5916</t>
  </si>
  <si>
    <t>22131 St. John St.Gen. T. De Leon, Valenzuela City</t>
  </si>
  <si>
    <t>Carmencita Millena</t>
  </si>
  <si>
    <t>0933-3135050</t>
  </si>
  <si>
    <t>MIRANDA, Mary Anne Petisan</t>
  </si>
  <si>
    <t>PPI-488</t>
  </si>
  <si>
    <t>PRODUCT SOURCING SPECIALIST</t>
  </si>
  <si>
    <t>SUPPLY CHAIN</t>
  </si>
  <si>
    <t>33-7670451-6</t>
  </si>
  <si>
    <t>1210-3514-6653</t>
  </si>
  <si>
    <t>19-089208664-1</t>
  </si>
  <si>
    <t>220-571-132</t>
  </si>
  <si>
    <t>0935-2456255</t>
  </si>
  <si>
    <t>0065-0150-7540</t>
  </si>
  <si>
    <t>6029-1465-0150-7540</t>
  </si>
  <si>
    <t>001-12-0257690</t>
  </si>
  <si>
    <t>6029-1400-1153-3138</t>
  </si>
  <si>
    <t>mirandamaryanne2015@gmail.com</t>
  </si>
  <si>
    <t>#33B Ana Maria St., Gate 2 San Carlos Heights, Tayuman, Binangonan Rizal</t>
  </si>
  <si>
    <t>Carmina Miranda</t>
  </si>
  <si>
    <t>0945-3751354</t>
  </si>
  <si>
    <t>SISTER</t>
  </si>
  <si>
    <t>MONTEALEGRE, Frisian Gail</t>
  </si>
  <si>
    <t>PPI-728</t>
  </si>
  <si>
    <t>34-1907259-0</t>
  </si>
  <si>
    <t>03-025179600-5</t>
  </si>
  <si>
    <t>405-169-119-000</t>
  </si>
  <si>
    <t>0917-4383509</t>
  </si>
  <si>
    <t>Marbyn P. Icaonapo</t>
  </si>
  <si>
    <t>0917-6519943</t>
  </si>
  <si>
    <t>NICOLAS, Liza Fernandez</t>
  </si>
  <si>
    <t>PPI-665</t>
  </si>
  <si>
    <t>33-7866468-3</t>
  </si>
  <si>
    <t>1211-3599-5119</t>
  </si>
  <si>
    <t>01-050808197-4</t>
  </si>
  <si>
    <t>230-751-557</t>
  </si>
  <si>
    <t>0927-3345317</t>
  </si>
  <si>
    <t>001-12-0271396</t>
  </si>
  <si>
    <t>6029-1400-1155-2534</t>
  </si>
  <si>
    <t># 57 JB Miguel St. Bambang Pasig City</t>
  </si>
  <si>
    <t>Nalneran Basista, Pangasinan</t>
  </si>
  <si>
    <t>Jericson Estilo</t>
  </si>
  <si>
    <t>0915-4468316</t>
  </si>
  <si>
    <t>NUñEZ, Joyce Javines</t>
  </si>
  <si>
    <t>PPI-731</t>
  </si>
  <si>
    <t>Davao</t>
  </si>
  <si>
    <t>34-9930688-8</t>
  </si>
  <si>
    <t>1212-7733-7686</t>
  </si>
  <si>
    <t>1602-5908-5605</t>
  </si>
  <si>
    <t>777-883-614</t>
  </si>
  <si>
    <t>Blk 28 Lot 1 NHA MAA Davao City Davao del Sur</t>
  </si>
  <si>
    <t>Jose R. Nuñez</t>
  </si>
  <si>
    <t>0977-6239187</t>
  </si>
  <si>
    <t>ONG, Joie Banares</t>
  </si>
  <si>
    <t>PPI-619</t>
  </si>
  <si>
    <t>3,000-Housing</t>
  </si>
  <si>
    <t>09-2111293-8</t>
  </si>
  <si>
    <t>1020-0299-5824</t>
  </si>
  <si>
    <t>19-090075630-9</t>
  </si>
  <si>
    <t>211-435-028</t>
  </si>
  <si>
    <t>0942-0246626</t>
  </si>
  <si>
    <t>0065-0151-7218</t>
  </si>
  <si>
    <t>6029-1465-0151-7218</t>
  </si>
  <si>
    <t>001-12-0259405</t>
  </si>
  <si>
    <t>6029-1400-1153-5216</t>
  </si>
  <si>
    <t>joiebanares@yahoo.com</t>
  </si>
  <si>
    <t>Door 6 Tayactac Apartment, Emerald St. Maa Davao City</t>
  </si>
  <si>
    <t>15 Pastor Kimpo St. Brgy. Rosary Height Cotabato City</t>
  </si>
  <si>
    <t>Amelia Banares</t>
  </si>
  <si>
    <t>0917-3508172</t>
  </si>
  <si>
    <t>PACLAUNA, Jesel Reubal</t>
  </si>
  <si>
    <t>PPI-697</t>
  </si>
  <si>
    <t>RECEPTIONIST</t>
  </si>
  <si>
    <t xml:space="preserve"> 34-7760366-8</t>
  </si>
  <si>
    <t>1212-3944-7984</t>
  </si>
  <si>
    <t>02-027112205-6</t>
  </si>
  <si>
    <t>354-196-641</t>
  </si>
  <si>
    <t>0918-2678733</t>
  </si>
  <si>
    <t>916-10-2864597</t>
  </si>
  <si>
    <t>6029-1491-6088-2105</t>
  </si>
  <si>
    <t>10 General San Miguel St. Sangandaan, Caloocan City</t>
  </si>
  <si>
    <t>Rose Paclauna</t>
  </si>
  <si>
    <t>0925-4889734</t>
  </si>
  <si>
    <t>PADERNAL, Ma. Jasmin Cuengco</t>
  </si>
  <si>
    <t>PPI-613</t>
  </si>
  <si>
    <t>NATIONAL SALES MANAGER</t>
  </si>
  <si>
    <t xml:space="preserve">NCR </t>
  </si>
  <si>
    <t>33-6390894-3</t>
  </si>
  <si>
    <t>1070-0190-4176</t>
  </si>
  <si>
    <t>19-090493778-2</t>
  </si>
  <si>
    <t>208-060-546</t>
  </si>
  <si>
    <t>0920-9235344</t>
  </si>
  <si>
    <t>001-12-0257213</t>
  </si>
  <si>
    <t>6029-1400-1153-2692</t>
  </si>
  <si>
    <t>B16 L4 Violet St. Spring Valley 2-A, Spring Country Bagong Silangan, Quezon City</t>
  </si>
  <si>
    <t>Prose Cuengco</t>
  </si>
  <si>
    <t>0947-8917880</t>
  </si>
  <si>
    <t>PALMA, Jovan Dumlao</t>
  </si>
  <si>
    <t>PPI-666</t>
  </si>
  <si>
    <t>WAREHOUSE SUPERVISOR</t>
  </si>
  <si>
    <t>02-1811267-0</t>
  </si>
  <si>
    <t>1070-0042-3629</t>
  </si>
  <si>
    <t>02-050150370-4</t>
  </si>
  <si>
    <t>236-769-494</t>
  </si>
  <si>
    <t>0943-0661332</t>
  </si>
  <si>
    <t>001-12-0268710</t>
  </si>
  <si>
    <t>6029-1400-1154-8607</t>
  </si>
  <si>
    <t>Lot 12 Blk 7, Phase 6, Camella Provence Subd., Brgy. Longos, Malolos City, Bulacan</t>
  </si>
  <si>
    <t>Julie B. Palma</t>
  </si>
  <si>
    <t>0995-1928783</t>
  </si>
  <si>
    <t>WIFE</t>
  </si>
  <si>
    <t>PIMENTEL, Marvin Anthony Aguilar</t>
  </si>
  <si>
    <t>PPI-738</t>
  </si>
  <si>
    <t>34-3532648-2</t>
  </si>
  <si>
    <t>1210-7411-8838</t>
  </si>
  <si>
    <t>0202-6086-3623</t>
  </si>
  <si>
    <t>414-402-084</t>
  </si>
  <si>
    <t>0915-0546265</t>
  </si>
  <si>
    <t>20 Howmart Rd Apolonio Samson, Balintawak Quezon City</t>
  </si>
  <si>
    <t>Sherinae Q. Pimentel</t>
  </si>
  <si>
    <t>0946-2767296</t>
  </si>
  <si>
    <t>RABACA, Lorena Cataloña</t>
  </si>
  <si>
    <t>PPI-618</t>
  </si>
  <si>
    <t>12,000.00/RF</t>
  </si>
  <si>
    <t>06-2254732-3</t>
  </si>
  <si>
    <t>1070-0190-5875</t>
  </si>
  <si>
    <t>03-050164319-6</t>
  </si>
  <si>
    <t>219-806-366</t>
  </si>
  <si>
    <t>0925-7773112</t>
  </si>
  <si>
    <t>001-12-0257176</t>
  </si>
  <si>
    <t>6029-1400-1153-2684</t>
  </si>
  <si>
    <t>Zone 1 Back Crocolandia Lower Mohon Talisay Cebu City</t>
  </si>
  <si>
    <t>Ranie Rabaca</t>
  </si>
  <si>
    <t>0943-7266885</t>
  </si>
  <si>
    <t>RODRIGUEZ, Ramil Barangan</t>
  </si>
  <si>
    <t>PPI-431</t>
  </si>
  <si>
    <t>TECHNICAL SUPPORT</t>
  </si>
  <si>
    <t>33-0316483-1</t>
  </si>
  <si>
    <t>1090-0223-5753</t>
  </si>
  <si>
    <t>01-050816060-2</t>
  </si>
  <si>
    <t>197-480-895</t>
  </si>
  <si>
    <t>0939-9167420</t>
  </si>
  <si>
    <t>0065-0150-7573</t>
  </si>
  <si>
    <t>6029-1465-0150-7573</t>
  </si>
  <si>
    <t>001-12-0257740</t>
  </si>
  <si>
    <t>6029-1400-1153-3088</t>
  </si>
  <si>
    <t>RBRodriguez@ppi.mail</t>
  </si>
  <si>
    <t>Phase 1A, Blk 1 Lot17 Birmingham Homes Subd. Brgy. Dalig, Antipolo City</t>
  </si>
  <si>
    <t>#23 Dahlia ST. Brgy. San Andres Midtown Village, Cainta Rizal</t>
  </si>
  <si>
    <t>Marie Rodriguez</t>
  </si>
  <si>
    <t>0908-8798225</t>
  </si>
  <si>
    <t>wife</t>
  </si>
  <si>
    <t xml:space="preserve">ROSALES, Rouel Gellekanao </t>
  </si>
  <si>
    <t>PPI-022</t>
  </si>
  <si>
    <t>AREA HEAD</t>
  </si>
  <si>
    <t>ILOILO/BACOLOD</t>
  </si>
  <si>
    <t>700,000.00/350,000.00</t>
  </si>
  <si>
    <t>33-3649811-8</t>
  </si>
  <si>
    <t>1070-0190-4331</t>
  </si>
  <si>
    <t>19-051882428-0</t>
  </si>
  <si>
    <t>192-545-229</t>
  </si>
  <si>
    <t>0918-6932864</t>
  </si>
  <si>
    <t>0065-1151-5143</t>
  </si>
  <si>
    <t>6029-1400-1151-5143</t>
  </si>
  <si>
    <t xml:space="preserve">001-12-0133692  </t>
  </si>
  <si>
    <t>rouelgr05@yahoo.com</t>
  </si>
  <si>
    <t>9th St. Phase 1 Alta Tierra Village, Jaro Iloilo City</t>
  </si>
  <si>
    <t>John Cyril Rosales</t>
  </si>
  <si>
    <t>0919-5904235</t>
  </si>
  <si>
    <t>RUMBAOA, Jingky Tumaliuan</t>
  </si>
  <si>
    <t>PPI-707</t>
  </si>
  <si>
    <t>1,800-HA</t>
  </si>
  <si>
    <t>North Luzon</t>
  </si>
  <si>
    <t>01-2941290-6</t>
  </si>
  <si>
    <t>1212-5914-8410</t>
  </si>
  <si>
    <t>06-252397189-7</t>
  </si>
  <si>
    <t>601-958-859</t>
  </si>
  <si>
    <t>0905-7471483</t>
  </si>
  <si>
    <t>001-12027720-0</t>
  </si>
  <si>
    <t>6029-1400-1156-1766</t>
  </si>
  <si>
    <t>#38 Sultan Kudarat St. San Gabriel Village, Tuguegarao City</t>
  </si>
  <si>
    <t>#486 Hacienda-Intal Baggao, Cagayan</t>
  </si>
  <si>
    <t>Maryjane Rumbaoa</t>
  </si>
  <si>
    <t>0905-4779742</t>
  </si>
  <si>
    <t>Cousin</t>
  </si>
  <si>
    <t>SALVADOR. Ashly Mae Moncada</t>
  </si>
  <si>
    <t>PPI-716</t>
  </si>
  <si>
    <t>34-3321634-5</t>
  </si>
  <si>
    <t>1210-6142-8568</t>
  </si>
  <si>
    <t>02-025856912-2</t>
  </si>
  <si>
    <t>272-048-935</t>
  </si>
  <si>
    <t>0956-6118251</t>
  </si>
  <si>
    <t>9161-0416-4011</t>
  </si>
  <si>
    <t>6029-1491-6073-0098</t>
  </si>
  <si>
    <t>257 Langka St. La Unica Hija, Phase 3, Brgy. Cupang, Antipolo City</t>
  </si>
  <si>
    <t>Meriam Moncada</t>
  </si>
  <si>
    <t>0931-1447079</t>
  </si>
  <si>
    <t>SALVADOR, Francez Angela Ramiscal</t>
  </si>
  <si>
    <t>PPI-694</t>
  </si>
  <si>
    <t>REGULATORY AFFAIRS ASSOCIATE</t>
  </si>
  <si>
    <t>REGULATORY</t>
  </si>
  <si>
    <t>34-8677491-5</t>
  </si>
  <si>
    <t>1212-6060-0756</t>
  </si>
  <si>
    <t>03-026472665-0</t>
  </si>
  <si>
    <t>492-056-544</t>
  </si>
  <si>
    <t>0966-3106401</t>
  </si>
  <si>
    <t>916-10-2568352</t>
  </si>
  <si>
    <t>6029-1491-6088-0752</t>
  </si>
  <si>
    <t>116 D. Dr. Sixto Antonio Ave., Brgy. Rosario, Pasig City</t>
  </si>
  <si>
    <t>Zone 5, Mabini, Gamu, Isabela</t>
  </si>
  <si>
    <t>Ernalyn Salvador</t>
  </si>
  <si>
    <t>0917-1264250</t>
  </si>
  <si>
    <t>SAGUIGUIT, Ma. Angelica Garces</t>
  </si>
  <si>
    <t>PPI-710</t>
  </si>
  <si>
    <t>NATIONAL SALES MANAGER II</t>
  </si>
  <si>
    <t>200/Day-MA</t>
  </si>
  <si>
    <t>Nationwide</t>
  </si>
  <si>
    <t>34-0689754-2</t>
  </si>
  <si>
    <t>1090-0408-6640</t>
  </si>
  <si>
    <t>02-050671494-0</t>
  </si>
  <si>
    <t>264-954-068</t>
  </si>
  <si>
    <t>0917-7134474</t>
  </si>
  <si>
    <t>001-12-0277435</t>
  </si>
  <si>
    <t>6029-1400-1156-2046</t>
  </si>
  <si>
    <t>22-B Calderon Corner Dagohoy Streets, Brgy. Marilag, Project 4, Quezon City</t>
  </si>
  <si>
    <t>17 Tabug, Batac, Ilocos Norte</t>
  </si>
  <si>
    <t>Ma. Theresa Saguiguit</t>
  </si>
  <si>
    <t>0917-1869856</t>
  </si>
  <si>
    <t>SALIGBON, Amy Cabaluna</t>
  </si>
  <si>
    <t>PPI-676</t>
  </si>
  <si>
    <t>DAVAO</t>
  </si>
  <si>
    <t>09-4086054-6</t>
  </si>
  <si>
    <t>1211-7134-0061</t>
  </si>
  <si>
    <t>16-025721673-7</t>
  </si>
  <si>
    <t>485-187-077</t>
  </si>
  <si>
    <t>0935-5042236</t>
  </si>
  <si>
    <t>001-12-0272058</t>
  </si>
  <si>
    <t>6029-1400-1155-3656</t>
  </si>
  <si>
    <t>Dalapitan, Matalam, North Cotabato</t>
  </si>
  <si>
    <t>Eliza Cabaluna</t>
  </si>
  <si>
    <t>0949-6951863</t>
  </si>
  <si>
    <t>TAÑO, Edgardo Panugan</t>
  </si>
  <si>
    <t>PPI-230</t>
  </si>
  <si>
    <t>DRIVER/MESSENGER</t>
  </si>
  <si>
    <t>33-4676247-8</t>
  </si>
  <si>
    <t>1070-0189-4287</t>
  </si>
  <si>
    <t>19-050645613-8</t>
  </si>
  <si>
    <t>217-760-078</t>
  </si>
  <si>
    <t>0936-9150036</t>
  </si>
  <si>
    <t>0065-0150-9686</t>
  </si>
  <si>
    <t>6029-1465-0150-9686</t>
  </si>
  <si>
    <t>001-12-0257752</t>
  </si>
  <si>
    <t>6029-1400-1153-3070</t>
  </si>
  <si>
    <t>No. 505 41st Tawiran extn. Santolan, Pasig City</t>
  </si>
  <si>
    <t>Sto. Rosario, Matag-ob Leyte</t>
  </si>
  <si>
    <t>Robert M. Taño</t>
  </si>
  <si>
    <t>0946-5340884</t>
  </si>
  <si>
    <t>TARRIELA, Christine Joy Aguilar</t>
  </si>
  <si>
    <t>PPI-722</t>
  </si>
  <si>
    <t>PRODUCTION PHARMACIST</t>
  </si>
  <si>
    <t>34-5364969-1</t>
  </si>
  <si>
    <t>1212-9524-3323</t>
  </si>
  <si>
    <t>02-027334737-3</t>
  </si>
  <si>
    <t>615-894-254</t>
  </si>
  <si>
    <t>0942-8947935</t>
  </si>
  <si>
    <t>6029-1491-6073-0478</t>
  </si>
  <si>
    <t>1281 Sevilla St., Mariones Tondo, Manila</t>
  </si>
  <si>
    <t>431 Hen. Antonio Luna Highway Corner Bohol Maliig, Lubang Lubang, Occidental Mindoro</t>
  </si>
  <si>
    <t>Diana Rose Bolivar</t>
  </si>
  <si>
    <t>0999-5311475</t>
  </si>
  <si>
    <t>RELIABLE WORK FORCE</t>
  </si>
  <si>
    <t>GREGORIO, Ruel Quema</t>
  </si>
  <si>
    <t>PPI-725</t>
  </si>
  <si>
    <t>Agency</t>
  </si>
  <si>
    <t>PICKER</t>
  </si>
  <si>
    <t>34-2105154-1</t>
  </si>
  <si>
    <t>1211-1650-7851</t>
  </si>
  <si>
    <t>03-050951899-4</t>
  </si>
  <si>
    <t>0916-2028720</t>
  </si>
  <si>
    <t>111 Villa Maria St. Sangandaan, Caloocan City</t>
  </si>
  <si>
    <t>Edwin Gregorio</t>
  </si>
  <si>
    <t>0945-1481129</t>
  </si>
  <si>
    <t>GUARINO, Ericson Yadao</t>
  </si>
  <si>
    <t>PPI-662</t>
  </si>
  <si>
    <t>DRIVER</t>
  </si>
  <si>
    <t>34-7944682-3</t>
  </si>
  <si>
    <t>376-215-960</t>
  </si>
  <si>
    <t>0905-1585967</t>
  </si>
  <si>
    <t>40 S. Ignacio St. Sta. Quiteria Caloocan City</t>
  </si>
  <si>
    <t>Catherine Guarino</t>
  </si>
  <si>
    <t>0998-2965022</t>
  </si>
  <si>
    <t>PARMAN, Benidict Pinili</t>
  </si>
  <si>
    <t>PPI-636</t>
  </si>
  <si>
    <t>MESSENGER/UTILITY MAN</t>
  </si>
  <si>
    <t>33-8689009-6</t>
  </si>
  <si>
    <t>338-361-614</t>
  </si>
  <si>
    <t>0947-9511486</t>
  </si>
  <si>
    <t>0557 A-6 Barangay Botocan, Quezon City</t>
  </si>
  <si>
    <t>Melvy Parman</t>
  </si>
  <si>
    <t>0906-8628337</t>
  </si>
  <si>
    <t>Wife</t>
  </si>
  <si>
    <t>PRE, John Valentine Tilaon</t>
  </si>
  <si>
    <t>PPI-734</t>
  </si>
  <si>
    <t>DELIVERY ASSISTANT</t>
  </si>
  <si>
    <t>RAVANCHO, Ar-jay</t>
  </si>
  <si>
    <t>PPI-745</t>
  </si>
  <si>
    <t>WAREHOUSE CUSTODIAN</t>
  </si>
  <si>
    <t>YGBUHAY, Michelle Pedrosa</t>
  </si>
  <si>
    <t>PPI-739</t>
  </si>
  <si>
    <t>SECURITY</t>
  </si>
  <si>
    <t>RASINES, Raul N.</t>
  </si>
  <si>
    <t>PPI-643</t>
  </si>
  <si>
    <t>SECURITY GUARD</t>
  </si>
  <si>
    <t>33-1501311-6</t>
  </si>
  <si>
    <t>159-711-081</t>
  </si>
  <si>
    <t>0945-4285896</t>
  </si>
  <si>
    <t>020-Villareal St. Brgy Gulod Novaliches Quezon City</t>
  </si>
  <si>
    <t>Marilyn Rasines</t>
  </si>
  <si>
    <t>0936-5373316</t>
  </si>
  <si>
    <t>RESIGNED EMPLOYEES</t>
  </si>
  <si>
    <t>ABAGATNAN, Lora May Ardonio</t>
  </si>
  <si>
    <t>PPI-701</t>
  </si>
  <si>
    <t>2,800.00-HA</t>
  </si>
  <si>
    <t>Iloilo</t>
  </si>
  <si>
    <t>07-3760601-0</t>
  </si>
  <si>
    <t>1212-1946-3184</t>
  </si>
  <si>
    <t>11-025629016-2</t>
  </si>
  <si>
    <t>716-327-903</t>
  </si>
  <si>
    <t>0948-5502536</t>
  </si>
  <si>
    <t>001-12-0276535</t>
  </si>
  <si>
    <t>6029-1400-1156-0941</t>
  </si>
  <si>
    <t>034 Sambag, Jaro, Iloilo City</t>
  </si>
  <si>
    <t>115 E. Reyes Avenue, Estancia, Iloilo</t>
  </si>
  <si>
    <t>Henry Abagatnan</t>
  </si>
  <si>
    <t>0946-3317894</t>
  </si>
  <si>
    <t>ABESAMIS, Maricris B.</t>
  </si>
  <si>
    <t>PPI-569</t>
  </si>
  <si>
    <t>Resigned</t>
  </si>
  <si>
    <t>Customer Care Asst. &amp; Telesales/Online</t>
  </si>
  <si>
    <t>OPERATIONS</t>
  </si>
  <si>
    <t>HO</t>
  </si>
  <si>
    <t>34-5173741-1</t>
  </si>
  <si>
    <t>1211-6831-8345</t>
  </si>
  <si>
    <t>03-051248012-4</t>
  </si>
  <si>
    <t>454-065-996</t>
  </si>
  <si>
    <t>0926-0357160</t>
  </si>
  <si>
    <t>#157 JP Ramoy Talipapa Caloocan City</t>
  </si>
  <si>
    <t>ALBANIA, Don Michael Garcia</t>
  </si>
  <si>
    <t>PPI-314</t>
  </si>
  <si>
    <t>DELIVERYMAN</t>
  </si>
  <si>
    <t>600.00/Meal</t>
  </si>
  <si>
    <t>33-6463647-6</t>
  </si>
  <si>
    <t>1090-0154-1998</t>
  </si>
  <si>
    <t>02-050065807-0</t>
  </si>
  <si>
    <t>206-784-183</t>
  </si>
  <si>
    <t>0936-4380594</t>
  </si>
  <si>
    <t>0065-0150-8811</t>
  </si>
  <si>
    <t>6029-1465-0150-8811</t>
  </si>
  <si>
    <t>001-12-0257950</t>
  </si>
  <si>
    <t>6029-1400-1153-3393</t>
  </si>
  <si>
    <t>BLK 16 LOT 4 Phase 1B KASIGLAHAN VILL Rodriguez RIZAL</t>
  </si>
  <si>
    <t>JOSIE ANN LUNA</t>
  </si>
  <si>
    <t>0997-9340830</t>
  </si>
  <si>
    <t>Resigned 3/13/2019</t>
  </si>
  <si>
    <t>ALBAO, Patricia Aurea</t>
  </si>
  <si>
    <t>PPI-202</t>
  </si>
  <si>
    <t>9,500.00/RF</t>
  </si>
  <si>
    <t>TACLOBAN</t>
  </si>
  <si>
    <t>06-1600390-9</t>
  </si>
  <si>
    <t>1070-0191-2447</t>
  </si>
  <si>
    <t>19-051863823-1</t>
  </si>
  <si>
    <t>242-330-310</t>
  </si>
  <si>
    <t>0921-6901036</t>
  </si>
  <si>
    <t>0065-0150-8449</t>
  </si>
  <si>
    <t>6029-1465-0150-8449</t>
  </si>
  <si>
    <t>001-12-0258167</t>
  </si>
  <si>
    <t>6029-1400-1153-3666</t>
  </si>
  <si>
    <t>patriciaaurea@gmail.com</t>
  </si>
  <si>
    <t>BRGY DAGUM FULGENCIO SUBD CALBAYOG CITY</t>
  </si>
  <si>
    <t>LETECIA A. AUREA</t>
  </si>
  <si>
    <t>0926-709-4210</t>
  </si>
  <si>
    <t>MOTHER</t>
  </si>
  <si>
    <t>AWOL 11/16/2018</t>
  </si>
  <si>
    <t>ALCANTARA, Genecy Mendiola</t>
  </si>
  <si>
    <t>PPI-602</t>
  </si>
  <si>
    <t>34-4107126-8</t>
  </si>
  <si>
    <t>1211-5980-5376</t>
  </si>
  <si>
    <t>03-250529936-0</t>
  </si>
  <si>
    <t>485-183-694</t>
  </si>
  <si>
    <t>0967-6619078</t>
  </si>
  <si>
    <t>0065-0150-4190</t>
  </si>
  <si>
    <t>6029-1465-0150-4190</t>
  </si>
  <si>
    <t>001-12-0257596</t>
  </si>
  <si>
    <t>6029-1400-1153-3039</t>
  </si>
  <si>
    <t>alcantara.wat2014@gmail.com</t>
  </si>
  <si>
    <t>2 Rozas St. Brgy., Pinagkamaligan Tanay Rizal</t>
  </si>
  <si>
    <t>Ana Marie M. Alcantara</t>
  </si>
  <si>
    <t>0915-998-9402</t>
  </si>
  <si>
    <t>AMARLES, Arjoy Anghag</t>
  </si>
  <si>
    <t>PPI-699</t>
  </si>
  <si>
    <t>PRODUCT SPECIALIST</t>
  </si>
  <si>
    <t>34-4338191-4</t>
  </si>
  <si>
    <t>1211-1140-2111</t>
  </si>
  <si>
    <t>03-025534986-0</t>
  </si>
  <si>
    <t>447-668-737</t>
  </si>
  <si>
    <t>0917-1237512</t>
  </si>
  <si>
    <t>916-10-2997582</t>
  </si>
  <si>
    <t>6029-1491-6088-3004</t>
  </si>
  <si>
    <t>12 Buenamar St. Brgy. Novaliches Proper, Quezon City</t>
  </si>
  <si>
    <t>Josefine Anghag</t>
  </si>
  <si>
    <t>0955-3620647</t>
  </si>
  <si>
    <t>ANGELES, Analie M.</t>
  </si>
  <si>
    <t>PPI-623</t>
  </si>
  <si>
    <t>ACCOUNTING HEAD</t>
  </si>
  <si>
    <t>03-7985099-4</t>
  </si>
  <si>
    <t>1090-0150-8256</t>
  </si>
  <si>
    <t>19-089894245-0</t>
  </si>
  <si>
    <t>102-789-384</t>
  </si>
  <si>
    <t>0949-3422304</t>
  </si>
  <si>
    <t>0065-0151-6988</t>
  </si>
  <si>
    <t>6029-1465-0151-6988</t>
  </si>
  <si>
    <t>001-12-025733</t>
  </si>
  <si>
    <t>6029-1400-1153-2486</t>
  </si>
  <si>
    <t>amangeles2010@gmail.com</t>
  </si>
  <si>
    <t>08A Grem Village Hermosa St. Brgy San Roque Pateros Metro Manila</t>
  </si>
  <si>
    <t>Juvy Angeles</t>
  </si>
  <si>
    <t>0909-8967106</t>
  </si>
  <si>
    <t>ANTONIO, Maria Elaine Balogbog</t>
  </si>
  <si>
    <t>PPI-556</t>
  </si>
  <si>
    <t>33-8870820-9</t>
  </si>
  <si>
    <t>1050-0116-2079</t>
  </si>
  <si>
    <t>02-050025105-1</t>
  </si>
  <si>
    <t>231-235-678</t>
  </si>
  <si>
    <t>0908-3856681</t>
  </si>
  <si>
    <t>0066-2150-7602</t>
  </si>
  <si>
    <t>6029-1466-2150-7602</t>
  </si>
  <si>
    <t>001-12-0257618</t>
  </si>
  <si>
    <t>6029-1400-1153-3013</t>
  </si>
  <si>
    <t>mandy22848@gmail.com</t>
  </si>
  <si>
    <t>98 Blk 34 Kenneth Rd. Tandang Sora St. Nagpayong 2, Pinagbuhatan, Pasig City</t>
  </si>
  <si>
    <t>Jonathan Antonio</t>
  </si>
  <si>
    <t>0945-4207508</t>
  </si>
  <si>
    <t>APOLINAR, Billy Jones Magnaye</t>
  </si>
  <si>
    <t>PPI-560</t>
  </si>
  <si>
    <t>8,000.00/RF</t>
  </si>
  <si>
    <t>Davao 3</t>
  </si>
  <si>
    <t>09-3212266-1</t>
  </si>
  <si>
    <t>319-058-293</t>
  </si>
  <si>
    <t>Belinda M. Apolinar</t>
  </si>
  <si>
    <t>0930-7449373</t>
  </si>
  <si>
    <t>ARNEDO, Camille Calpe</t>
  </si>
  <si>
    <t>PPI-660</t>
  </si>
  <si>
    <t>BICOL</t>
  </si>
  <si>
    <t>05-1299896-9</t>
  </si>
  <si>
    <t>1211-7886-7265</t>
  </si>
  <si>
    <t>10-050244288-5</t>
  </si>
  <si>
    <t>330-525-884</t>
  </si>
  <si>
    <t>0908-6260974</t>
  </si>
  <si>
    <t>001-12-0266779</t>
  </si>
  <si>
    <t>6029-1400-1154-5801</t>
  </si>
  <si>
    <t>Purok 2, Mendez, Polanqui, Albay</t>
  </si>
  <si>
    <t>Imelda Arnedo</t>
  </si>
  <si>
    <t>0909-4993304</t>
  </si>
  <si>
    <t>ASIS, Maria Krizzel Torres</t>
  </si>
  <si>
    <t>PPI-704</t>
  </si>
  <si>
    <t>34-4545241-4</t>
  </si>
  <si>
    <t>1211-2006-8980</t>
  </si>
  <si>
    <t>03-025178149-0</t>
  </si>
  <si>
    <t>325-879-150</t>
  </si>
  <si>
    <t>0917-8433595</t>
  </si>
  <si>
    <t>001-12-0276522</t>
  </si>
  <si>
    <t>6029-1400-1156-0958</t>
  </si>
  <si>
    <t>Blk 11 Lot 12 Langka St. Palmera Homes, Brgy. Sta. Monica, Quezon City</t>
  </si>
  <si>
    <t>Maria Asis</t>
  </si>
  <si>
    <t>0917-5761989</t>
  </si>
  <si>
    <t>AUDITOR, John Michael Alfonso</t>
  </si>
  <si>
    <t>PPI-634</t>
  </si>
  <si>
    <t>15,000.00/RF</t>
  </si>
  <si>
    <t>Bicol</t>
  </si>
  <si>
    <t>04-3747496-6</t>
  </si>
  <si>
    <t>1211-7004-5373</t>
  </si>
  <si>
    <t>08-051514697-4</t>
  </si>
  <si>
    <t>484-536-081</t>
  </si>
  <si>
    <t>0935-5679063</t>
  </si>
  <si>
    <t>001-12-0257583</t>
  </si>
  <si>
    <t>6029-1400-1153-3047</t>
  </si>
  <si>
    <t>jmauditor05@gmail.com</t>
  </si>
  <si>
    <t xml:space="preserve">075 Sto Angel Central Santa Cruz Laguna </t>
  </si>
  <si>
    <t>Melanie A. Auditor</t>
  </si>
  <si>
    <t>0905-1245934</t>
  </si>
  <si>
    <t>BACALTOS, Dennis Marc Ignacio</t>
  </si>
  <si>
    <t>PPI-520</t>
  </si>
  <si>
    <t>33-9652231-2</t>
  </si>
  <si>
    <t>1210-2481-2082</t>
  </si>
  <si>
    <t>01-050178156-3</t>
  </si>
  <si>
    <t>238-061-133</t>
  </si>
  <si>
    <t>0917-934-1424</t>
  </si>
  <si>
    <t>BLK 1 LOT 10 SUMMERFIELD DE CASTRO AVE BRGY STA LUCIA 1608 PASIG CITY</t>
  </si>
  <si>
    <t>FELY BACALTOS</t>
  </si>
  <si>
    <t>BALAGUER, Shyryn S.</t>
  </si>
  <si>
    <t>PPI-664</t>
  </si>
  <si>
    <t>34-6125899-3</t>
  </si>
  <si>
    <t>1211-7882-3336</t>
  </si>
  <si>
    <t>01-025999022-5</t>
  </si>
  <si>
    <t>700-296-072</t>
  </si>
  <si>
    <t>0927-5054030</t>
  </si>
  <si>
    <t>001-12-0268331</t>
  </si>
  <si>
    <t>6029-1400-1154-8052</t>
  </si>
  <si>
    <t>508 Nicodemus St. Tondo Manila</t>
  </si>
  <si>
    <t>Ronaldo Balaguer</t>
  </si>
  <si>
    <t>0935-3852118</t>
  </si>
  <si>
    <t>BASALLO, Xyrus Chin Estrosas</t>
  </si>
  <si>
    <t>PPI-713</t>
  </si>
  <si>
    <t>34-5823645-2</t>
  </si>
  <si>
    <t>1211-6789-9060</t>
  </si>
  <si>
    <t>02-026693255-4</t>
  </si>
  <si>
    <t>483-494-361</t>
  </si>
  <si>
    <t>0917-5940902</t>
  </si>
  <si>
    <t>001-12-0279683</t>
  </si>
  <si>
    <t>6029-1400-1156-5056</t>
  </si>
  <si>
    <t>Unit L03 Geneva Bldg., P. Gregorio St. Chateu Condiminium, Valenzuela City</t>
  </si>
  <si>
    <t>Julia Chloe Basallo</t>
  </si>
  <si>
    <t>0917-5940903</t>
  </si>
  <si>
    <t>termination of proby</t>
  </si>
  <si>
    <t>BASILIO, Diana Mariano</t>
  </si>
  <si>
    <t>PPI-575</t>
  </si>
  <si>
    <t>PAMPANGA / BATAAN</t>
  </si>
  <si>
    <t>02-3440852-0</t>
  </si>
  <si>
    <t>1211-5748-1485</t>
  </si>
  <si>
    <t>07-201150328-5</t>
  </si>
  <si>
    <t>477-019-643</t>
  </si>
  <si>
    <t>0915-9896541</t>
  </si>
  <si>
    <t>0065-0150-5551</t>
  </si>
  <si>
    <t>6029-1465-0150-5551</t>
  </si>
  <si>
    <t>dianebasiliolovelots@gmail.com</t>
  </si>
  <si>
    <t>BPI / 314-9214061</t>
  </si>
  <si>
    <t>#74 Wakas North, Pilar Bataan</t>
  </si>
  <si>
    <t>Joel G. Basilio</t>
  </si>
  <si>
    <t>0921-7538685</t>
  </si>
  <si>
    <t>BARRIENTOS, Ginalyn Andalesio</t>
  </si>
  <si>
    <t>PPI-635</t>
  </si>
  <si>
    <t>PURCHASING ASSISTANT</t>
  </si>
  <si>
    <t>Operations</t>
  </si>
  <si>
    <t>34-2639245-4</t>
  </si>
  <si>
    <t>1210-3419-4268</t>
  </si>
  <si>
    <t>01-025334635-9</t>
  </si>
  <si>
    <t>411-312-308</t>
  </si>
  <si>
    <t>0905-9302371</t>
  </si>
  <si>
    <t>001-12-0257605</t>
  </si>
  <si>
    <t>6029-1400-1153-3021</t>
  </si>
  <si>
    <t>gina.barrientos07@mail.com</t>
  </si>
  <si>
    <t>Blk 37 Lot 19 Phase II-A St. Martha Housing Brgy. Maybancal Morong Rizal</t>
  </si>
  <si>
    <t>Janrey Bantasan</t>
  </si>
  <si>
    <t>0997-9204740</t>
  </si>
  <si>
    <t>BARRIENTOS, Shayne Malicse</t>
  </si>
  <si>
    <t>PPI-712</t>
  </si>
  <si>
    <t>REGULATORY AFFAIRS PHARMACIST</t>
  </si>
  <si>
    <t>34-7869555-2</t>
  </si>
  <si>
    <t>9191-2197-4123</t>
  </si>
  <si>
    <t>02-253488558-3</t>
  </si>
  <si>
    <t>743-237-536</t>
  </si>
  <si>
    <t>0995-0276353</t>
  </si>
  <si>
    <t>6029-1491-6016-7085</t>
  </si>
  <si>
    <t>6th Roman St. Encarnacion Subd. Brgy. Niugan, Malabon City</t>
  </si>
  <si>
    <t>Arlyn Barrientos</t>
  </si>
  <si>
    <t>0963-6059161</t>
  </si>
  <si>
    <t>Did not report to work</t>
  </si>
  <si>
    <t>BATALLER, Rachell P.</t>
  </si>
  <si>
    <t>PPI-566</t>
  </si>
  <si>
    <t>HR ASSISTANT</t>
  </si>
  <si>
    <t>34-3861700-4</t>
  </si>
  <si>
    <t>1211-4561-4680</t>
  </si>
  <si>
    <t>03-025985478-0</t>
  </si>
  <si>
    <t>474-964-904</t>
  </si>
  <si>
    <t>0908-5522658</t>
  </si>
  <si>
    <t>Sitio Culasisi, Brgy. San Luis, Antipolo City</t>
  </si>
  <si>
    <t>BINO, Ma. Grace Caceres</t>
  </si>
  <si>
    <t>PPI-711</t>
  </si>
  <si>
    <t>05-1409598-3</t>
  </si>
  <si>
    <t>1212-1136-8532</t>
  </si>
  <si>
    <t>10-250009290-1</t>
  </si>
  <si>
    <t>344-200-571</t>
  </si>
  <si>
    <t>0951-0056018</t>
  </si>
  <si>
    <t>001-12-0278335</t>
  </si>
  <si>
    <t>6029-1400-1156-3242</t>
  </si>
  <si>
    <t>#88 Zone 3 Concepcion Pequena, Naga City, Camarines Sur</t>
  </si>
  <si>
    <t>Purok 5, Maroroy, Daraga, Albay</t>
  </si>
  <si>
    <t>Florida Bino</t>
  </si>
  <si>
    <t>0909-5874412</t>
  </si>
  <si>
    <t>terminated</t>
  </si>
  <si>
    <t>BIRUNG, Brigite Kathe A.</t>
  </si>
  <si>
    <t>PPI-616</t>
  </si>
  <si>
    <t>NORTH LUZON</t>
  </si>
  <si>
    <t>01-2224723-3</t>
  </si>
  <si>
    <t>06-025201895-9</t>
  </si>
  <si>
    <t>713-339-542</t>
  </si>
  <si>
    <t>0936-4253968</t>
  </si>
  <si>
    <t>0065-0151-6970</t>
  </si>
  <si>
    <t>6029-1465-0151-6970</t>
  </si>
  <si>
    <t>birungkathe@yahoo.com</t>
  </si>
  <si>
    <t>Purok 1 Brgy. Malalam Ilagan City Isabela</t>
  </si>
  <si>
    <t>Ryan Birung</t>
  </si>
  <si>
    <t>0955-6217019</t>
  </si>
  <si>
    <t>BONCAY, Jeralyn Belardo</t>
  </si>
  <si>
    <t>PPI-622</t>
  </si>
  <si>
    <t>INVENTORY ASSISTANT</t>
  </si>
  <si>
    <t>34-7401857-3</t>
  </si>
  <si>
    <t>1212-2056-2550</t>
  </si>
  <si>
    <t>03-026259986-4</t>
  </si>
  <si>
    <t>346-176-296</t>
  </si>
  <si>
    <t>0906-0086123</t>
  </si>
  <si>
    <t>0065-0151-6707</t>
  </si>
  <si>
    <t>6029-1465-0151-6707</t>
  </si>
  <si>
    <t>001-12-0257621</t>
  </si>
  <si>
    <t>6029-1400-1153-3005</t>
  </si>
  <si>
    <t>jeraboncay@gmail.com</t>
  </si>
  <si>
    <t>602 Jabson St. Sumilang Pasig City</t>
  </si>
  <si>
    <t>Mary Rose Boncay</t>
  </si>
  <si>
    <t>0995-5815286</t>
  </si>
  <si>
    <t>BORAL, Ramz Thea Langcauon</t>
  </si>
  <si>
    <t>PPI-571</t>
  </si>
  <si>
    <t>Cust. Care Asst./Telesales &amp; Online Agent</t>
  </si>
  <si>
    <t>34-6842622-3</t>
  </si>
  <si>
    <t>03-252744322-8</t>
  </si>
  <si>
    <t>497-756-798</t>
  </si>
  <si>
    <t>213 Don Fabian st. Brgy Commenwealth , Quezon City</t>
  </si>
  <si>
    <t>transferred to inmed</t>
  </si>
  <si>
    <t>BRIZ JR, HENRY</t>
  </si>
  <si>
    <t>MESSENGER/UTILITYMAN</t>
  </si>
  <si>
    <t>120 Maligaya st. Bagbag Novaliches, Quezon City</t>
  </si>
  <si>
    <t>Gloria Briz</t>
  </si>
  <si>
    <t>0949-9133244</t>
  </si>
  <si>
    <t>mother</t>
  </si>
  <si>
    <t>BUENA, Ronald Abada</t>
  </si>
  <si>
    <t>PPI-670</t>
  </si>
  <si>
    <t>33-8976678-7</t>
  </si>
  <si>
    <t>1040-0175-5458</t>
  </si>
  <si>
    <t>03-050309674-5</t>
  </si>
  <si>
    <t>276-483-253</t>
  </si>
  <si>
    <t>0916-9827418</t>
  </si>
  <si>
    <t>Josephine Buena</t>
  </si>
  <si>
    <t>0995-3072540</t>
  </si>
  <si>
    <t>BUSTAMANTE, Vina A.</t>
  </si>
  <si>
    <t>PPI-251</t>
  </si>
  <si>
    <t>JUNIOR ACCOUNTING MANAGER</t>
  </si>
  <si>
    <t>33-7229565-0</t>
  </si>
  <si>
    <t>1210-4414-1446</t>
  </si>
  <si>
    <t>03-050020295-1</t>
  </si>
  <si>
    <t>220-291-872</t>
  </si>
  <si>
    <t>0915-768-1207</t>
  </si>
  <si>
    <t>3533 LUBIRAN ST BACOOD STA MESA MANILA</t>
  </si>
  <si>
    <t>JETHRO BUSTAMANTE</t>
  </si>
  <si>
    <t>(02)714-6472</t>
  </si>
  <si>
    <t>SPOUSE</t>
  </si>
  <si>
    <t>CABALUNA, Remar Parulan</t>
  </si>
  <si>
    <t>PPI-465</t>
  </si>
  <si>
    <t>MARKETING</t>
  </si>
  <si>
    <t>Baguio &amp; Pangasinan</t>
  </si>
  <si>
    <t>34-1680934-2</t>
  </si>
  <si>
    <t>1210-6423-3705</t>
  </si>
  <si>
    <t>21-050082102-1</t>
  </si>
  <si>
    <t>409-651-108</t>
  </si>
  <si>
    <t>0923-467-2272</t>
  </si>
  <si>
    <t>218 BCE CALIZON CALUMPIT BULACAN</t>
  </si>
  <si>
    <t>CAMILLE FAYE CABALUNA</t>
  </si>
  <si>
    <t>0933-298-4985</t>
  </si>
  <si>
    <t>CABARING, Ernie Dave Navarro</t>
  </si>
  <si>
    <t>PPI-539</t>
  </si>
  <si>
    <t>3,000.00/RF</t>
  </si>
  <si>
    <t>08-2449948-6</t>
  </si>
  <si>
    <t>1211-3270-5020</t>
  </si>
  <si>
    <t>15-025362162-3</t>
  </si>
  <si>
    <t>038-004-723</t>
  </si>
  <si>
    <t>0916-1055989</t>
  </si>
  <si>
    <t>0065-0150-8621</t>
  </si>
  <si>
    <t>6029-1465-0150-8621</t>
  </si>
  <si>
    <t>001-12-0257358</t>
  </si>
  <si>
    <t>6029-1400-1153-2502</t>
  </si>
  <si>
    <t>ernavs_cabaring@yahoo.com</t>
  </si>
  <si>
    <t>B-26 L-45 VILLA ANGELA BALULANG CAGAYAN DE ORO CITY</t>
  </si>
  <si>
    <t>MARCELINA N. CABARING</t>
  </si>
  <si>
    <t>0916-996-9000</t>
  </si>
  <si>
    <t>CABUNOC, Monna Eloisa Lariosa</t>
  </si>
  <si>
    <t>PPI-565</t>
  </si>
  <si>
    <t>08-1135429-1</t>
  </si>
  <si>
    <t>1210-8412-1260</t>
  </si>
  <si>
    <t>15-050114927-8</t>
  </si>
  <si>
    <t>948-119-448</t>
  </si>
  <si>
    <t>0936-3548600</t>
  </si>
  <si>
    <t>BPI / 9336-3792-22</t>
  </si>
  <si>
    <t>Bahayan 7, Luinab Iligan City</t>
  </si>
  <si>
    <t>Madeline Anne Bongay</t>
  </si>
  <si>
    <t>0935-1433410</t>
  </si>
  <si>
    <t>CAHAPON, Charipy Q.</t>
  </si>
  <si>
    <t>PPI-647</t>
  </si>
  <si>
    <t>EOC 6/14/19</t>
  </si>
  <si>
    <t>CAHIPE, Ivony Ricardo</t>
  </si>
  <si>
    <t>PPI-550</t>
  </si>
  <si>
    <t>34-4094717-3</t>
  </si>
  <si>
    <t>1210-9939-2721</t>
  </si>
  <si>
    <t>02-051028968-5</t>
  </si>
  <si>
    <t>441-419-960</t>
  </si>
  <si>
    <t>CALE, MARITESS B.</t>
  </si>
  <si>
    <t>PPI-531</t>
  </si>
  <si>
    <t>9,000.00/RF</t>
  </si>
  <si>
    <t>CAVITE</t>
  </si>
  <si>
    <t>04-1173039-6</t>
  </si>
  <si>
    <t>19-090005039-2</t>
  </si>
  <si>
    <t>923-813-430</t>
  </si>
  <si>
    <t>0925-523-4383</t>
  </si>
  <si>
    <t>BRGY SAN JOSE LIPA CITY BATANGAS</t>
  </si>
  <si>
    <t>RUDY B. CALE</t>
  </si>
  <si>
    <t>0923-721-1372</t>
  </si>
  <si>
    <t>CAMPOSANO, Rezi Matchado</t>
  </si>
  <si>
    <t>PPI-737</t>
  </si>
  <si>
    <t>34-0143888-3</t>
  </si>
  <si>
    <t>1210-6194-0355</t>
  </si>
  <si>
    <t>0105-0397-5403</t>
  </si>
  <si>
    <t>249-365-554</t>
  </si>
  <si>
    <t>0969-6015694</t>
  </si>
  <si>
    <t>197 M. Concepcion Compound, San Joaquin Pasig City</t>
  </si>
  <si>
    <t>Wilfredo B. Camposano</t>
  </si>
  <si>
    <t>CARATAO, Alma A.</t>
  </si>
  <si>
    <t>PPI-614</t>
  </si>
  <si>
    <t>AREA SALES MANAGER</t>
  </si>
  <si>
    <t>3,000.00/CR</t>
  </si>
  <si>
    <t>METRO MANILA</t>
  </si>
  <si>
    <t>34-1421641-6</t>
  </si>
  <si>
    <t>01-050693633-6</t>
  </si>
  <si>
    <t>268-492-205</t>
  </si>
  <si>
    <t>0917-7927442</t>
  </si>
  <si>
    <t>001-12-0259368</t>
  </si>
  <si>
    <t>6029-1400-1153-5257</t>
  </si>
  <si>
    <t>almacaratao@rocketmail.com</t>
  </si>
  <si>
    <t>B14 L2 D. Nagulian St. New Heaven Village La;igayahan Nova. QC</t>
  </si>
  <si>
    <t>Zenaida Aguinaldo</t>
  </si>
  <si>
    <t>0936-4191879</t>
  </si>
  <si>
    <t>CARRASCO, CARLYN S.</t>
  </si>
  <si>
    <t>PPI-538</t>
  </si>
  <si>
    <t>02-3239439-3</t>
  </si>
  <si>
    <t>1210-7807-2358</t>
  </si>
  <si>
    <t>21-025107139-4</t>
  </si>
  <si>
    <t>435-693-219</t>
  </si>
  <si>
    <t>1650 PERALTA ST OLD STA MESA MANILA</t>
  </si>
  <si>
    <t>CATANGAY, Steel DJ.</t>
  </si>
  <si>
    <t>PPI-578</t>
  </si>
  <si>
    <t>02-3425321-2</t>
  </si>
  <si>
    <t>07-050842235-9</t>
  </si>
  <si>
    <t>272-768-878</t>
  </si>
  <si>
    <t>0999-9646906</t>
  </si>
  <si>
    <t>#124 Mangga st. Purok II, Munting Batangas, Balanga City, Bataan</t>
  </si>
  <si>
    <t>CLEMENTE, Princess Diane Magtibay</t>
  </si>
  <si>
    <t>PPI-631</t>
  </si>
  <si>
    <t>DIGITAL CUSTOMER CARE SPECIALIST</t>
  </si>
  <si>
    <t>34-7405485-4</t>
  </si>
  <si>
    <t>1212-2133-6260</t>
  </si>
  <si>
    <t>0102-6274641-6</t>
  </si>
  <si>
    <t>345-621-888</t>
  </si>
  <si>
    <t>0975-7564171</t>
  </si>
  <si>
    <t>0065-0151-6808</t>
  </si>
  <si>
    <t>6029-1465-0151-6806</t>
  </si>
  <si>
    <t>001-12-0257633</t>
  </si>
  <si>
    <t>6029-1400-1153-2999</t>
  </si>
  <si>
    <t>princessdiane238@gmail.com</t>
  </si>
  <si>
    <t>812 R. Cruz St. Bolante I Pinagbuhatan Pasig City</t>
  </si>
  <si>
    <t>Cherry Clemente</t>
  </si>
  <si>
    <t>0922-9415737</t>
  </si>
  <si>
    <t>CO, Gian Kae Lopez</t>
  </si>
  <si>
    <t>PPI-695</t>
  </si>
  <si>
    <t>34-9032429-6</t>
  </si>
  <si>
    <t>1212-6501-9731</t>
  </si>
  <si>
    <t>02-027337214-9</t>
  </si>
  <si>
    <t>359-943-494</t>
  </si>
  <si>
    <t>0906-2883484</t>
  </si>
  <si>
    <t>1469 Velasquez St. Brgy. 74 Tondo Manila</t>
  </si>
  <si>
    <t>Andres Co</t>
  </si>
  <si>
    <t>0919-2926505</t>
  </si>
  <si>
    <t>CORALDE, Jocelyn Elorde</t>
  </si>
  <si>
    <t>PPI-689</t>
  </si>
  <si>
    <t>34-1234849-6</t>
  </si>
  <si>
    <t>1210-8391-9370</t>
  </si>
  <si>
    <t>01-051241363-9</t>
  </si>
  <si>
    <t>298-171-684</t>
  </si>
  <si>
    <t>0956-3846798</t>
  </si>
  <si>
    <t>916-10-1723872</t>
  </si>
  <si>
    <t>6029-1491-6087-9739</t>
  </si>
  <si>
    <t>748 Laforteza Subd. Area A, Brgy., 175 Caloocan City</t>
  </si>
  <si>
    <t>Susana Coralde</t>
  </si>
  <si>
    <t>0947-2753093</t>
  </si>
  <si>
    <t>CORBITA, Ana Liza C.</t>
  </si>
  <si>
    <t>PPI-617</t>
  </si>
  <si>
    <t>09-3718637-2</t>
  </si>
  <si>
    <t>17-025463223-9</t>
  </si>
  <si>
    <t>448-324-932</t>
  </si>
  <si>
    <t>0909-4655976</t>
  </si>
  <si>
    <t>0065-0151-7150</t>
  </si>
  <si>
    <t>6029-1465-0151-7150</t>
  </si>
  <si>
    <t>001-12-0257320</t>
  </si>
  <si>
    <t>6029-1400-1153-2536</t>
  </si>
  <si>
    <t>cabalunaanaliza@yahoo.com</t>
  </si>
  <si>
    <t>Door 2 Subu St. New Lanzona Matina Davao City</t>
  </si>
  <si>
    <t>Danilo Corbita</t>
  </si>
  <si>
    <t>0909-1232441</t>
  </si>
  <si>
    <t>CORDERO, Ma. Kristine Ayn Mollon</t>
  </si>
  <si>
    <t>PPI-649</t>
  </si>
  <si>
    <t>07-2499991-8</t>
  </si>
  <si>
    <t>1210-6116-0449</t>
  </si>
  <si>
    <t>11-050488141-5</t>
  </si>
  <si>
    <t>419-126-244</t>
  </si>
  <si>
    <t>0946-0266142/0945-0783127</t>
  </si>
  <si>
    <t>0011-2026-3267</t>
  </si>
  <si>
    <t>6029-1400-1154-0802</t>
  </si>
  <si>
    <t>001-12-0263267</t>
  </si>
  <si>
    <t>Blk 38 Lot 23 Phase II, Golden City Dasma I, Salawag, Dasmarinas Cavite</t>
  </si>
  <si>
    <t>Blk 11 Lot 15 Phase II, NHA Village Brgy. Pahanocoy, Bacolod City</t>
  </si>
  <si>
    <t>Gretchen Cordero</t>
  </si>
  <si>
    <t>0977-7099049</t>
  </si>
  <si>
    <t>resigned</t>
  </si>
  <si>
    <t>CORONEL, Rachel A.</t>
  </si>
  <si>
    <t>PPI-471</t>
  </si>
  <si>
    <t>Cebu</t>
  </si>
  <si>
    <t>06-3604657-7</t>
  </si>
  <si>
    <t>9160-2140-8619</t>
  </si>
  <si>
    <t>464-255-459</t>
  </si>
  <si>
    <t>0923-1459419</t>
  </si>
  <si>
    <t>0065-0150-8647</t>
  </si>
  <si>
    <t>6029-1465-0150-8647</t>
  </si>
  <si>
    <t>rachelalin24@gmail.com</t>
  </si>
  <si>
    <t>CANSAGA CONSOLACION, CEBU</t>
  </si>
  <si>
    <t>GINO CORONEL</t>
  </si>
  <si>
    <t>0998-376-0646</t>
  </si>
  <si>
    <t>Transferred to PMC 8-1-18</t>
  </si>
  <si>
    <t>CRISOSTOMO, Lea-Lou Macaraig</t>
  </si>
  <si>
    <t>PPI-553</t>
  </si>
  <si>
    <t>MANILA</t>
  </si>
  <si>
    <t>34-5100707-3</t>
  </si>
  <si>
    <t>1211-4508-8795</t>
  </si>
  <si>
    <t>01-025769836-5</t>
  </si>
  <si>
    <t>467-712-824</t>
  </si>
  <si>
    <t>0906-7261364</t>
  </si>
  <si>
    <t>375 Macopa st. CAA, Las Pinas City</t>
  </si>
  <si>
    <t>CRUZ, Alice Elmido</t>
  </si>
  <si>
    <t>PPI-594</t>
  </si>
  <si>
    <t>14.000.00</t>
  </si>
  <si>
    <t>300.00/DAY</t>
  </si>
  <si>
    <t xml:space="preserve">NCR3 </t>
  </si>
  <si>
    <t>33-6966543-9</t>
  </si>
  <si>
    <t>1010-0321-2287</t>
  </si>
  <si>
    <t>256-846-378</t>
  </si>
  <si>
    <t>0943-4770130</t>
  </si>
  <si>
    <t>0065-0150-3796</t>
  </si>
  <si>
    <t>6029-1465-0150-3796</t>
  </si>
  <si>
    <t>aecruz031@gmail.com</t>
  </si>
  <si>
    <t>1808 Alvarez Compound Phase 2 Dr. Sixto Antonio Ave. Brgy Magbunga Pasig City</t>
  </si>
  <si>
    <t>Jonathan Cruz</t>
  </si>
  <si>
    <t>CRUZ, Chriza Louise Edrosolam</t>
  </si>
  <si>
    <t>PPI-690</t>
  </si>
  <si>
    <t>ACCOUNTING ASSISTANT</t>
  </si>
  <si>
    <t>34-5316455-8</t>
  </si>
  <si>
    <t>1211-5086-1649</t>
  </si>
  <si>
    <t>02-026551380-9</t>
  </si>
  <si>
    <t>472-837-934</t>
  </si>
  <si>
    <t>0995-1350959</t>
  </si>
  <si>
    <t>916-10-0078886</t>
  </si>
  <si>
    <t>6029-1491-6087-9721</t>
  </si>
  <si>
    <t>421 Pugo St. Villilia Village, Brgy. Talipapa, Quezon City</t>
  </si>
  <si>
    <t>Leonora Cruz</t>
  </si>
  <si>
    <t>0923-2260578</t>
  </si>
  <si>
    <t>CUETO, Minette Evangelio</t>
  </si>
  <si>
    <t>PPI-675</t>
  </si>
  <si>
    <t>REGULATORY PHARMACIST</t>
  </si>
  <si>
    <t>34-7767155-1</t>
  </si>
  <si>
    <t>1212-3425-2322</t>
  </si>
  <si>
    <t>09-253251804-2</t>
  </si>
  <si>
    <t>716-467-276</t>
  </si>
  <si>
    <t>0917-7137629</t>
  </si>
  <si>
    <t>001-12-0271524</t>
  </si>
  <si>
    <t>6029-1400-1155-2898</t>
  </si>
  <si>
    <t>#902 Guinhawa Tuy, Batangas</t>
  </si>
  <si>
    <t>Minerva Cueto</t>
  </si>
  <si>
    <t>0936-1852802</t>
  </si>
  <si>
    <t xml:space="preserve">AWOL </t>
  </si>
  <si>
    <t>DACANAY, Odessa Eunice Ruga</t>
  </si>
  <si>
    <t>PPI-658</t>
  </si>
  <si>
    <t>34-8605381-4</t>
  </si>
  <si>
    <t>1212-5449-6850</t>
  </si>
  <si>
    <t>0302-6441-0173</t>
  </si>
  <si>
    <t>0966-5806846</t>
  </si>
  <si>
    <t>001-12-0266099</t>
  </si>
  <si>
    <t>6029-1400-1154-4978</t>
  </si>
  <si>
    <t>77 Peras St. Napico Manggahan, Pasig City</t>
  </si>
  <si>
    <t>Susan R. Dacanay</t>
  </si>
  <si>
    <t>0948-0251562</t>
  </si>
  <si>
    <t>DACLITAN, Mary Grace P.</t>
  </si>
  <si>
    <t>PPI-609</t>
  </si>
  <si>
    <t>34-6086044-7</t>
  </si>
  <si>
    <t>1211-7420-3456</t>
  </si>
  <si>
    <t>03-025982441-5</t>
  </si>
  <si>
    <t>713-712-200</t>
  </si>
  <si>
    <t>0927-4711436</t>
  </si>
  <si>
    <t>0065-0150-4851</t>
  </si>
  <si>
    <t>6029-1465-0150-4851</t>
  </si>
  <si>
    <t>001-12-0258182</t>
  </si>
  <si>
    <t>6029-1400-1153-3641</t>
  </si>
  <si>
    <t>104 Upper Banlat Tandang Sora Quezon City</t>
  </si>
  <si>
    <t>Artemio Piquero</t>
  </si>
  <si>
    <t>0908-3545771</t>
  </si>
  <si>
    <t>UNCLE</t>
  </si>
  <si>
    <t>DAMASCO, Nicole Dominique S.</t>
  </si>
  <si>
    <t>PPI-599</t>
  </si>
  <si>
    <t>02-3510881-6</t>
  </si>
  <si>
    <t>9181-1423-0518</t>
  </si>
  <si>
    <t>05-025681382-0</t>
  </si>
  <si>
    <t>426-782-122</t>
  </si>
  <si>
    <t>0916-5911402</t>
  </si>
  <si>
    <t>nikkidamasco211@yahoo.com</t>
  </si>
  <si>
    <t>#05 Carmen East Rosales Pangasinan</t>
  </si>
  <si>
    <t>Emmanuel Damasco</t>
  </si>
  <si>
    <t>DE ASIS, Dino Menil</t>
  </si>
  <si>
    <t>PPI-545</t>
  </si>
  <si>
    <t>33-8919768-6</t>
  </si>
  <si>
    <t>01-050859938-8</t>
  </si>
  <si>
    <t>281-318-688</t>
  </si>
  <si>
    <t>37 Juan Luna St., Ph. 6A Pacita Complex San Pedro Laguna</t>
  </si>
  <si>
    <t>DELA CRUZ, Kimberly Rosal</t>
  </si>
  <si>
    <t>PPI-657</t>
  </si>
  <si>
    <t>04-2905987-8</t>
  </si>
  <si>
    <t>1211-3290-8041</t>
  </si>
  <si>
    <t>08-025897639-1</t>
  </si>
  <si>
    <t>500-550-202</t>
  </si>
  <si>
    <t>0910-8844819</t>
  </si>
  <si>
    <t>001-12-0266108</t>
  </si>
  <si>
    <t>6029-1400-1154-5009</t>
  </si>
  <si>
    <t>18 P. Oliveros St. Brgy San Roque Antipolo City</t>
  </si>
  <si>
    <t>Genetes Dela Cruz</t>
  </si>
  <si>
    <t>0930-3443432</t>
  </si>
  <si>
    <t>transferred to PMC 1/1/2020</t>
  </si>
  <si>
    <t>DELA CRUZ, Raymart Antonio</t>
  </si>
  <si>
    <t>PPI-541</t>
  </si>
  <si>
    <t>34-2520104-1</t>
  </si>
  <si>
    <t>1211-3311-5037</t>
  </si>
  <si>
    <t>0977-823-6436</t>
  </si>
  <si>
    <t>808 J P RIZAL ST MAKINABANG BALIWAG BULACAN</t>
  </si>
  <si>
    <t>DELLOSA, Mariam Janohan</t>
  </si>
  <si>
    <t>PPI-522</t>
  </si>
  <si>
    <t>HRAD-HEAD</t>
  </si>
  <si>
    <t>33-3264755-2</t>
  </si>
  <si>
    <t>1070-0191-1326</t>
  </si>
  <si>
    <t>03-050029428-7</t>
  </si>
  <si>
    <t>913-156-800</t>
  </si>
  <si>
    <t>0915-783-5406</t>
  </si>
  <si>
    <t>B3 P2 LOT10F JADE ST PINES CITY ROYALE SAN ROQUE ANTIPOLO CITY</t>
  </si>
  <si>
    <t>DELLOSA, Sophia Bianca Anchinges</t>
  </si>
  <si>
    <t>PPI-644</t>
  </si>
  <si>
    <t>RND</t>
  </si>
  <si>
    <t>34-8135155-3</t>
  </si>
  <si>
    <t>1212-4188-6766</t>
  </si>
  <si>
    <t>03-026381392-4</t>
  </si>
  <si>
    <t>0917-8319059</t>
  </si>
  <si>
    <t>001-12-0261272</t>
  </si>
  <si>
    <t>6029-1400-1153-7964</t>
  </si>
  <si>
    <t>26 Yale St. Ferndale Villas, Brgy. Pasong Tamo Quezon City</t>
  </si>
  <si>
    <t>Rafael Dellosa</t>
  </si>
  <si>
    <t>0917-5168765</t>
  </si>
  <si>
    <t>DELOS REYES, Monique Zapata</t>
  </si>
  <si>
    <t>PPI-597</t>
  </si>
  <si>
    <t>HR ASSISTANT-PAYROLL</t>
  </si>
  <si>
    <t>34-5065988-8</t>
  </si>
  <si>
    <t>1211-4158-2506</t>
  </si>
  <si>
    <t>01-025761005-0</t>
  </si>
  <si>
    <t>467-171-032</t>
  </si>
  <si>
    <t>0917-3120970</t>
  </si>
  <si>
    <t>0065-0150-3747</t>
  </si>
  <si>
    <t>6029-1465-0150-3747</t>
  </si>
  <si>
    <t>001-12-0257646</t>
  </si>
  <si>
    <t>6029-1400-1153-3054</t>
  </si>
  <si>
    <t>que.delosreyes@gmail.com</t>
  </si>
  <si>
    <t>No. 19  Danile St. Noad Road Centennial II-B Pinagbuhatan Pasig City</t>
  </si>
  <si>
    <t>Merly Delos Reyes</t>
  </si>
  <si>
    <t>0919-7749756</t>
  </si>
  <si>
    <t>DEO, Jhessa Cabrera</t>
  </si>
  <si>
    <t>PPI-628</t>
  </si>
  <si>
    <t>1,750-Housing</t>
  </si>
  <si>
    <t>34-7819260-2</t>
  </si>
  <si>
    <t>9182-2742918-8</t>
  </si>
  <si>
    <t>03-026327832-8</t>
  </si>
  <si>
    <t>730-037-323</t>
  </si>
  <si>
    <t>0945-3459017</t>
  </si>
  <si>
    <t>0065-0151-6889</t>
  </si>
  <si>
    <t>6029-1465-0151-6889</t>
  </si>
  <si>
    <t>001-12-0257317</t>
  </si>
  <si>
    <t>6029-1400-1153-2593</t>
  </si>
  <si>
    <t>jhessadeo31@gmail.com</t>
  </si>
  <si>
    <t>Blk 7 Lot 15 Pinesville Subd. Fort Del Pilar, Baguio City</t>
  </si>
  <si>
    <t>0158 Policarpio St. Brgy. Gaya Gaya San Jose Del Monte Bulacan</t>
  </si>
  <si>
    <t>Joshua C. Deo</t>
  </si>
  <si>
    <t>0995-5560100</t>
  </si>
  <si>
    <t>DERAYO, Mary Nicole Espenilla</t>
  </si>
  <si>
    <t>PPI-564</t>
  </si>
  <si>
    <t>34-3507452-7</t>
  </si>
  <si>
    <t>1211-7926-9577</t>
  </si>
  <si>
    <t>21-050148716-8</t>
  </si>
  <si>
    <t>428-489-073</t>
  </si>
  <si>
    <t>0956-7921423</t>
  </si>
  <si>
    <t>0065-0150-1261</t>
  </si>
  <si>
    <t>6029-1465-0150-1261</t>
  </si>
  <si>
    <t>nicsderayo02@gmail.com</t>
  </si>
  <si>
    <t>No. 214 Fatima st. Tumana San Jose, Baliwag, Bulacan</t>
  </si>
  <si>
    <t>DERILO, Marcelo Martinez</t>
  </si>
  <si>
    <t>PPI-572</t>
  </si>
  <si>
    <t>Batangas</t>
  </si>
  <si>
    <t>04-1335378-4</t>
  </si>
  <si>
    <t>1050-0160-5179</t>
  </si>
  <si>
    <t>08-025142169-6</t>
  </si>
  <si>
    <t>237-357-908</t>
  </si>
  <si>
    <t>0919-5247155</t>
  </si>
  <si>
    <t>0065-0150-3234</t>
  </si>
  <si>
    <t>6029-1465-0150-3234</t>
  </si>
  <si>
    <t>mars.derilo@gmail.com</t>
  </si>
  <si>
    <t>RCBC / 6019-7106-0350-0463</t>
  </si>
  <si>
    <t>Zamora st. , Brgy. Sta Catalina Pagbilao, Quezon</t>
  </si>
  <si>
    <t>Jeanette Derilo</t>
  </si>
  <si>
    <t>0998-1935013</t>
  </si>
  <si>
    <t>DIEGO, Ellainne Cathrene Pariñas</t>
  </si>
  <si>
    <t>PPI-651</t>
  </si>
  <si>
    <t>34-5053334-4</t>
  </si>
  <si>
    <t>1211-4235-1832</t>
  </si>
  <si>
    <t>21-025314296-5</t>
  </si>
  <si>
    <t>321-742-956</t>
  </si>
  <si>
    <t>0966-7149846</t>
  </si>
  <si>
    <t>0011-2026-3373</t>
  </si>
  <si>
    <t>6029-1400-1154-0935</t>
  </si>
  <si>
    <t>001-12-026337-3</t>
  </si>
  <si>
    <t>#405 Parang St. Malipampang San Ildefonso Bulacan</t>
  </si>
  <si>
    <t>Carl Yvann Joshua Diego</t>
  </si>
  <si>
    <t>0927-6862508</t>
  </si>
  <si>
    <t>DURENS, Brenard Glenn Baguinat</t>
  </si>
  <si>
    <t>PPI-567</t>
  </si>
  <si>
    <t>10-0997760-9</t>
  </si>
  <si>
    <t>1210-6893-6245</t>
  </si>
  <si>
    <t>14-050147328-2</t>
  </si>
  <si>
    <t>428-486-490</t>
  </si>
  <si>
    <t>0997-1687396</t>
  </si>
  <si>
    <t>Jalon Dr. Comet st. Tumaga Porcentro, Zamboanga City</t>
  </si>
  <si>
    <t>ESCARDA, MARWIN B.</t>
  </si>
  <si>
    <t>PPI-181</t>
  </si>
  <si>
    <t>200.00/DAY</t>
  </si>
  <si>
    <t>06-1841422-4</t>
  </si>
  <si>
    <t>1070-0191-0873</t>
  </si>
  <si>
    <t>03-050182330-5</t>
  </si>
  <si>
    <t>240-267-729</t>
  </si>
  <si>
    <t>0907-210-6084</t>
  </si>
  <si>
    <t>GUARDSMAN BLDG SANDAWA ROAD NEW MABINA DC</t>
  </si>
  <si>
    <t>MARIVIC E. SANTIAGO</t>
  </si>
  <si>
    <t>0920-714-2151</t>
  </si>
  <si>
    <t>ESPELETA, John Carlo Lavarias</t>
  </si>
  <si>
    <t>PPI-709</t>
  </si>
  <si>
    <t>34-3973423-2</t>
  </si>
  <si>
    <t>1211-2527-3947</t>
  </si>
  <si>
    <t>21-050185205-2</t>
  </si>
  <si>
    <t>456-545-575</t>
  </si>
  <si>
    <t>0995-4850966</t>
  </si>
  <si>
    <t>001-12-0277031</t>
  </si>
  <si>
    <t>6029-1400-1156-1592</t>
  </si>
  <si>
    <t>Unit 310 MB5 PDS Ave., Brgy. Ususan, Taguig City</t>
  </si>
  <si>
    <t>B59 L33 Area I, San Jose Del Monte City Bulacan</t>
  </si>
  <si>
    <t>Jasmin Espeleta</t>
  </si>
  <si>
    <t>0955-0910274</t>
  </si>
  <si>
    <t>ESTEBAN, Asela Mae Del Mar</t>
  </si>
  <si>
    <t>PPI-439</t>
  </si>
  <si>
    <t>14,000.00/RF</t>
  </si>
  <si>
    <t>BACOLOD</t>
  </si>
  <si>
    <t>07-2606787-7</t>
  </si>
  <si>
    <t>1211-1432-9486</t>
  </si>
  <si>
    <t>03-051171561-6</t>
  </si>
  <si>
    <t>426-498-323</t>
  </si>
  <si>
    <t>0926-0447880</t>
  </si>
  <si>
    <t>0065-0150-8696</t>
  </si>
  <si>
    <t>6029-1465-0150-8696</t>
  </si>
  <si>
    <t>001-12-0258170</t>
  </si>
  <si>
    <t>6029-1400-1153-3658</t>
  </si>
  <si>
    <t>aselamaeesteban88@gmail.com</t>
  </si>
  <si>
    <t>BPI / 9189-1317-79</t>
  </si>
  <si>
    <t>4th BLOCK URIARTE SUBD. LA CARLOTA CITY, NEGROS OCIDENTAL</t>
  </si>
  <si>
    <t>EVANGELISTA, BREZILDA R.</t>
  </si>
  <si>
    <t>PPI-510</t>
  </si>
  <si>
    <t>CCO &amp; MARKETING SPECIALIST</t>
  </si>
  <si>
    <t>34-3519902-0</t>
  </si>
  <si>
    <t>1210-8641-7876</t>
  </si>
  <si>
    <t>21-050152763-1</t>
  </si>
  <si>
    <t>314-036-651</t>
  </si>
  <si>
    <t>FANTOLGO, Ma. Catrina Ofilas</t>
  </si>
  <si>
    <t>PPI-741</t>
  </si>
  <si>
    <t>2500- HOUSING</t>
  </si>
  <si>
    <t>34-9461865-2</t>
  </si>
  <si>
    <t>1212-9656-5205</t>
  </si>
  <si>
    <t>06-250101232-2</t>
  </si>
  <si>
    <t>742-479-415</t>
  </si>
  <si>
    <t>0906-7170021</t>
  </si>
  <si>
    <t>Taytay Baggao Cagayan</t>
  </si>
  <si>
    <t>Amorfina Fantolgo</t>
  </si>
  <si>
    <t>0915-9803610</t>
  </si>
  <si>
    <t>Aunt</t>
  </si>
  <si>
    <t>10/7/22 resigned</t>
  </si>
  <si>
    <t>FELICIDARIO, Emiliana Gamit</t>
  </si>
  <si>
    <t>PPI-721</t>
  </si>
  <si>
    <t>03-8526135-7</t>
  </si>
  <si>
    <t>1070-0064-1529</t>
  </si>
  <si>
    <t>19-051321380-1</t>
  </si>
  <si>
    <t>102-409-122</t>
  </si>
  <si>
    <t>0967-6150865</t>
  </si>
  <si>
    <t>6029-1491-6073-0486</t>
  </si>
  <si>
    <t>Blk 37 Lot 5 Lily St., Maligaya Park Subd., Pasok Putik, Novaliches, Quezon City</t>
  </si>
  <si>
    <t>Sta Barbara Vistoria, Tarlac</t>
  </si>
  <si>
    <t>Edgar Felicidario</t>
  </si>
  <si>
    <t>0931-8034127</t>
  </si>
  <si>
    <t>FIGUEROA, Jeda Miranda</t>
  </si>
  <si>
    <t>PPI-551</t>
  </si>
  <si>
    <t>3,000.00/PF</t>
  </si>
  <si>
    <t>07-2756682-7</t>
  </si>
  <si>
    <t>1211-4512-4491</t>
  </si>
  <si>
    <t>01-052010958-2</t>
  </si>
  <si>
    <t>465-316-367</t>
  </si>
  <si>
    <t>0995-5040997</t>
  </si>
  <si>
    <t>0065-0150-7524</t>
  </si>
  <si>
    <t>6029-1465-0150-7524</t>
  </si>
  <si>
    <t>001-12-0257975</t>
  </si>
  <si>
    <t>6029-1400-1153-3377</t>
  </si>
  <si>
    <t>jeda.Figueroa@yahoo.com</t>
  </si>
  <si>
    <t>#104 Sta. Catalina St. Brgy. Siena Quezon City</t>
  </si>
  <si>
    <t>Prk. Malipayan, Celita Village, Brgy. Malipayon, Bacolod City</t>
  </si>
  <si>
    <t>FLORESCA, Rico Gogolin</t>
  </si>
  <si>
    <t>PPI-742</t>
  </si>
  <si>
    <t>WAREOUSE PACKER</t>
  </si>
  <si>
    <t>0970-7291089</t>
  </si>
  <si>
    <t>Blk 18 Lot 16 Hernandez st Catmon Malabon City</t>
  </si>
  <si>
    <t>Cristina Floresca</t>
  </si>
  <si>
    <t>0931-9627312</t>
  </si>
  <si>
    <t>FONTE, CYRIL</t>
  </si>
  <si>
    <t>PPI-526</t>
  </si>
  <si>
    <t>ADMIN</t>
  </si>
  <si>
    <t>07-2307695-5</t>
  </si>
  <si>
    <t>946-238-192</t>
  </si>
  <si>
    <t>Returned: 7/23</t>
  </si>
  <si>
    <t>EOC</t>
  </si>
  <si>
    <t>12-28-18</t>
  </si>
  <si>
    <t>GALUT, Patricia Kaye Alvaro</t>
  </si>
  <si>
    <t>PPI-681</t>
  </si>
  <si>
    <t>34-8811034-4</t>
  </si>
  <si>
    <t>9200-5376-7739</t>
  </si>
  <si>
    <t>21-250768769-2</t>
  </si>
  <si>
    <t>360-421-924</t>
  </si>
  <si>
    <t>0930-8046405/0977-6930100</t>
  </si>
  <si>
    <t>916-10-0044351</t>
  </si>
  <si>
    <t>6029-1491-6007-8746</t>
  </si>
  <si>
    <t>3514 Sampaloc Manila</t>
  </si>
  <si>
    <t>Josephine Galut</t>
  </si>
  <si>
    <t>0936-8743223</t>
  </si>
  <si>
    <t>GARCIA, Frederick Centus</t>
  </si>
  <si>
    <t>PPI-645</t>
  </si>
  <si>
    <t>05-0625649-7</t>
  </si>
  <si>
    <t>9130-1902-4388</t>
  </si>
  <si>
    <t>01-051185171-3</t>
  </si>
  <si>
    <t>942-902-404</t>
  </si>
  <si>
    <t>0916-3351657</t>
  </si>
  <si>
    <t>001-12-0261260</t>
  </si>
  <si>
    <t>6029-1400-1153-7972</t>
  </si>
  <si>
    <t>Ph3 Blk 10 Lot 31 Seabreeze Home Cabid-an Sorsogon City</t>
  </si>
  <si>
    <t>GONZALES, VANESSA D.</t>
  </si>
  <si>
    <t>PPI-481</t>
  </si>
  <si>
    <t>EXECUTIVE ASSISTANT</t>
  </si>
  <si>
    <t>ADMINISTRATION</t>
  </si>
  <si>
    <t>34-3647746-6</t>
  </si>
  <si>
    <t>1211-1411-6396</t>
  </si>
  <si>
    <t>03-051170184-4</t>
  </si>
  <si>
    <t>428-741-171</t>
  </si>
  <si>
    <t>GUERRERO, Kristine Remlyn O.</t>
  </si>
  <si>
    <t>PPI-525</t>
  </si>
  <si>
    <t>PAMPANGA</t>
  </si>
  <si>
    <t>02-2910015-0</t>
  </si>
  <si>
    <t>1210-9777-2144</t>
  </si>
  <si>
    <t>08-051295292-9</t>
  </si>
  <si>
    <t>437-725-093</t>
  </si>
  <si>
    <t>0916-5100882</t>
  </si>
  <si>
    <t>0065-0150-8654</t>
  </si>
  <si>
    <t>6029-1465-0150-8654</t>
  </si>
  <si>
    <t>kristine0112@yahoo.com</t>
  </si>
  <si>
    <t>BPI / 0449-5627-04</t>
  </si>
  <si>
    <t>37 MANINGNING ST GM SUBD STO DOMINGO</t>
  </si>
  <si>
    <t>EVELYN O. GUERRERO</t>
  </si>
  <si>
    <t>NONE</t>
  </si>
  <si>
    <t>GUILLERMO, Abigail Ravana</t>
  </si>
  <si>
    <t>PPI-679</t>
  </si>
  <si>
    <t>34-0078350-0</t>
  </si>
  <si>
    <t>1210-1219-7411</t>
  </si>
  <si>
    <t>02-050355065-3</t>
  </si>
  <si>
    <t>249-888-012</t>
  </si>
  <si>
    <t>0945-8612868/0932-7067675</t>
  </si>
  <si>
    <t>916-10-0045916</t>
  </si>
  <si>
    <t>6029-1491-6007-8761</t>
  </si>
  <si>
    <t>001-12-0274789</t>
  </si>
  <si>
    <t>6029-1400-1155-8572</t>
  </si>
  <si>
    <t>789 M. Naval St. Navotas City</t>
  </si>
  <si>
    <t>Arnold Guillermo</t>
  </si>
  <si>
    <t>0966-4136359</t>
  </si>
  <si>
    <t>10/4/22 termination</t>
  </si>
  <si>
    <t>HERNANDEZ, Jaime O.</t>
  </si>
  <si>
    <t>PPI-195</t>
  </si>
  <si>
    <t>6,000.00/RF</t>
  </si>
  <si>
    <t xml:space="preserve">ILOILO </t>
  </si>
  <si>
    <t>07-2069030-5</t>
  </si>
  <si>
    <t>1070-0191-1494</t>
  </si>
  <si>
    <t>16-050215105-0</t>
  </si>
  <si>
    <t>247-497-801</t>
  </si>
  <si>
    <t>0926-6377534</t>
  </si>
  <si>
    <t>0065-1151-5002</t>
  </si>
  <si>
    <t>6029-1400-1151-5002</t>
  </si>
  <si>
    <t>jaimehernandez.1980@yahoo.com</t>
  </si>
  <si>
    <t>BLK 12 LOT 15 LANDHEIGHTS 4 BALABAGO JARO ILOILO CITY</t>
  </si>
  <si>
    <t xml:space="preserve">JOHANNA SOL HERNANDEZ </t>
  </si>
  <si>
    <t>0912-923-4670</t>
  </si>
  <si>
    <t xml:space="preserve">WIFE </t>
  </si>
  <si>
    <t>Termination 1/10/19</t>
  </si>
  <si>
    <t>HINLO, Karen Magallanes</t>
  </si>
  <si>
    <t>PPI-548</t>
  </si>
  <si>
    <t>CV1/CV2</t>
  </si>
  <si>
    <t>01-1791518-8</t>
  </si>
  <si>
    <t>1580-0088-3607</t>
  </si>
  <si>
    <t>11-050360396-9</t>
  </si>
  <si>
    <t>285-514-284</t>
  </si>
  <si>
    <t>0933-6125022</t>
  </si>
  <si>
    <t>kinzyk_24283013@yhaoo.com</t>
  </si>
  <si>
    <t>Sitio Lupa, Brgy Sapangdaku, Guadalupe, Cebu City</t>
  </si>
  <si>
    <t>Nenita Magallanes</t>
  </si>
  <si>
    <t>0929-2825768</t>
  </si>
  <si>
    <t>ILAO, Donnabelle Loresto</t>
  </si>
  <si>
    <t>PPI-674</t>
  </si>
  <si>
    <t>SMD</t>
  </si>
  <si>
    <t>34-8275975-6</t>
  </si>
  <si>
    <t>1212-4612-4654</t>
  </si>
  <si>
    <t>09-025660618-5</t>
  </si>
  <si>
    <t>741-500-689</t>
  </si>
  <si>
    <t>0936-7201933</t>
  </si>
  <si>
    <t>001-12-0270912</t>
  </si>
  <si>
    <t>6029-1400-1155-1577</t>
  </si>
  <si>
    <t>52 A. Banaag St. Brgy. Pineda Pasig City</t>
  </si>
  <si>
    <t>Rosemarie Ilao</t>
  </si>
  <si>
    <t>0905-7087867</t>
  </si>
  <si>
    <t>INOCENTES, Sheela Solomon</t>
  </si>
  <si>
    <t>PPI-600</t>
  </si>
  <si>
    <t>01-2258104-1</t>
  </si>
  <si>
    <t>1210-8666-7935</t>
  </si>
  <si>
    <t>04-050174426-5</t>
  </si>
  <si>
    <t>278-315-966</t>
  </si>
  <si>
    <t>0997-6040317</t>
  </si>
  <si>
    <t>0065-0150-4091</t>
  </si>
  <si>
    <t>6029-1465-0150-4091</t>
  </si>
  <si>
    <t>001-12-0257659</t>
  </si>
  <si>
    <t>6029-1400-1153-2981</t>
  </si>
  <si>
    <t>sheela.inocentes@gmail.com</t>
  </si>
  <si>
    <t>14 Aster St. Green Park Village Cainta Rizal</t>
  </si>
  <si>
    <t>Jonathan Inocentes</t>
  </si>
  <si>
    <t>ISAAC, Aira Barnuevo</t>
  </si>
  <si>
    <t>PPI-640</t>
  </si>
  <si>
    <t>05-1267006-7</t>
  </si>
  <si>
    <t>1211-6419-8975</t>
  </si>
  <si>
    <t>01-025796397-2</t>
  </si>
  <si>
    <t>330-822-593</t>
  </si>
  <si>
    <t>0949-4321568</t>
  </si>
  <si>
    <t>isaacaira2424@gmail.com</t>
  </si>
  <si>
    <t>#55 cpl. Cruz Bagong Ilog Pasig City</t>
  </si>
  <si>
    <t>Raiza Isaac</t>
  </si>
  <si>
    <t>0908-2237775</t>
  </si>
  <si>
    <t>Awol 10/18/2018</t>
  </si>
  <si>
    <t>ISIDORO, SARAH KARINA L.</t>
  </si>
  <si>
    <t>PPI-540</t>
  </si>
  <si>
    <t>JABINES, Vanerie Monique</t>
  </si>
  <si>
    <t>PPI-596</t>
  </si>
  <si>
    <t>CDO 2</t>
  </si>
  <si>
    <t>08-2442072-7</t>
  </si>
  <si>
    <t>1211-0972-7873</t>
  </si>
  <si>
    <t>15-201740759-1</t>
  </si>
  <si>
    <t>447-382-568</t>
  </si>
  <si>
    <t>0997-8578113</t>
  </si>
  <si>
    <t>6029-1465-0150-3887</t>
  </si>
  <si>
    <t>001-12-0257568</t>
  </si>
  <si>
    <t>6029-1400-1153-2924</t>
  </si>
  <si>
    <t>vaneriej@yahoo.com</t>
  </si>
  <si>
    <t>#89-C Punta Macabalan Cagayan De Oro City</t>
  </si>
  <si>
    <t>Ivan G. jabines</t>
  </si>
  <si>
    <t>0935-8944467</t>
  </si>
  <si>
    <t>JARENO, Kris Mae Bello</t>
  </si>
  <si>
    <t>PPI-633</t>
  </si>
  <si>
    <t>WV</t>
  </si>
  <si>
    <t>07-2791499-0</t>
  </si>
  <si>
    <t>1210-7014-3763</t>
  </si>
  <si>
    <t>1105-0581612-9</t>
  </si>
  <si>
    <t>427-035-320</t>
  </si>
  <si>
    <t>0977-6809786</t>
  </si>
  <si>
    <t>001-12-0260266</t>
  </si>
  <si>
    <t>6029-1400-1153-6313</t>
  </si>
  <si>
    <t>kjareo@yahoo.com</t>
  </si>
  <si>
    <t>Blk 59 Lot 5 Deca Homes South Bacolod.</t>
  </si>
  <si>
    <t>Delaida Jareno</t>
  </si>
  <si>
    <t>0950-7541595</t>
  </si>
  <si>
    <t>LABOS, Criselda Jaruda</t>
  </si>
  <si>
    <t>PPI-663</t>
  </si>
  <si>
    <t>INVENTORY ANALYST</t>
  </si>
  <si>
    <t>34-5358562-9</t>
  </si>
  <si>
    <t>1211-5205-6354</t>
  </si>
  <si>
    <t>01-025862311-3</t>
  </si>
  <si>
    <t>452-344-373</t>
  </si>
  <si>
    <t>0947-4210895</t>
  </si>
  <si>
    <t>001-12-026805-5</t>
  </si>
  <si>
    <t>6029-1400-1154-7658</t>
  </si>
  <si>
    <t>28 Alley 1 A.I.B. St. Brgy. Sto. Domingo, Quezon City</t>
  </si>
  <si>
    <t>Alexander Ortiz</t>
  </si>
  <si>
    <t>0923-8546164</t>
  </si>
  <si>
    <t>LAOAGAN, Yolivia Linsao</t>
  </si>
  <si>
    <t>PPI-615</t>
  </si>
  <si>
    <t>30,000.00/RF</t>
  </si>
  <si>
    <t>Central &amp; North Luzon</t>
  </si>
  <si>
    <t>02-1039687-6</t>
  </si>
  <si>
    <t>1211-0617-9607</t>
  </si>
  <si>
    <t>04-025168865-8</t>
  </si>
  <si>
    <t>241-855-005</t>
  </si>
  <si>
    <t>0915-1742087</t>
  </si>
  <si>
    <t>0065-0151-6657</t>
  </si>
  <si>
    <t>6029-1465-0151-6657</t>
  </si>
  <si>
    <t>001-12-0259371</t>
  </si>
  <si>
    <t>6029-1400-1153-5240</t>
  </si>
  <si>
    <t>laoaganyolivia2@yahoo.com</t>
  </si>
  <si>
    <t>FD 206 Pines Park La Trinidad Benguet</t>
  </si>
  <si>
    <t>Jonas Laoagan</t>
  </si>
  <si>
    <t>0917-8727016</t>
  </si>
  <si>
    <t>Resigned Nov 15, 2022</t>
  </si>
  <si>
    <t>LOPEZ, Aldrin D. JR.</t>
  </si>
  <si>
    <t>PPI-654</t>
  </si>
  <si>
    <t>STOCK CUSTODIAN</t>
  </si>
  <si>
    <t>11-4505422-4</t>
  </si>
  <si>
    <t>1210-9546-0362</t>
  </si>
  <si>
    <t>22-000147687-4</t>
  </si>
  <si>
    <t>478-305-932</t>
  </si>
  <si>
    <t>0966-9185899</t>
  </si>
  <si>
    <t>A-43 Dupax Compound Bagbag Novaliches, Quezon City</t>
  </si>
  <si>
    <t>Alma Gilbaliga</t>
  </si>
  <si>
    <t>0917-3833199</t>
  </si>
  <si>
    <t>JOLO, Ronnie Gutlay</t>
  </si>
  <si>
    <t>PPI-574</t>
  </si>
  <si>
    <t>04-1499233-5</t>
  </si>
  <si>
    <t>1010-0137-3324</t>
  </si>
  <si>
    <t>01-050665016-5</t>
  </si>
  <si>
    <t>937-931-594</t>
  </si>
  <si>
    <t>0912-9341777</t>
  </si>
  <si>
    <t>0065-0150-5411</t>
  </si>
  <si>
    <t>6029-1465-0150-5411</t>
  </si>
  <si>
    <t>jolo.ronnie@gmail.com</t>
  </si>
  <si>
    <t>Phase 10-A Package 1 Blk 11 Lot 18 Bagong Silang Caloocan City</t>
  </si>
  <si>
    <t>Jenalyn Jolo</t>
  </si>
  <si>
    <t>0906-2419274</t>
  </si>
  <si>
    <t>JOVELLO, Charmaine Omega</t>
  </si>
  <si>
    <t>PPI-706</t>
  </si>
  <si>
    <t>34-6694739-3</t>
  </si>
  <si>
    <t>1212-1990-4004</t>
  </si>
  <si>
    <t>02-252681089-2</t>
  </si>
  <si>
    <t>700-040-094</t>
  </si>
  <si>
    <t>0967-5300393</t>
  </si>
  <si>
    <t>#4 Macaya St. Pasong Tamo, Quezon City</t>
  </si>
  <si>
    <t>Fedeliza Jovello</t>
  </si>
  <si>
    <t>0945-5928860</t>
  </si>
  <si>
    <t>has issue with previous employer</t>
  </si>
  <si>
    <t>LACERNA, ROVEL L.</t>
  </si>
  <si>
    <t>PPI-532</t>
  </si>
  <si>
    <t>BATANGAS/MINDORO</t>
  </si>
  <si>
    <t>04-1376155-4</t>
  </si>
  <si>
    <t>01-050868034-7</t>
  </si>
  <si>
    <t>241-977-841</t>
  </si>
  <si>
    <t>0929-862-9138</t>
  </si>
  <si>
    <t>141 SAN SEBASTIAN VILLAGE LIPA CITY</t>
  </si>
  <si>
    <t>GENE CLAIRE V. LACERNA</t>
  </si>
  <si>
    <t>LIBRE, Mary Joan Berba</t>
  </si>
  <si>
    <t>PPI-561</t>
  </si>
  <si>
    <t>COLLECTION SPECIALIST</t>
  </si>
  <si>
    <t>09-3004082-6</t>
  </si>
  <si>
    <t>1101-9814-1208</t>
  </si>
  <si>
    <t>16-050330089-0</t>
  </si>
  <si>
    <t>261-681-670</t>
  </si>
  <si>
    <t>0948-9302429</t>
  </si>
  <si>
    <t>0065-0150-0693</t>
  </si>
  <si>
    <t>6029-1465-0150-0693</t>
  </si>
  <si>
    <t>001-12-0257988</t>
  </si>
  <si>
    <t>6029-1400-1153-3369</t>
  </si>
  <si>
    <t>maryjoan.libre@gmail.com</t>
  </si>
  <si>
    <t>6354 Orchid st. San Francisco Hoteliña Subd, Panabo City Davao Del Norte</t>
  </si>
  <si>
    <t>Edgardo Libre</t>
  </si>
  <si>
    <t>Transferred to PMC 04-01-19</t>
  </si>
  <si>
    <t>LICUDO, Violeta Mendoza</t>
  </si>
  <si>
    <t>PPI-562</t>
  </si>
  <si>
    <t>02-3900767-0</t>
  </si>
  <si>
    <t>1212-0342-6726</t>
  </si>
  <si>
    <t>05-251681099-8</t>
  </si>
  <si>
    <t>703-945-476</t>
  </si>
  <si>
    <t>0946-2043286/0961-2163003</t>
  </si>
  <si>
    <t>0065-0150-1931</t>
  </si>
  <si>
    <t>6029-1465-0150-1931</t>
  </si>
  <si>
    <t>001-12-0257674</t>
  </si>
  <si>
    <t>6029-1400-1153-3153</t>
  </si>
  <si>
    <t>violetalicudo@yahoo.com</t>
  </si>
  <si>
    <t>Blk 6 Gumamela St. Old Sta. Mesa, Manila</t>
  </si>
  <si>
    <t>Sitio Pasngaw, Brgy. Casanicolasan, Rosales Pangasinan</t>
  </si>
  <si>
    <t>Dindo Licudo</t>
  </si>
  <si>
    <t>0923-0909700</t>
  </si>
  <si>
    <t>LINGGO, Marwin Baguio</t>
  </si>
  <si>
    <t>PPI-570</t>
  </si>
  <si>
    <t>09-2997186-7</t>
  </si>
  <si>
    <t>1211-3202-2919</t>
  </si>
  <si>
    <t>16-050341413-6</t>
  </si>
  <si>
    <t>309-905-479</t>
  </si>
  <si>
    <t>0906-1504178</t>
  </si>
  <si>
    <t>0065-0150-3119</t>
  </si>
  <si>
    <t>6029-1465-0150-3119</t>
  </si>
  <si>
    <t>marwinzaijianlingo@gmail.com</t>
  </si>
  <si>
    <t>Purok Kalayaan Iwha Village Dumoy, Davao City</t>
  </si>
  <si>
    <t>Manuel O. Linggo</t>
  </si>
  <si>
    <t>0946-4879010</t>
  </si>
  <si>
    <t>LIPATAN, JEFFREY A.</t>
  </si>
  <si>
    <t>PPI-491</t>
  </si>
  <si>
    <t>02-3365097-1</t>
  </si>
  <si>
    <t>1211-1556-7711</t>
  </si>
  <si>
    <t>07-025586150-4</t>
  </si>
  <si>
    <t>456-539-966</t>
  </si>
  <si>
    <t>0915-269-2838</t>
  </si>
  <si>
    <t>485 SAN RAMON ST STO DOMINGO ANGELES CITY PAMPANGA</t>
  </si>
  <si>
    <t>RUDY M. AQUTTO</t>
  </si>
  <si>
    <t>LORICA, Mari Elaine Pablo</t>
  </si>
  <si>
    <t>PPI-611</t>
  </si>
  <si>
    <t>34-0429007-3</t>
  </si>
  <si>
    <t>1210-9758-2310</t>
  </si>
  <si>
    <t>07-025390337-4</t>
  </si>
  <si>
    <t>248-666-485</t>
  </si>
  <si>
    <t>0975-3258953</t>
  </si>
  <si>
    <t>0065-0150-5080</t>
  </si>
  <si>
    <t>6029-1465-0150-5080</t>
  </si>
  <si>
    <t>lentrisha@yahoo.com</t>
  </si>
  <si>
    <t>Paing Bantay Ilocos Sur</t>
  </si>
  <si>
    <t>Richard Daskeo</t>
  </si>
  <si>
    <t>0926-224-8834</t>
  </si>
  <si>
    <t>EOC 8/17/2018</t>
  </si>
  <si>
    <t>LUBAO, Trixia Solayao</t>
  </si>
  <si>
    <t>PPI-727</t>
  </si>
  <si>
    <t>HR ASSISTANT-RECRUITMENT</t>
  </si>
  <si>
    <t>34-6031631-5</t>
  </si>
  <si>
    <t>1211-7313-2576</t>
  </si>
  <si>
    <t>329-762-303</t>
  </si>
  <si>
    <t>0945-9747659</t>
  </si>
  <si>
    <t xml:space="preserve">Blk 1 H Lot 15 Phase 3 E1 Pampano St. Brgy. 14, Caloocan City   
</t>
  </si>
  <si>
    <t>Jhovy Ann Lubao</t>
  </si>
  <si>
    <t>0963-5282670</t>
  </si>
  <si>
    <t>LUCIDA, Mercy T.</t>
  </si>
  <si>
    <t>PPI-606</t>
  </si>
  <si>
    <t>34-3671649-9</t>
  </si>
  <si>
    <t>1211-2225-8836</t>
  </si>
  <si>
    <t>01-051862841-6</t>
  </si>
  <si>
    <t>321-190-304</t>
  </si>
  <si>
    <t>0997-4088641</t>
  </si>
  <si>
    <t>0065-0150-4562</t>
  </si>
  <si>
    <t>6029-1465-0150-4562</t>
  </si>
  <si>
    <t>lucilamercy@yahoo.com</t>
  </si>
  <si>
    <t># 38 Tampoy St. Project 2 Quezon city</t>
  </si>
  <si>
    <t>Linda Lucida</t>
  </si>
  <si>
    <t>940-8664</t>
  </si>
  <si>
    <t>LUIS, Charmaine Damaso</t>
  </si>
  <si>
    <t>PPI-652</t>
  </si>
  <si>
    <t>01-2534132-7</t>
  </si>
  <si>
    <t>1211-5877-3217</t>
  </si>
  <si>
    <t>06-251676057-0</t>
  </si>
  <si>
    <t>0936-1560810</t>
  </si>
  <si>
    <t>0011-2026-4076</t>
  </si>
  <si>
    <t>6029-1400-1154-2360</t>
  </si>
  <si>
    <t>001-12-0264076</t>
  </si>
  <si>
    <t>Brgy Bansing, Don Mariano Marcos Bayombong, Nueva Vizcaya</t>
  </si>
  <si>
    <t>Veronica D. Luis</t>
  </si>
  <si>
    <t>0967-6755304</t>
  </si>
  <si>
    <t>MAGPULONG, Angelica May Abungan</t>
  </si>
  <si>
    <t>PPI-581</t>
  </si>
  <si>
    <t>08-1667415-4</t>
  </si>
  <si>
    <t>1211-5380-4754</t>
  </si>
  <si>
    <t>15-050186934-3</t>
  </si>
  <si>
    <t>950-280-580</t>
  </si>
  <si>
    <t>0945-1163893</t>
  </si>
  <si>
    <t>0065-0150-7615</t>
  </si>
  <si>
    <t>6029-1465-0150-7615</t>
  </si>
  <si>
    <t>renica0205@gmail.com</t>
  </si>
  <si>
    <t>BPI / 9336-3802-04</t>
  </si>
  <si>
    <t>#62 Zone 2 Greymar Bugo, Cagayan De Oro City</t>
  </si>
  <si>
    <t>MALAGASE, Angelica Arrogancia</t>
  </si>
  <si>
    <t>PPI-705</t>
  </si>
  <si>
    <t>34-4160536-2</t>
  </si>
  <si>
    <t>1211-0276-3620</t>
  </si>
  <si>
    <t>08-025605541-8</t>
  </si>
  <si>
    <t>315-577-027</t>
  </si>
  <si>
    <t>0955-3642515</t>
  </si>
  <si>
    <t>001-12-0277056</t>
  </si>
  <si>
    <t>6029-1400-1156-1618</t>
  </si>
  <si>
    <t>#54 Unang Hakbang St. San Isidro Galas, Quezon City</t>
  </si>
  <si>
    <t>B50 L8 Phase 3 Mary Cris Complex, Nas Cam 1, Gen. Trias, Cavite</t>
  </si>
  <si>
    <t>Rochelle Malagase</t>
  </si>
  <si>
    <t>0917-9227112</t>
  </si>
  <si>
    <t>MALLARI, Jaime JR.</t>
  </si>
  <si>
    <t>PPI-612</t>
  </si>
  <si>
    <t>34-3232789-5</t>
  </si>
  <si>
    <t>0955-1953737</t>
  </si>
  <si>
    <t>308 Papaya St. Sta Mesa Manila</t>
  </si>
  <si>
    <t>Joy Mallari</t>
  </si>
  <si>
    <t>0935-1103285</t>
  </si>
  <si>
    <t>MANALANSAN, Carla Altre</t>
  </si>
  <si>
    <t>PPI-677</t>
  </si>
  <si>
    <t>34-2350418-0</t>
  </si>
  <si>
    <t>1211-1484-3748</t>
  </si>
  <si>
    <t>03-050731306-6</t>
  </si>
  <si>
    <t>317-439-682</t>
  </si>
  <si>
    <t>0995-1428900</t>
  </si>
  <si>
    <t>916-10-0045762</t>
  </si>
  <si>
    <t>6029-1491-6007-8738</t>
  </si>
  <si>
    <t>Blk 56 Lot 32 Phase 2 Gemini St. Heritage Homes Loma De Gato Marilao Bulacan</t>
  </si>
  <si>
    <t>Gilda Manalansan</t>
  </si>
  <si>
    <t>0936-7452891</t>
  </si>
  <si>
    <t>MANINGAS, Khy Princess Melante</t>
  </si>
  <si>
    <t>PPI-673</t>
  </si>
  <si>
    <t>34-0903384-0</t>
  </si>
  <si>
    <t>1211-0320-8393</t>
  </si>
  <si>
    <t>01-050628872-5</t>
  </si>
  <si>
    <t>257-023-072</t>
  </si>
  <si>
    <t>0927-5385858</t>
  </si>
  <si>
    <t>001-12-0270336</t>
  </si>
  <si>
    <t>6029-1400-1155-0793</t>
  </si>
  <si>
    <t>95 Adelfa St. Visayas Ave. Culiat Quezon City</t>
  </si>
  <si>
    <t>Cosmelan Maningas</t>
  </si>
  <si>
    <t>0966-7564955</t>
  </si>
  <si>
    <t>AWOL 2/17/2020</t>
  </si>
  <si>
    <t>MANLANOT, Richard Saromines</t>
  </si>
  <si>
    <t>PPI-585</t>
  </si>
  <si>
    <t>09-3580281-0</t>
  </si>
  <si>
    <t>1211-6807-8612</t>
  </si>
  <si>
    <t>16-050558132-3</t>
  </si>
  <si>
    <t>432-422-761</t>
  </si>
  <si>
    <t>0905-5769836</t>
  </si>
  <si>
    <t>0065-0151-1443</t>
  </si>
  <si>
    <t>6029-1465-0151-1443</t>
  </si>
  <si>
    <t>001-12-0257270</t>
  </si>
  <si>
    <t>6029-1400-1153-2569</t>
  </si>
  <si>
    <t>..richardmanlanot01@gmail.com</t>
  </si>
  <si>
    <t>Km 69 Sinawilan Matanao Davao Del Sur</t>
  </si>
  <si>
    <t>Arlyn Manlanot</t>
  </si>
  <si>
    <t>0956-0885024</t>
  </si>
  <si>
    <t>MANZANO, CHEENEE-GAYLE L.</t>
  </si>
  <si>
    <t>PPI-483</t>
  </si>
  <si>
    <t>34-4066116-1</t>
  </si>
  <si>
    <t>1211-1232-2372</t>
  </si>
  <si>
    <t>03-025546115-6</t>
  </si>
  <si>
    <t>448-797-930</t>
  </si>
  <si>
    <t>MARCON, Lyrah Kazzandra B.</t>
  </si>
  <si>
    <t>PPI-659</t>
  </si>
  <si>
    <t>COTABATO</t>
  </si>
  <si>
    <t>09-4579690-3</t>
  </si>
  <si>
    <t>0915-8160560</t>
  </si>
  <si>
    <t>001-12-0266781</t>
  </si>
  <si>
    <t>6029-1400-1154-5819</t>
  </si>
  <si>
    <t>Judith Marcon</t>
  </si>
  <si>
    <t>0907-6482945</t>
  </si>
  <si>
    <t>EOC 10/12/19</t>
  </si>
  <si>
    <t>MARFORI, Cherry Novilla</t>
  </si>
  <si>
    <t>PPI-232</t>
  </si>
  <si>
    <t>Aklan/Roxas/Antique</t>
  </si>
  <si>
    <t>01-2202950-5</t>
  </si>
  <si>
    <t>1070-0189-7462</t>
  </si>
  <si>
    <t>03-050664427-1</t>
  </si>
  <si>
    <t>267-992-892</t>
  </si>
  <si>
    <t>0930-4646751</t>
  </si>
  <si>
    <t>0065-0150-8662</t>
  </si>
  <si>
    <t>6029-1465-0150-8662</t>
  </si>
  <si>
    <t>001-120258427</t>
  </si>
  <si>
    <t>6029-1400-1153-5505</t>
  </si>
  <si>
    <t>novillacherry@yahoo.com</t>
  </si>
  <si>
    <t xml:space="preserve">LOT 1 BLK 13 HACIENDA FE ZARRAGA ILOILO </t>
  </si>
  <si>
    <t>OYUNGAN MIAGAO ILOILO</t>
  </si>
  <si>
    <t>REDENTOR MARFORI</t>
  </si>
  <si>
    <t>0928-7620847</t>
  </si>
  <si>
    <t>MARQUEZ, Dianne Christine Chua</t>
  </si>
  <si>
    <t>PURCHASING OFFICER</t>
  </si>
  <si>
    <t>34-1187526-1</t>
  </si>
  <si>
    <t>1211-0454-3500</t>
  </si>
  <si>
    <t>06-050096055-0</t>
  </si>
  <si>
    <t>270-534-945</t>
  </si>
  <si>
    <t>0995-3755788</t>
  </si>
  <si>
    <t>001-12-0271602</t>
  </si>
  <si>
    <t>6029-1400-1155-3086</t>
  </si>
  <si>
    <t>Blk 51 Lot 5 Neo Vista Homes, Bagumbong Road, Caloocan</t>
  </si>
  <si>
    <t>Conrad Mitchelle Marquez</t>
  </si>
  <si>
    <t>0927-8503846</t>
  </si>
  <si>
    <t>MARQUEZ, Jesus</t>
  </si>
  <si>
    <t>PPI-630</t>
  </si>
  <si>
    <t>10-0583280-3</t>
  </si>
  <si>
    <t>1760-0024-2334</t>
  </si>
  <si>
    <t>1402-5032629-3</t>
  </si>
  <si>
    <t>940-266-760</t>
  </si>
  <si>
    <t>0965-4329683 / 09759737977</t>
  </si>
  <si>
    <t>001-12-0259396</t>
  </si>
  <si>
    <t>6029-1400-1153-5224</t>
  </si>
  <si>
    <t>10 General San Miguel St. Brgy.8 Sangandaan, Caloocan City</t>
  </si>
  <si>
    <t>Ruth Marquez</t>
  </si>
  <si>
    <t>0935-7563440</t>
  </si>
  <si>
    <t>MECHILINA, Annaliza Campo</t>
  </si>
  <si>
    <t>PPI-732</t>
  </si>
  <si>
    <t>6029 1491 6083 0153</t>
  </si>
  <si>
    <t>152 Liwanag St Brgy Iglesia Cardona Rizal</t>
  </si>
  <si>
    <t>Gerald Kent Real</t>
  </si>
  <si>
    <t>0995-2077448</t>
  </si>
  <si>
    <t>MEDINA, Joy Anne Tendencia</t>
  </si>
  <si>
    <t>PPI-624</t>
  </si>
  <si>
    <t>34-5895606-2</t>
  </si>
  <si>
    <t>1211-6963-6089</t>
  </si>
  <si>
    <t>03-025953888-9</t>
  </si>
  <si>
    <t>476-571-443</t>
  </si>
  <si>
    <t>0925-8013919</t>
  </si>
  <si>
    <t>0065-0151-6996</t>
  </si>
  <si>
    <t>6029-1465-0151-6996</t>
  </si>
  <si>
    <t>001-12-0257687</t>
  </si>
  <si>
    <t>6029-1400-11533146</t>
  </si>
  <si>
    <t>medinajoyanne@yahoo.com</t>
  </si>
  <si>
    <t>#16 Aduana St. Metropolis 1 Brgy Sta. Lucia Pasig City</t>
  </si>
  <si>
    <t>Rosita Medina</t>
  </si>
  <si>
    <t>0928-9555532</t>
  </si>
  <si>
    <t>MENDENILLA, Relaine Joyce Barrameda</t>
  </si>
  <si>
    <t>PPI-729</t>
  </si>
  <si>
    <t>34-8610655-4</t>
  </si>
  <si>
    <t>360-613-217</t>
  </si>
  <si>
    <t>0948-0786734</t>
  </si>
  <si>
    <t>916-10-4709264</t>
  </si>
  <si>
    <t xml:space="preserve">92 Pangko ST. Bagong Barrio Caloocan City                                                  </t>
  </si>
  <si>
    <t>Robelyn Mendenilla</t>
  </si>
  <si>
    <t>0922-7483911</t>
  </si>
  <si>
    <t>MENDOZA, Columbus Meneses</t>
  </si>
  <si>
    <t>PPI-542</t>
  </si>
  <si>
    <t>300/DAY</t>
  </si>
  <si>
    <t>QC</t>
  </si>
  <si>
    <t>34-0860048-1</t>
  </si>
  <si>
    <t>1211-3358-0167</t>
  </si>
  <si>
    <t>01-050541549-9</t>
  </si>
  <si>
    <t>004-685-354</t>
  </si>
  <si>
    <t>0921-0614206</t>
  </si>
  <si>
    <t>0065-0150-8829</t>
  </si>
  <si>
    <t>6029-1465-0150-8829</t>
  </si>
  <si>
    <t>001-12-0257254</t>
  </si>
  <si>
    <t>6029-1400-1153-2767</t>
  </si>
  <si>
    <t>ambokull13@gmail.com</t>
  </si>
  <si>
    <t>14 FREEDOM PARK ST EXT 6 BATASAN HILLS QUEZON CITY</t>
  </si>
  <si>
    <t>MERENCIANO, Marishen Malunes</t>
  </si>
  <si>
    <t>PPI-740</t>
  </si>
  <si>
    <t>34-9250845-0</t>
  </si>
  <si>
    <t>1213-0567-8098</t>
  </si>
  <si>
    <t>0225-0610-0589</t>
  </si>
  <si>
    <t>0975-6744502</t>
  </si>
  <si>
    <t xml:space="preserve">Phase 9 PKG 9 Blk 103 Lot 9 BSCC </t>
  </si>
  <si>
    <t>Maricar M. Merenciano</t>
  </si>
  <si>
    <t>09226890083</t>
  </si>
  <si>
    <t>MOLON, Manilyn B.</t>
  </si>
  <si>
    <t>PPI-632</t>
  </si>
  <si>
    <t>06-3138455-1</t>
  </si>
  <si>
    <t>1211-8471200-8</t>
  </si>
  <si>
    <t>1205-0992815-6</t>
  </si>
  <si>
    <t>408-420-487</t>
  </si>
  <si>
    <t>0942-3477968</t>
  </si>
  <si>
    <t>001-12-0257239</t>
  </si>
  <si>
    <t>6029-1400-1153-2726</t>
  </si>
  <si>
    <t>manilynjrm@gmail.com</t>
  </si>
  <si>
    <t>19G-B. Aranas Extension, Duljo-Fatima Cebu City</t>
  </si>
  <si>
    <t>Joseph Ray Molon</t>
  </si>
  <si>
    <t>261-0152</t>
  </si>
  <si>
    <t>Transferred to PMC 10/4/19</t>
  </si>
  <si>
    <t>MONTELLANO, Velynda SG.</t>
  </si>
  <si>
    <t>PPI-535</t>
  </si>
  <si>
    <t>33-1249167-6</t>
  </si>
  <si>
    <t>9160-3264-9266</t>
  </si>
  <si>
    <t>03-050345282-7</t>
  </si>
  <si>
    <t>177-300-000</t>
  </si>
  <si>
    <t>NEQUINTO, Abigael Tordecilla</t>
  </si>
  <si>
    <t>PPI-482</t>
  </si>
  <si>
    <t>13,000.00/RF</t>
  </si>
  <si>
    <t>SOUTH LUZON</t>
  </si>
  <si>
    <t>04-2127494-9</t>
  </si>
  <si>
    <t>1210-2123-8873</t>
  </si>
  <si>
    <t>03-050887597-1</t>
  </si>
  <si>
    <t>309-958-722</t>
  </si>
  <si>
    <t>0917-7329674</t>
  </si>
  <si>
    <t>0065-0150-8670</t>
  </si>
  <si>
    <t>6029-1465-0150-8670</t>
  </si>
  <si>
    <t>001-12-0257226</t>
  </si>
  <si>
    <t>6029-1400-1153-2742</t>
  </si>
  <si>
    <t>Abi.nequinto3@gmail.com</t>
  </si>
  <si>
    <t>2126 A. Mabini St. Sta Cruz Laguna</t>
  </si>
  <si>
    <t>AMOR T. NEQUINTO</t>
  </si>
  <si>
    <t>No memo for in increase of RF</t>
  </si>
  <si>
    <t>AWOL 1/21/19</t>
  </si>
  <si>
    <t>NGO, John Ervin K.</t>
  </si>
  <si>
    <t>PPI-549</t>
  </si>
  <si>
    <t>200/day</t>
  </si>
  <si>
    <t>1211-7420-1593</t>
  </si>
  <si>
    <t>02-050887663-0</t>
  </si>
  <si>
    <t>422-123-999</t>
  </si>
  <si>
    <t>NOEL, Ronald Llorca</t>
  </si>
  <si>
    <t>PPI-733</t>
  </si>
  <si>
    <t>05-1311485-2</t>
  </si>
  <si>
    <t>1211-6795-5689</t>
  </si>
  <si>
    <t>10-250050201-8</t>
  </si>
  <si>
    <t>337-114-686</t>
  </si>
  <si>
    <t>001-12-0283933</t>
  </si>
  <si>
    <t>Purok 3 Panoypoy Camalig Albay</t>
  </si>
  <si>
    <t>Anunciacion Noel</t>
  </si>
  <si>
    <t>0950-6708834</t>
  </si>
  <si>
    <t>Termination of Proby 10/13/2022</t>
  </si>
  <si>
    <t>NUEVA, Mila Rosa Ricafort</t>
  </si>
  <si>
    <t>PPI-559</t>
  </si>
  <si>
    <t>06-3401179-5</t>
  </si>
  <si>
    <t>1210-2873-0708</t>
  </si>
  <si>
    <t>19-025935432-7</t>
  </si>
  <si>
    <t>906-243-911</t>
  </si>
  <si>
    <t>0917-7295263</t>
  </si>
  <si>
    <t>202 Harmonica Bldg. Rhapsody Residences, Buli, Muntinlupa City</t>
  </si>
  <si>
    <t>Vicente L. Gador</t>
  </si>
  <si>
    <t>OCBANIA, Joven A.</t>
  </si>
  <si>
    <t>PPI-680</t>
  </si>
  <si>
    <t>1211-7003-3194</t>
  </si>
  <si>
    <t>02-026693924-9</t>
  </si>
  <si>
    <t>342-917-176</t>
  </si>
  <si>
    <t>0912-1223894</t>
  </si>
  <si>
    <t>Phase 2 Paradise Village, Letre, Tonsuya,Malabon City</t>
  </si>
  <si>
    <t>Chris Ocbania</t>
  </si>
  <si>
    <t>PADILLA, Sarah Gwendale Del Mundo</t>
  </si>
  <si>
    <t>PPI-496</t>
  </si>
  <si>
    <t>SR. HPS</t>
  </si>
  <si>
    <t>NCR3, NCR4, NCR5</t>
  </si>
  <si>
    <t>34-2375660-8</t>
  </si>
  <si>
    <t>0305-0873-8028</t>
  </si>
  <si>
    <t>03-050873802-8</t>
  </si>
  <si>
    <t>427-628-653</t>
  </si>
  <si>
    <t>0915-3514280</t>
  </si>
  <si>
    <t>0065-0150-8241</t>
  </si>
  <si>
    <t>6029-1465-0150-8241</t>
  </si>
  <si>
    <t>001-12-0257201</t>
  </si>
  <si>
    <t>6029-1400-1153-2676</t>
  </si>
  <si>
    <t>sgwendale@gmail.com</t>
  </si>
  <si>
    <t>36 St. James St. Dela Costa Homes, Barangka, Marikina City</t>
  </si>
  <si>
    <t>ROBIN E. PADILLA</t>
  </si>
  <si>
    <t>0933-954-1212</t>
  </si>
  <si>
    <t>PADILLO, Josephine A.</t>
  </si>
  <si>
    <t>PPI-499</t>
  </si>
  <si>
    <t>BATANGAS</t>
  </si>
  <si>
    <t>04-1836346-5</t>
  </si>
  <si>
    <t>0018-3187-6404</t>
  </si>
  <si>
    <t>08-050687558-0</t>
  </si>
  <si>
    <t>253-204-055</t>
  </si>
  <si>
    <t>0918-307-4703</t>
  </si>
  <si>
    <t>DZLT CPD BRGY IBABANG DUPAY RED-V LUCENA CITY QUEZON PROVINCE</t>
  </si>
  <si>
    <t>PAGKALINAWAN, Ronnel Deveza</t>
  </si>
  <si>
    <t>PPI-608</t>
  </si>
  <si>
    <t>Driver</t>
  </si>
  <si>
    <t>WAREHOUSE</t>
  </si>
  <si>
    <t>715-150-199</t>
  </si>
  <si>
    <t>0908-5640092</t>
  </si>
  <si>
    <t>angelinesimbajon19@gmail.com</t>
  </si>
  <si>
    <t>126 Guatamela St. Pasig Green Park Village Pasig City</t>
  </si>
  <si>
    <t>Angeline Simbajon</t>
  </si>
  <si>
    <t>0928-190-5157</t>
  </si>
  <si>
    <t>AWOL</t>
  </si>
  <si>
    <t>PALASPAS, Danica Ocampo</t>
  </si>
  <si>
    <t>PPI-603</t>
  </si>
  <si>
    <t>2,000.00 PF</t>
  </si>
  <si>
    <t>34-4142386-1</t>
  </si>
  <si>
    <t>1211-2330-4496</t>
  </si>
  <si>
    <t>01-025649403-0</t>
  </si>
  <si>
    <t>466-333-931</t>
  </si>
  <si>
    <t>0917-8642804</t>
  </si>
  <si>
    <t>daaanica0728@gmail.com</t>
  </si>
  <si>
    <r>
      <t>173 E 23</t>
    </r>
    <r>
      <rPr>
        <vertAlign val="superscript"/>
        <sz val="11"/>
        <rFont val="Arial"/>
        <family val="2"/>
        <charset val="1"/>
      </rPr>
      <t>rd</t>
    </r>
    <r>
      <rPr>
        <sz val="11"/>
        <rFont val="Arial"/>
        <family val="2"/>
        <charset val="1"/>
      </rPr>
      <t xml:space="preserve"> Avenue East Rembo Makati City</t>
    </r>
  </si>
  <si>
    <t>Glacilda Palaspas</t>
  </si>
  <si>
    <t>0916-249-2369</t>
  </si>
  <si>
    <t>awol</t>
  </si>
  <si>
    <t>PASCUA, Josua Abella</t>
  </si>
  <si>
    <t>PPI-577</t>
  </si>
  <si>
    <t>01-2442589-1</t>
  </si>
  <si>
    <t>1211-3249-7361</t>
  </si>
  <si>
    <t>05-025499239-6</t>
  </si>
  <si>
    <t>462-349-673</t>
  </si>
  <si>
    <t>0917-3117284</t>
  </si>
  <si>
    <t>0065-0150-3127</t>
  </si>
  <si>
    <t>6029-1465-0150-3127</t>
  </si>
  <si>
    <t>001-12-0257711</t>
  </si>
  <si>
    <t>6029-1400-1153-3112</t>
  </si>
  <si>
    <t>josuapascua02@yahoo.com</t>
  </si>
  <si>
    <t>#89 Cambridge Cubao Quezon City</t>
  </si>
  <si>
    <t>Teppeng Sinait Ilocos Sur</t>
  </si>
  <si>
    <t>Joseph Pascua</t>
  </si>
  <si>
    <t>0906-2403837</t>
  </si>
  <si>
    <t>PASCUAL, Ma. Noli Paola De Jesus</t>
  </si>
  <si>
    <t>PPI-584</t>
  </si>
  <si>
    <t>NCR5</t>
  </si>
  <si>
    <t>34-2662756-9</t>
  </si>
  <si>
    <t>1210-3547-5366</t>
  </si>
  <si>
    <t>02-025759755-6</t>
  </si>
  <si>
    <t>421-222-320</t>
  </si>
  <si>
    <t>0995-8765552</t>
  </si>
  <si>
    <t>#5 F. Lozada st. Palasan, Valenzuela City</t>
  </si>
  <si>
    <t>Marivic Pascual</t>
  </si>
  <si>
    <t>285-5557</t>
  </si>
  <si>
    <t>PEÑA, Sheena Garcia</t>
  </si>
  <si>
    <t>PPI-573</t>
  </si>
  <si>
    <t>Zamboanga2</t>
  </si>
  <si>
    <t>10-1133045-4</t>
  </si>
  <si>
    <t>1211-3243-9287</t>
  </si>
  <si>
    <t>14-025211155-3</t>
  </si>
  <si>
    <t>460-732-001</t>
  </si>
  <si>
    <t>0917-1389745</t>
  </si>
  <si>
    <t>0065-0150-5577</t>
  </si>
  <si>
    <t>6029-1465-0150-5577</t>
  </si>
  <si>
    <t>Sheenpena@yahoo.com</t>
  </si>
  <si>
    <t>Executive Vill. vet. Ave. Tumaga ext. Sta Maria, Zamboanga City</t>
  </si>
  <si>
    <t>PENANO, Renelyn Yanes</t>
  </si>
  <si>
    <t>PPI-601</t>
  </si>
  <si>
    <t>02-3920224-2</t>
  </si>
  <si>
    <t>1212-0341-3949</t>
  </si>
  <si>
    <t>02-026922956-0</t>
  </si>
  <si>
    <t>474-647-080</t>
  </si>
  <si>
    <t>0915-5629719</t>
  </si>
  <si>
    <t>0065-0150-4109</t>
  </si>
  <si>
    <t>6029-1465-0150-4109</t>
  </si>
  <si>
    <t>001-12-0257724</t>
  </si>
  <si>
    <t>6029-1400-1153-3104</t>
  </si>
  <si>
    <t>renelynpenano22@gmail.com</t>
  </si>
  <si>
    <t>284 Consejala St. Begy 154 Malolos Ave., Bagong Barrio, Caloocan City</t>
  </si>
  <si>
    <t>Blk 29 Lot 56 Marilao Grand Villas, Brgy. Loma De Gato, Marilao Bulacan</t>
  </si>
  <si>
    <t>Nenita Penano</t>
  </si>
  <si>
    <t>0955-7457993</t>
  </si>
  <si>
    <t>PINEDA, Coleen Monegro</t>
  </si>
  <si>
    <t>PPI-714</t>
  </si>
  <si>
    <t>07-3824022-6</t>
  </si>
  <si>
    <t>1212-2815-2990</t>
  </si>
  <si>
    <t>11-250828056-7</t>
  </si>
  <si>
    <t>720-201-903</t>
  </si>
  <si>
    <t>0915-4038700</t>
  </si>
  <si>
    <t>916-10-4006440</t>
  </si>
  <si>
    <t>00173 Brgy. Baluyan, Cabatuan, Iloilo</t>
  </si>
  <si>
    <t>2122 CM Recto Quiapo, Manila</t>
  </si>
  <si>
    <t>Cecilia Pineda</t>
  </si>
  <si>
    <t>0945-4538593</t>
  </si>
  <si>
    <t>PLATON, Chris Lhorenz De Leon</t>
  </si>
  <si>
    <t>PPI-579</t>
  </si>
  <si>
    <t>NCR2</t>
  </si>
  <si>
    <t>34-1723084-2</t>
  </si>
  <si>
    <t>1210-5698-0109</t>
  </si>
  <si>
    <t>02-050668496-0</t>
  </si>
  <si>
    <t>402-031-777</t>
  </si>
  <si>
    <t>0915-3529881</t>
  </si>
  <si>
    <t>0065-0150-6435</t>
  </si>
  <si>
    <t>6029-1465-0150-6435</t>
  </si>
  <si>
    <t>001-12-0257191</t>
  </si>
  <si>
    <t>6029-1400-1153-2759</t>
  </si>
  <si>
    <t>c_lhop@yahoo.com</t>
  </si>
  <si>
    <t>BDO / 630-0252050</t>
  </si>
  <si>
    <t>#194 Iba st. La Loma Quezon City</t>
  </si>
  <si>
    <t>PRADA, Ben-Joe Ryell Rodas</t>
  </si>
  <si>
    <t>PPI-582</t>
  </si>
  <si>
    <t>34-4218851-6</t>
  </si>
  <si>
    <t>1211-0854-8528</t>
  </si>
  <si>
    <t>02-051048415-1</t>
  </si>
  <si>
    <t>273-325-517</t>
  </si>
  <si>
    <t>0917-8790508</t>
  </si>
  <si>
    <t>0065-0150-5858</t>
  </si>
  <si>
    <t>6029-1465-0150-5858</t>
  </si>
  <si>
    <t>benjintheair@icloud.com</t>
  </si>
  <si>
    <t>19 Leo st. Ph 3B Sto Niño, Meycauayan City, Bulacan</t>
  </si>
  <si>
    <t>Aida Prada</t>
  </si>
  <si>
    <t>PURPORA, Rowena Albor</t>
  </si>
  <si>
    <t>PPI-568</t>
  </si>
  <si>
    <t>33-9664420-3</t>
  </si>
  <si>
    <t>1090-0338-0496</t>
  </si>
  <si>
    <t>01-050178499-6</t>
  </si>
  <si>
    <t>239-063-327</t>
  </si>
  <si>
    <t>0928-2296703</t>
  </si>
  <si>
    <t>0065-0150-1949</t>
  </si>
  <si>
    <t>6029-1465-0150-1949</t>
  </si>
  <si>
    <t>rowena0419@gmail.com</t>
  </si>
  <si>
    <t>Blk 19 Lot 12 k3 st. Katapangan Rd. Karangalan Vill. Cainta, Rizal</t>
  </si>
  <si>
    <t>Aida A. Purpora</t>
  </si>
  <si>
    <t>REIG, Lenylyn Parreño</t>
  </si>
  <si>
    <t>PPI-239</t>
  </si>
  <si>
    <t>34-0953123-2</t>
  </si>
  <si>
    <t>0305-0484-1045</t>
  </si>
  <si>
    <t>03-050484104-5</t>
  </si>
  <si>
    <t>257-779-361</t>
  </si>
  <si>
    <t>0921-8646831</t>
  </si>
  <si>
    <t>0065-0150-7565</t>
  </si>
  <si>
    <t>6029-1465-0150-7565</t>
  </si>
  <si>
    <t>lhenreig19@gmail.com / lhet19_smack@yahoo.com</t>
  </si>
  <si>
    <t>BDO / 000-1608-04396</t>
  </si>
  <si>
    <t>Blk 8 Lot 53 Villa San Mateo 5, Guitnang Bayan 1, San Mateo, Rizal</t>
  </si>
  <si>
    <t>Percival Reig</t>
  </si>
  <si>
    <t>0928-7111019</t>
  </si>
  <si>
    <t>Spouse</t>
  </si>
  <si>
    <t>RICOHERMOSO, Kristine Camille Miranda</t>
  </si>
  <si>
    <t>PPI-452</t>
  </si>
  <si>
    <t>04-1890668-6</t>
  </si>
  <si>
    <t>1460-0043-8559</t>
  </si>
  <si>
    <t>08-050751691-6</t>
  </si>
  <si>
    <t>947-092-873</t>
  </si>
  <si>
    <t>0906-5749794</t>
  </si>
  <si>
    <t>0065-0150-6567</t>
  </si>
  <si>
    <t>6029-1465-0150-6567</t>
  </si>
  <si>
    <t>001-12-0257241</t>
  </si>
  <si>
    <t>6029-1400-1153-2700</t>
  </si>
  <si>
    <t>kriscamiranda@gmail.com</t>
  </si>
  <si>
    <t>2464 TOPACIO ST SAN ANDRES BUKID MANILA</t>
  </si>
  <si>
    <t>SAN JOSE ST BRGY STA CECILIA TAGKAWAYAN QUEZON</t>
  </si>
  <si>
    <t>Prince Ricohermoso</t>
  </si>
  <si>
    <t>0945-5767104</t>
  </si>
  <si>
    <t>ROILO, MAIDU CORAZON D.</t>
  </si>
  <si>
    <t>PPI-518</t>
  </si>
  <si>
    <t>ZAMBOANGA</t>
  </si>
  <si>
    <t>10-0805422-2</t>
  </si>
  <si>
    <t>1210-6466-4264</t>
  </si>
  <si>
    <t>14-050117035-2</t>
  </si>
  <si>
    <t>948-199-219</t>
  </si>
  <si>
    <t>0916-387-0368</t>
  </si>
  <si>
    <t>PRESA MAYOR TUMAGA ZAMBOANGA CITY</t>
  </si>
  <si>
    <t>TOWNSITE MALUSO BASILAN PROVINCE</t>
  </si>
  <si>
    <t>ROLDAN, Glesty S.</t>
  </si>
  <si>
    <t>PPI-586</t>
  </si>
  <si>
    <t>05-0577431-0</t>
  </si>
  <si>
    <t>1530-0010-8690</t>
  </si>
  <si>
    <t>10-025097631-8</t>
  </si>
  <si>
    <t>253-571-263</t>
  </si>
  <si>
    <t>0950-3825089</t>
  </si>
  <si>
    <t>0065-0151-5311</t>
  </si>
  <si>
    <t>6029-1465-0151-5311</t>
  </si>
  <si>
    <t>glesroldan@yahoo.com</t>
  </si>
  <si>
    <t>Blk 20 Lot 20 Ecoverde Homes, Quilib Rosario Batangas</t>
  </si>
  <si>
    <t>Joseph Roldan</t>
  </si>
  <si>
    <t>ROSAS, Jerry Regla</t>
  </si>
  <si>
    <t>PPI-687</t>
  </si>
  <si>
    <t>33-1909080-5</t>
  </si>
  <si>
    <t>1070-0056-0667</t>
  </si>
  <si>
    <t>19-089252880-6</t>
  </si>
  <si>
    <t>172-878-703</t>
  </si>
  <si>
    <t>0968-7102055</t>
  </si>
  <si>
    <t>916-10-1212731</t>
  </si>
  <si>
    <t>6029-1491-6017-4735</t>
  </si>
  <si>
    <t>103 Marikit St. Area1 Pinalagad Malinta Valenzuela</t>
  </si>
  <si>
    <t>Donna Rosas</t>
  </si>
  <si>
    <t>0933-4323299</t>
  </si>
  <si>
    <t>Terminated</t>
  </si>
  <si>
    <t>SABURIT, Patrick Bantayan</t>
  </si>
  <si>
    <t>PPI-672</t>
  </si>
  <si>
    <t>33-8096631-1</t>
  </si>
  <si>
    <t>1210-1191-3504</t>
  </si>
  <si>
    <t>238-759-694</t>
  </si>
  <si>
    <t>0935-0383263</t>
  </si>
  <si>
    <t>001-12-0270349</t>
  </si>
  <si>
    <t>6029-1400-1155-0801</t>
  </si>
  <si>
    <t>Blk 5 Lot 6 Cabalata St. Brgy. Tatalon Quezon City</t>
  </si>
  <si>
    <t>Marical Saburit</t>
  </si>
  <si>
    <t>0926-6637018</t>
  </si>
  <si>
    <t>SAMSON, Karol Anne Tero</t>
  </si>
  <si>
    <t>PPI-655</t>
  </si>
  <si>
    <t>34-5941755-5</t>
  </si>
  <si>
    <t>1211-7102-3258</t>
  </si>
  <si>
    <t>01-025955416-6</t>
  </si>
  <si>
    <t>328-331-113</t>
  </si>
  <si>
    <t>0947-3725419</t>
  </si>
  <si>
    <t>6029-1400-1154-2873</t>
  </si>
  <si>
    <t>001-12-0264299</t>
  </si>
  <si>
    <t>kansamson08@gmail.com</t>
  </si>
  <si>
    <t>54 Liwayway St. Sta. Ana, Taguig City</t>
  </si>
  <si>
    <t>Gerardo Samson</t>
  </si>
  <si>
    <t>0998-5996553</t>
  </si>
  <si>
    <t>SANCHEZ, MARY GRACE JOY B.</t>
  </si>
  <si>
    <t>PPI-497</t>
  </si>
  <si>
    <t>350000-700000</t>
  </si>
  <si>
    <t>34-3345265-9</t>
  </si>
  <si>
    <t>1211-1054-9693</t>
  </si>
  <si>
    <t>01-051426093-7</t>
  </si>
  <si>
    <t>424-974-381</t>
  </si>
  <si>
    <t>0917-603-8453</t>
  </si>
  <si>
    <t>24 HEREFORD ST PROJECT 8 BRGY BAHAY TORO</t>
  </si>
  <si>
    <t>OLIVIA B. SANCHEZ</t>
  </si>
  <si>
    <t>SANCHEZ, John Robert Eijansantos</t>
  </si>
  <si>
    <t>PPI-552</t>
  </si>
  <si>
    <t>200/DAY</t>
  </si>
  <si>
    <t>10-1057496-5</t>
  </si>
  <si>
    <t>1210-8477-7628</t>
  </si>
  <si>
    <t>14-050171045-4</t>
  </si>
  <si>
    <t>442-340-235</t>
  </si>
  <si>
    <t>0926-8483556</t>
  </si>
  <si>
    <t>SANGAHIN, YVES EVITA C.</t>
  </si>
  <si>
    <t>PPI-517</t>
  </si>
  <si>
    <t>PHARMACIST</t>
  </si>
  <si>
    <t>34-3665166-4</t>
  </si>
  <si>
    <t>1210-8141-1326</t>
  </si>
  <si>
    <t>01-051625385-7</t>
  </si>
  <si>
    <t>313-466-540</t>
  </si>
  <si>
    <t>SANOTA, Mariela Lababo</t>
  </si>
  <si>
    <t>PPI-692</t>
  </si>
  <si>
    <t>34-6850718-4</t>
  </si>
  <si>
    <t>1212-0195-6964</t>
  </si>
  <si>
    <t>02-252700615-9</t>
  </si>
  <si>
    <t>0956-2093244</t>
  </si>
  <si>
    <t>72 Kabayani St. Purok 6 Malanday, Marikina City</t>
  </si>
  <si>
    <t>Ida Sanota</t>
  </si>
  <si>
    <t>0917-409-0786</t>
  </si>
  <si>
    <t>SANTOS, Famela Diaz</t>
  </si>
  <si>
    <t>PPI-688</t>
  </si>
  <si>
    <t>34-4214009-1</t>
  </si>
  <si>
    <t>1211-3209-6433</t>
  </si>
  <si>
    <t>01-025701787-2</t>
  </si>
  <si>
    <t>460-596-799</t>
  </si>
  <si>
    <t>0933-3695411</t>
  </si>
  <si>
    <t>916-10-1298965</t>
  </si>
  <si>
    <t>6029-1491-6067-9907</t>
  </si>
  <si>
    <t>410 Lucas Cuadra St. Sta. Quiteria, Caloocan City</t>
  </si>
  <si>
    <t>Anjo Mortalla</t>
  </si>
  <si>
    <t>0916-7135102</t>
  </si>
  <si>
    <t>SANTOS, Rachelle Nosa</t>
  </si>
  <si>
    <t>PPI-558</t>
  </si>
  <si>
    <t>South Luzon4</t>
  </si>
  <si>
    <t>04-1664074-0</t>
  </si>
  <si>
    <t>1210-8202-5530</t>
  </si>
  <si>
    <t>01-050897131-7</t>
  </si>
  <si>
    <t>0955-3475920</t>
  </si>
  <si>
    <t>0065-0150-8688</t>
  </si>
  <si>
    <t>6029-1465-0150-8688</t>
  </si>
  <si>
    <t>acel_rych04@yahoo.com</t>
  </si>
  <si>
    <t>9011 @ Door 2 Hermana Fausta Vill., Brgy Isabang, Lucena City</t>
  </si>
  <si>
    <t>SANTIAGO, Josefina Rollon</t>
  </si>
  <si>
    <t>PPI-398</t>
  </si>
  <si>
    <t>North &amp; Central Luzon</t>
  </si>
  <si>
    <t>33-9383718-1</t>
  </si>
  <si>
    <t>0161-0742-9802</t>
  </si>
  <si>
    <t>03-050164349-8</t>
  </si>
  <si>
    <t>246-606-130</t>
  </si>
  <si>
    <t>0920-425-3752</t>
  </si>
  <si>
    <t>40 P DELA MERCED SULUCAN ST POBLACION NORZAGARAY BULACAN</t>
  </si>
  <si>
    <t>VALENTINA R. SANTIAGO</t>
  </si>
  <si>
    <t>0921-287-0736</t>
  </si>
  <si>
    <t>SANTILLAN, Brooke Meryl  Agpangan</t>
  </si>
  <si>
    <t>PPI-536</t>
  </si>
  <si>
    <t>PARAÑAQUE</t>
  </si>
  <si>
    <t>34-1659397-5</t>
  </si>
  <si>
    <t>02-026145506-5</t>
  </si>
  <si>
    <t>299-287-388</t>
  </si>
  <si>
    <t>0916-649-6380</t>
  </si>
  <si>
    <t>2199 P BURGOS ST PASAY CITY</t>
  </si>
  <si>
    <t>LALAINE A. SANTILLAN</t>
  </si>
  <si>
    <t>SAUNAR, Mary Jane D.</t>
  </si>
  <si>
    <t>PPI-621</t>
  </si>
  <si>
    <t>34-6792729-9</t>
  </si>
  <si>
    <t>1212-0041-1240</t>
  </si>
  <si>
    <t>01-026131603-5</t>
  </si>
  <si>
    <t>501-736-429</t>
  </si>
  <si>
    <t>0955-1230047</t>
  </si>
  <si>
    <t>0065-0151-6640</t>
  </si>
  <si>
    <t>6029-1465-0151-6640</t>
  </si>
  <si>
    <t>saunaremaryjane@gmail.com</t>
  </si>
  <si>
    <t>Brgy Sato Nino Riverside San Mateo Rizal</t>
  </si>
  <si>
    <t>Merry Nor S. Capati</t>
  </si>
  <si>
    <t>0926-8759054</t>
  </si>
  <si>
    <t>Transferred to PMC 9/1/2018</t>
  </si>
  <si>
    <t>SAWIT, Marienel Carganilla</t>
  </si>
  <si>
    <t>PPI-637</t>
  </si>
  <si>
    <t>34-1997082-5</t>
  </si>
  <si>
    <t>1211-1182-7762</t>
  </si>
  <si>
    <t>02-050617025-8</t>
  </si>
  <si>
    <t>309-093-165</t>
  </si>
  <si>
    <t>0956-2569520</t>
  </si>
  <si>
    <t>001-12-0259944</t>
  </si>
  <si>
    <t>6029-1400-1153-6024</t>
  </si>
  <si>
    <t>manelsky08@gmail.com</t>
  </si>
  <si>
    <t>600 J. Sobriedad Ext. Cor. Calabash Rd. Sampaloc Manila</t>
  </si>
  <si>
    <t>Nathaniel Sawit</t>
  </si>
  <si>
    <t>0945-4256506</t>
  </si>
  <si>
    <t>SELGAS, Meriam Requiso</t>
  </si>
  <si>
    <t>PPI-678</t>
  </si>
  <si>
    <t>08-2373097-1</t>
  </si>
  <si>
    <t>1210-9231-1613</t>
  </si>
  <si>
    <t>12-051241308-6</t>
  </si>
  <si>
    <t>471-634-674</t>
  </si>
  <si>
    <t>0923-5353701</t>
  </si>
  <si>
    <t>916-10-0046123</t>
  </si>
  <si>
    <t>6029-1491-6007-8753</t>
  </si>
  <si>
    <t>Blk 17 Lot 1 Don Enrique Heights Antipolo City</t>
  </si>
  <si>
    <t>Reynan Caimol</t>
  </si>
  <si>
    <t>0977-3743654</t>
  </si>
  <si>
    <t>SINLAO, Kim Nicole Pamintuan</t>
  </si>
  <si>
    <t>PPI-598</t>
  </si>
  <si>
    <t>34-4546454-1</t>
  </si>
  <si>
    <t>1211-1843-7181</t>
  </si>
  <si>
    <t>03-025565967-3</t>
  </si>
  <si>
    <t>462-079-360</t>
  </si>
  <si>
    <t>0916-1908176</t>
  </si>
  <si>
    <t>0065-0150-3754</t>
  </si>
  <si>
    <t>6029-1465-0150-3754</t>
  </si>
  <si>
    <t>001-12-0257709</t>
  </si>
  <si>
    <t>6029-1400-1153-3120</t>
  </si>
  <si>
    <t>kimn.pamintuan@gmail.com</t>
  </si>
  <si>
    <t>Blk 12 Lot 9 Orchids St.. Stenielville Subd. Brgy San Roque Antipolo City</t>
  </si>
  <si>
    <t>Angelo Sinlao</t>
  </si>
  <si>
    <t>0927-3539663</t>
  </si>
  <si>
    <t>SISON Jr., Ricardo Bautista</t>
  </si>
  <si>
    <t>PPI-534</t>
  </si>
  <si>
    <t>34-2752988-6</t>
  </si>
  <si>
    <t>1210-0628-9453</t>
  </si>
  <si>
    <t>08-051067906-0</t>
  </si>
  <si>
    <t>272-439-542</t>
  </si>
  <si>
    <t>0923-943-9054</t>
  </si>
  <si>
    <t>56 PADILLA ST WEST POBLACION LINGAYEN PANGASINAN</t>
  </si>
  <si>
    <t>THELMA B. SISON</t>
  </si>
  <si>
    <t>0919-373-3736</t>
  </si>
  <si>
    <t>SONZA, Christma Angela Sumulong</t>
  </si>
  <si>
    <t>PPI-661</t>
  </si>
  <si>
    <t>34-6124034-1</t>
  </si>
  <si>
    <t>1211-7911-0539</t>
  </si>
  <si>
    <t>03-026023980-1</t>
  </si>
  <si>
    <t>705-151-681</t>
  </si>
  <si>
    <t>0917-3058393</t>
  </si>
  <si>
    <t>001-12-0267588</t>
  </si>
  <si>
    <t>6029-1400-1154-7153</t>
  </si>
  <si>
    <t>2577 Gen. Ricarte St. Brgy. San Juan Cainta, Rizal</t>
  </si>
  <si>
    <t>Cecilia Sonza</t>
  </si>
  <si>
    <t>0917-5528611</t>
  </si>
  <si>
    <t>STO. DOMINGO, Jay-ar N.</t>
  </si>
  <si>
    <t>PPI-592</t>
  </si>
  <si>
    <t>05-1030439-3</t>
  </si>
  <si>
    <t>1210-4291-8306</t>
  </si>
  <si>
    <t>10-050177741-7</t>
  </si>
  <si>
    <t>426-156-000</t>
  </si>
  <si>
    <t>0939-2868140</t>
  </si>
  <si>
    <t>0065-0150-3515</t>
  </si>
  <si>
    <t>6029-1465-0150-3515</t>
  </si>
  <si>
    <t>jayarstodomingo10@gmail.com</t>
  </si>
  <si>
    <t>581 Wings Compound Brgy. Baybay, Novaliches Quezon city</t>
  </si>
  <si>
    <t>SUMALINOG, Joan Samela A.</t>
  </si>
  <si>
    <t>PPI-607</t>
  </si>
  <si>
    <t>OPERATIONS ASSISTANT</t>
  </si>
  <si>
    <t>34-3272463-4</t>
  </si>
  <si>
    <t>1210-6785-1744</t>
  </si>
  <si>
    <t>03-051026148-4</t>
  </si>
  <si>
    <t>326-254-394</t>
  </si>
  <si>
    <t>0999-3149892</t>
  </si>
  <si>
    <t>0065-0150-4927</t>
  </si>
  <si>
    <t>6029-1465-0150-4927</t>
  </si>
  <si>
    <t>samela_anne@yahoo.com</t>
  </si>
  <si>
    <t>Blk 15 Lot 11 Phase 1 Sta. Barbara Villas II, Brgy. Silangan San Mateo Rizal</t>
  </si>
  <si>
    <t>Josephin Sumalinog</t>
  </si>
  <si>
    <t>706-5422</t>
  </si>
  <si>
    <t>SUPERIO, John Darel Datinguinoo</t>
  </si>
  <si>
    <t>PPI-717</t>
  </si>
  <si>
    <t>34-1715913-0</t>
  </si>
  <si>
    <t>1210-7055-3724</t>
  </si>
  <si>
    <t>01-051359802-0</t>
  </si>
  <si>
    <t>414-937-522</t>
  </si>
  <si>
    <t>0997-3669308</t>
  </si>
  <si>
    <t>001-12-028018-7</t>
  </si>
  <si>
    <t>6029-1400-1156-5775</t>
  </si>
  <si>
    <t>Pioneer St. Barangka Ilaya, Madaluyong City</t>
  </si>
  <si>
    <t>88 Valenzuela, Lemery Batangas</t>
  </si>
  <si>
    <t>Darwin Superio</t>
  </si>
  <si>
    <t>0999-2284804</t>
  </si>
  <si>
    <t>SUPLIG, Atillah Karla Ianah Geolin</t>
  </si>
  <si>
    <t>PPI-656</t>
  </si>
  <si>
    <t>34-6115354-8</t>
  </si>
  <si>
    <t>1211-9394-9368</t>
  </si>
  <si>
    <t>03-200474368-6</t>
  </si>
  <si>
    <t>335-763-155</t>
  </si>
  <si>
    <t>0928-3438254</t>
  </si>
  <si>
    <t>Blk 3 Lot 85 Pook Libis Brgy. U.P. Campus Quezon City</t>
  </si>
  <si>
    <t>Edel Niño B. Peña</t>
  </si>
  <si>
    <t>0955-4377865</t>
  </si>
  <si>
    <t>awol 6/27/19</t>
  </si>
  <si>
    <t>TUCIO, Danica Pamela Barreo</t>
  </si>
  <si>
    <t>PPI-590</t>
  </si>
  <si>
    <t>34-0858621-7</t>
  </si>
  <si>
    <t>1211-1503-2892</t>
  </si>
  <si>
    <t>03-025507564-7</t>
  </si>
  <si>
    <t>256-006-143</t>
  </si>
  <si>
    <t>0906-0594018</t>
  </si>
  <si>
    <t>0065-0150-3523</t>
  </si>
  <si>
    <t>6029-1465-0150-3523</t>
  </si>
  <si>
    <t>danicapamela@yahoo.com</t>
  </si>
  <si>
    <t>Phase 7 BLK 54 LOT 23 Eastwood Residence, Montalban, Rizal</t>
  </si>
  <si>
    <t>Marian Tucio</t>
  </si>
  <si>
    <t>0917-5095614</t>
  </si>
  <si>
    <t>TARAMPI, Lorlyn Agres</t>
  </si>
  <si>
    <t>PPI-554</t>
  </si>
  <si>
    <t>3000.00 PF</t>
  </si>
  <si>
    <t>01-1997963-7</t>
  </si>
  <si>
    <t>1211-5544-3138</t>
  </si>
  <si>
    <t>03-050768468-4</t>
  </si>
  <si>
    <t>292-879-732</t>
  </si>
  <si>
    <t>0908-2990617</t>
  </si>
  <si>
    <t>0065-0150-7581</t>
  </si>
  <si>
    <t>6029-1465-0150-7581</t>
  </si>
  <si>
    <t>lorlynagres91@yahoo.com</t>
  </si>
  <si>
    <t>Victoria Station 1 Condominium, Unit 7A &amp; 7B, EDSA, Kamuning, Quezon City</t>
  </si>
  <si>
    <t>#17 Nagcalaoan, Tabug, Batac City, Ilocos Norte</t>
  </si>
  <si>
    <t>Rowell D. Tarampi</t>
  </si>
  <si>
    <t>TOLENTINO, Gerardo Vasquez</t>
  </si>
  <si>
    <t>PPI-547</t>
  </si>
  <si>
    <t>03-7809038-6</t>
  </si>
  <si>
    <t>1210-1225-0899</t>
  </si>
  <si>
    <t>19-088806266-5</t>
  </si>
  <si>
    <t>101-868-966</t>
  </si>
  <si>
    <t>0917-8152138</t>
  </si>
  <si>
    <t>0065-0150-7599</t>
  </si>
  <si>
    <t>6029-1465-0150-7599</t>
  </si>
  <si>
    <t>001-12-0257189</t>
  </si>
  <si>
    <t>6029-1400-1153-2668</t>
  </si>
  <si>
    <t>gerrytolentino81@yahoo.com</t>
  </si>
  <si>
    <t>BPI / 000-919-289-201</t>
  </si>
  <si>
    <t>Blk 5 Lot 1 Prince Spring Subd. Mayordon Los Baños, Laguna</t>
  </si>
  <si>
    <t>Jena Maningas</t>
  </si>
  <si>
    <t>0916-8602985</t>
  </si>
  <si>
    <t>TUPLANO, Frincess Tuico</t>
  </si>
  <si>
    <t>PPI-604</t>
  </si>
  <si>
    <t>34-5252690-6</t>
  </si>
  <si>
    <t>1211-5036-5527</t>
  </si>
  <si>
    <t>03-025799802-5</t>
  </si>
  <si>
    <t>471-071-898</t>
  </si>
  <si>
    <t>0936-3145218</t>
  </si>
  <si>
    <t>0065-0150-4216</t>
  </si>
  <si>
    <t>6029-1465-0150-4216</t>
  </si>
  <si>
    <t>001-12-0257765</t>
  </si>
  <si>
    <t>6029-1400-1153-3062</t>
  </si>
  <si>
    <t>4139 Saint Therese St. SPS Subd. Rosario Pasig City</t>
  </si>
  <si>
    <t>TURLA, Albert Tolentino</t>
  </si>
  <si>
    <t>PPI-735</t>
  </si>
  <si>
    <t>WAREHOUSE PACKER</t>
  </si>
  <si>
    <t>TUVILLA, Dorothy Joy Navarro</t>
  </si>
  <si>
    <t>PPI-708</t>
  </si>
  <si>
    <t>09-3264711-7</t>
  </si>
  <si>
    <t>1210-8620-3464</t>
  </si>
  <si>
    <t>16-025298081-1</t>
  </si>
  <si>
    <t>406-312-040</t>
  </si>
  <si>
    <t>0943-5770121</t>
  </si>
  <si>
    <t>001-12-0277097</t>
  </si>
  <si>
    <t>6029-1400-1156-1667</t>
  </si>
  <si>
    <t>Blk 13 Lot 1 Lotus St. Granville 2, Catalunan Pequeño, Davao City</t>
  </si>
  <si>
    <t>Japhet Tuvilla</t>
  </si>
  <si>
    <t>0922-5028689</t>
  </si>
  <si>
    <t>VILLAFLOR, Joseph Ervin Beltran</t>
  </si>
  <si>
    <t>PPI-576</t>
  </si>
  <si>
    <t>33-8685886-3</t>
  </si>
  <si>
    <t>1210-1551-0069</t>
  </si>
  <si>
    <t>03-050111249-2</t>
  </si>
  <si>
    <t>247-550-725</t>
  </si>
  <si>
    <t>0933-9457257</t>
  </si>
  <si>
    <t>BPI / 962-904179</t>
  </si>
  <si>
    <t>B4 L1 Phase E Francisco Homes Brgy Mulawin, CSJOM, Bulacan</t>
  </si>
  <si>
    <t>Marlyn Villaflor</t>
  </si>
  <si>
    <t>0998-9626061</t>
  </si>
  <si>
    <t>EBRAHIM, ARSAD G.</t>
  </si>
  <si>
    <t>PPI-588</t>
  </si>
  <si>
    <t>VERSOZA, REYNALDO E.</t>
  </si>
  <si>
    <t>PPI-434(A)</t>
  </si>
  <si>
    <t>FINANCE</t>
  </si>
  <si>
    <t>BERMAS, JAYSON Nazario</t>
  </si>
  <si>
    <t>PPI-362</t>
  </si>
  <si>
    <t>WAREHOUSE STAFF</t>
  </si>
  <si>
    <t>38 S. Ignacio st. Sta Quiteria Caloocan City</t>
  </si>
  <si>
    <t>Ginalyn M. Bernas</t>
  </si>
  <si>
    <t>0906-3708338</t>
  </si>
  <si>
    <t>will transfer to GCI</t>
  </si>
  <si>
    <t>VALDEZ, Mark Bryan Ramos</t>
  </si>
  <si>
    <t>PPI-583</t>
  </si>
  <si>
    <t xml:space="preserve"> </t>
  </si>
  <si>
    <t>34-5578075-2</t>
  </si>
  <si>
    <t>1211-6259-0166</t>
  </si>
  <si>
    <t>01-025897891-4</t>
  </si>
  <si>
    <t>325-473-023</t>
  </si>
  <si>
    <t>0977-7455204</t>
  </si>
  <si>
    <t>0065-0150-6427</t>
  </si>
  <si>
    <t>6029-1465-0150-6427</t>
  </si>
  <si>
    <t>markbryanvaldez95@gmail.com</t>
  </si>
  <si>
    <t>36 Chestnut st. West Fairview, Quezon City</t>
  </si>
  <si>
    <t>VALEROS, Luchellie Zuñiga</t>
  </si>
  <si>
    <t>PPI-698</t>
  </si>
  <si>
    <t>34-6710120-6</t>
  </si>
  <si>
    <t>1212-4711-5696</t>
  </si>
  <si>
    <t>03-025676688-0</t>
  </si>
  <si>
    <t>731-123-339</t>
  </si>
  <si>
    <t>0968-6366373</t>
  </si>
  <si>
    <t>916-10-2838949</t>
  </si>
  <si>
    <t>6029-1491-6088-2113</t>
  </si>
  <si>
    <t>valeros.luchellie@gmail.com</t>
  </si>
  <si>
    <t>9002 Zuñiga Building Millex Road, Manggahan, Rodriguez, Rizal</t>
  </si>
  <si>
    <t>Ryan Emerson Valeros</t>
  </si>
  <si>
    <t>0917-5782246</t>
  </si>
  <si>
    <t>VERGARA, Nhelitte Tutor</t>
  </si>
  <si>
    <t>PPI-726</t>
  </si>
  <si>
    <t>34-8632649-9</t>
  </si>
  <si>
    <t>1212-5546-0448</t>
  </si>
  <si>
    <t>01-251528022-5</t>
  </si>
  <si>
    <t>752-427-524</t>
  </si>
  <si>
    <t>0946-0642893</t>
  </si>
  <si>
    <t>916-10-4636592</t>
  </si>
  <si>
    <t>6029-1491-6082-9015</t>
  </si>
  <si>
    <t>Blk 12 Exodus Floodway, Brgy. Sta. Ana, Taytay, Rizal</t>
  </si>
  <si>
    <t>Lolita Vergara</t>
  </si>
  <si>
    <t>0948-9395009</t>
  </si>
  <si>
    <t>5/13/22</t>
  </si>
  <si>
    <t>URMATAM, Cheene Meryll Israel</t>
  </si>
  <si>
    <t>PPI-686</t>
  </si>
  <si>
    <t>34-7121651-4</t>
  </si>
  <si>
    <t>1212-1118-3564</t>
  </si>
  <si>
    <t>02-026977533-6</t>
  </si>
  <si>
    <t>341-878-537</t>
  </si>
  <si>
    <t>0995-0129517</t>
  </si>
  <si>
    <t>916-10-0891221</t>
  </si>
  <si>
    <t>6029-1491-6008-7093</t>
  </si>
  <si>
    <t>ciurmatam@gmail.com</t>
  </si>
  <si>
    <t>Unit 3722 Grand Emerald Tower, Brgy. San Antonio, Pasig City</t>
  </si>
  <si>
    <t>#8 Enrile St. Centro 1, Aparri, Cagayan</t>
  </si>
  <si>
    <t>Elena Urmatam</t>
  </si>
  <si>
    <t>0966-7017303</t>
  </si>
  <si>
    <t>Transferred to PMC 5/3/21</t>
  </si>
  <si>
    <t>MEDINA, John Paul De Rosas</t>
  </si>
  <si>
    <t>PPI-625</t>
  </si>
  <si>
    <t>34-4667057-0</t>
  </si>
  <si>
    <t>1211-2433-2204</t>
  </si>
  <si>
    <t>0102-5649261-5</t>
  </si>
  <si>
    <t>501-948-029</t>
  </si>
  <si>
    <t>0946-9205670</t>
  </si>
  <si>
    <t>4746 INT 9 Peralta St. V. Mapa Sta Mesa Manila</t>
  </si>
  <si>
    <t>Lorena Medina</t>
  </si>
  <si>
    <t>0909-7800101</t>
  </si>
  <si>
    <t>EOC 6/3/19</t>
  </si>
  <si>
    <t>CRAMEL, Calvero A.</t>
  </si>
  <si>
    <t>PPI-639</t>
  </si>
  <si>
    <t>34-2036927-6</t>
  </si>
  <si>
    <t>1211-3520-0691</t>
  </si>
  <si>
    <t>189 Kaingin Road Apolonio Samson Quezon City</t>
  </si>
  <si>
    <t>Anita Bantilan</t>
  </si>
  <si>
    <t>0917-8346937</t>
  </si>
  <si>
    <t>partner</t>
  </si>
  <si>
    <t>ACTIVE</t>
  </si>
  <si>
    <t>PROBATIONARY</t>
  </si>
  <si>
    <t>PANAMED PHILIPPINES INC.</t>
  </si>
  <si>
    <t>ASUNCION</t>
  </si>
  <si>
    <t>MYRA</t>
  </si>
  <si>
    <t>MANIOTO</t>
  </si>
  <si>
    <t>BANZON</t>
  </si>
  <si>
    <t>GERLIE</t>
  </si>
  <si>
    <t>BARTIDO</t>
  </si>
  <si>
    <t>BARONA</t>
  </si>
  <si>
    <t>MARJORIE</t>
  </si>
  <si>
    <t>ENCARGUEZ</t>
  </si>
  <si>
    <t>BATHAN</t>
  </si>
  <si>
    <t>ANJA</t>
  </si>
  <si>
    <t>DELA VICTORIA</t>
  </si>
  <si>
    <t>BELMONTE</t>
  </si>
  <si>
    <t>JEROME</t>
  </si>
  <si>
    <t>BOROC</t>
  </si>
  <si>
    <t>CALDA</t>
  </si>
  <si>
    <t>RUTCHEL</t>
  </si>
  <si>
    <t>SABALBERINO</t>
  </si>
  <si>
    <t>DE GUZMAN</t>
  </si>
  <si>
    <t>REYMOND</t>
  </si>
  <si>
    <t>MENOR</t>
  </si>
  <si>
    <t>DAIROCAS</t>
  </si>
  <si>
    <t>ARNOLD</t>
  </si>
  <si>
    <t>TOLIDANES</t>
  </si>
  <si>
    <t>FABRE</t>
  </si>
  <si>
    <t>ALMA FELLINE</t>
  </si>
  <si>
    <t>CAPANA</t>
  </si>
  <si>
    <t>GA</t>
  </si>
  <si>
    <t>HAZEL</t>
  </si>
  <si>
    <t>AVILES</t>
  </si>
  <si>
    <t>GACO</t>
  </si>
  <si>
    <t>ALFREDO</t>
  </si>
  <si>
    <t>PAPAS</t>
  </si>
  <si>
    <t>GARCIA</t>
  </si>
  <si>
    <t>WILFREDO</t>
  </si>
  <si>
    <t>CATOLICO</t>
  </si>
  <si>
    <t>JABON</t>
  </si>
  <si>
    <t>JONALYN</t>
  </si>
  <si>
    <t>LLANO</t>
  </si>
  <si>
    <t>JUMAWAN</t>
  </si>
  <si>
    <t>GENEA</t>
  </si>
  <si>
    <t>ANIT</t>
  </si>
  <si>
    <t>LAGUMBAYAN</t>
  </si>
  <si>
    <t>JOCELYN</t>
  </si>
  <si>
    <t>AUJERO</t>
  </si>
  <si>
    <t>LALUAN</t>
  </si>
  <si>
    <t>ANGELICA</t>
  </si>
  <si>
    <t>TUCAY</t>
  </si>
  <si>
    <t>LEAL</t>
  </si>
  <si>
    <t>JONNALYN</t>
  </si>
  <si>
    <t>REPOYO</t>
  </si>
  <si>
    <t>LIM</t>
  </si>
  <si>
    <t>RUTH</t>
  </si>
  <si>
    <t>LOYOLA</t>
  </si>
  <si>
    <t>GLOAN</t>
  </si>
  <si>
    <t>CEREZO</t>
  </si>
  <si>
    <t>MACAVENTA</t>
  </si>
  <si>
    <t xml:space="preserve">DYANA ROSE </t>
  </si>
  <si>
    <t>MADRID</t>
  </si>
  <si>
    <t>MARLANGAWE</t>
  </si>
  <si>
    <t>EDERLYN</t>
  </si>
  <si>
    <t>GALENDEZ</t>
  </si>
  <si>
    <t>MENDOZA</t>
  </si>
  <si>
    <t>HARREN ANN</t>
  </si>
  <si>
    <t>AGUILAR</t>
  </si>
  <si>
    <t>MILLENA</t>
  </si>
  <si>
    <t>MERRY JANE</t>
  </si>
  <si>
    <t>REYES</t>
  </si>
  <si>
    <t>MIRANDA</t>
  </si>
  <si>
    <t xml:space="preserve">MARY ANNE </t>
  </si>
  <si>
    <t>PETISAN</t>
  </si>
  <si>
    <t>MONTEALEGRE</t>
  </si>
  <si>
    <t>FRISIAN GAIL</t>
  </si>
  <si>
    <t>NICOLAS</t>
  </si>
  <si>
    <t>LIZA</t>
  </si>
  <si>
    <t>FERNANDEZ</t>
  </si>
  <si>
    <t>NUñEZ</t>
  </si>
  <si>
    <t>JOYCE</t>
  </si>
  <si>
    <t>JAVINES</t>
  </si>
  <si>
    <t>ONG</t>
  </si>
  <si>
    <t>JOIE</t>
  </si>
  <si>
    <t>BANARES</t>
  </si>
  <si>
    <t>PACLAUNA</t>
  </si>
  <si>
    <t>JESEL</t>
  </si>
  <si>
    <t>REUBAL</t>
  </si>
  <si>
    <t>PADERNAL</t>
  </si>
  <si>
    <t>MA. JASMIN</t>
  </si>
  <si>
    <t>CUENGCO</t>
  </si>
  <si>
    <t>PALMA</t>
  </si>
  <si>
    <t>JOVAN</t>
  </si>
  <si>
    <t>DUMLAO</t>
  </si>
  <si>
    <t>PIMENTEL</t>
  </si>
  <si>
    <t>MARVIN ANTHONY</t>
  </si>
  <si>
    <t>RABACA</t>
  </si>
  <si>
    <t>LORENA</t>
  </si>
  <si>
    <t>CATALOñA</t>
  </si>
  <si>
    <t>RODRIGUEZ</t>
  </si>
  <si>
    <t>RAMIL</t>
  </si>
  <si>
    <t>BARANGAN</t>
  </si>
  <si>
    <t>ROSALES</t>
  </si>
  <si>
    <t>ROUEL</t>
  </si>
  <si>
    <t>GELLEKANAO</t>
  </si>
  <si>
    <t>RUMBAOA</t>
  </si>
  <si>
    <t>JINGKY</t>
  </si>
  <si>
    <t>TUMALIUAN</t>
  </si>
  <si>
    <t>SALVADOR</t>
  </si>
  <si>
    <t>ASHLY MAE</t>
  </si>
  <si>
    <t>MONCADA</t>
  </si>
  <si>
    <t>FRANCEZ ANGELA</t>
  </si>
  <si>
    <t>RAMISCAL</t>
  </si>
  <si>
    <t>SAGUIGUIT</t>
  </si>
  <si>
    <t>MA. ANGELICA</t>
  </si>
  <si>
    <t>GARCES</t>
  </si>
  <si>
    <t>SALIGBON</t>
  </si>
  <si>
    <t xml:space="preserve">AMY </t>
  </si>
  <si>
    <t>CABALUNA</t>
  </si>
  <si>
    <t>TAñO</t>
  </si>
  <si>
    <t>EDGARDO</t>
  </si>
  <si>
    <t>PANUGAN</t>
  </si>
  <si>
    <t>TARRIELA</t>
  </si>
  <si>
    <t>CHRISTINE JOY</t>
  </si>
  <si>
    <t>Street</t>
  </si>
  <si>
    <t>Municipality</t>
  </si>
  <si>
    <t>Province</t>
  </si>
  <si>
    <t>Contact No</t>
  </si>
  <si>
    <t>Personal Email</t>
  </si>
  <si>
    <t>Nationality</t>
  </si>
  <si>
    <t>Filipino</t>
  </si>
  <si>
    <t>Blk 7 Lot 93 Phase 1-A Sub Urban</t>
  </si>
  <si>
    <t>Rizal</t>
  </si>
  <si>
    <t>Quezon City</t>
  </si>
  <si>
    <t>Talisay City</t>
  </si>
  <si>
    <t>Z3-849 Jose Rizal St. Dumlog</t>
  </si>
  <si>
    <t>Camarines Sur</t>
  </si>
  <si>
    <t>Zone 2 Tapas Compound Balatas</t>
  </si>
  <si>
    <t xml:space="preserve">Naga City </t>
  </si>
  <si>
    <t>Kimba Cansojong</t>
  </si>
  <si>
    <t>586 NPC Mendez, Baesa</t>
  </si>
  <si>
    <t xml:space="preserve">581 E-11 Wings Compound Bagbag Novaliches </t>
  </si>
  <si>
    <t>Meycuayan</t>
  </si>
  <si>
    <t xml:space="preserve">Unit 13 Villa Feliza, Centro Caingin </t>
  </si>
  <si>
    <t>Bulacan</t>
  </si>
  <si>
    <t>#22 Yacapin-Burgos St.</t>
  </si>
  <si>
    <t>Cagayan De Oro City</t>
  </si>
  <si>
    <t>Mindanoa</t>
  </si>
  <si>
    <t>Pasig City</t>
  </si>
  <si>
    <t xml:space="preserve">82 Rosario Village, Sta Lucia </t>
  </si>
  <si>
    <t>Blk 1 Lot 3 Assumption Heights Malagutay</t>
  </si>
  <si>
    <t>Zamboanga City</t>
  </si>
  <si>
    <t>Zamboanga del Sur</t>
  </si>
  <si>
    <t>Lot 23 Blk 12 Grand Cediar Homes, Phase 3, Sitio Gitna, Brgy. Bignan</t>
  </si>
  <si>
    <t>Valenzuela City</t>
  </si>
  <si>
    <t>Phase 4-B Package 9, Blk 72 Lot 17, Bagong Silang</t>
  </si>
  <si>
    <t>Caloocan City</t>
  </si>
  <si>
    <t>Lot 44 Blk 80 Blueboz Rizal</t>
  </si>
  <si>
    <t>Makati City</t>
  </si>
  <si>
    <t>Manila</t>
  </si>
  <si>
    <t>820 Leyte Del Sur St. Sampaloc</t>
  </si>
  <si>
    <t>San Jose Rodriguez</t>
  </si>
  <si>
    <t>Blk 19 Tandang Sora St. Pag asa Camarin</t>
  </si>
  <si>
    <t>P. Florentino St. Brgy. Sto Domingo</t>
  </si>
  <si>
    <t>Angono</t>
  </si>
  <si>
    <t>302 Don Justo Guido Brgy Bagumbayan</t>
  </si>
  <si>
    <t>Orchid St. Villa Eusebio San Miguel</t>
  </si>
  <si>
    <t>Marilao</t>
  </si>
  <si>
    <t>Blk 45 Lot 11 Phase 5 Beverly Homes 1 Subd., Prenza II</t>
  </si>
  <si>
    <t xml:space="preserve">San Fernando City </t>
  </si>
  <si>
    <t>Door no. 3 Tulabot Apartment, Brgy. Baliti</t>
  </si>
  <si>
    <t>Pampanga</t>
  </si>
  <si>
    <t>20 B.M.A Tatalon</t>
  </si>
  <si>
    <t>22131 St. John St.Gen. T. De Leon</t>
  </si>
  <si>
    <t xml:space="preserve"> Valenzuela City</t>
  </si>
  <si>
    <t>Binangonan</t>
  </si>
  <si>
    <t>#33B Ana Maria St., Gate 2 San Carlos Heights, Tayuman</t>
  </si>
  <si>
    <t># 57 JB Miguel St. Bambang</t>
  </si>
  <si>
    <t>Davao City</t>
  </si>
  <si>
    <t>Blk 28 Lot 1 NHA MAA</t>
  </si>
  <si>
    <t>Davao del Sur</t>
  </si>
  <si>
    <t xml:space="preserve">Door 6 Tayactac Apartment, Emerald St. Maa </t>
  </si>
  <si>
    <t>10 General San Miguel St. Sangandaan</t>
  </si>
  <si>
    <t>B16 L4 Violet St. Spring Valley 2-A, Spring Country Bagong Silangan</t>
  </si>
  <si>
    <t>Malolos City</t>
  </si>
  <si>
    <t>Lot 12 Blk 7, Phase 6, Camella Provence Subd., Brgy. Longos</t>
  </si>
  <si>
    <t xml:space="preserve">20 Howmart Rd Apolonio Samson, Balintawak </t>
  </si>
  <si>
    <t xml:space="preserve">Zone 1 Back Crocolandia Lower Mohon </t>
  </si>
  <si>
    <t>Talisay</t>
  </si>
  <si>
    <t>Phase 1A, Blk 1 Lot17 Birmingham Homes Subd. Brgy. Dalig</t>
  </si>
  <si>
    <t>Antipolo City</t>
  </si>
  <si>
    <t>1281 Sevilla St., Mariones Tondo</t>
  </si>
  <si>
    <t>No. 505 41st Tawiran extn. Santolan</t>
  </si>
  <si>
    <t>Dalapitan, Matalam</t>
  </si>
  <si>
    <t>North Cotabato</t>
  </si>
  <si>
    <t>Cotabato</t>
  </si>
  <si>
    <t>22-B Calderon Corner Dagohoy Streets, Brgy. Marilag, Project 4</t>
  </si>
  <si>
    <t>116 D. Dr. Sixto Antonio Ave., Brgy. Rosario</t>
  </si>
  <si>
    <t>257 Langka St. La Unica Hija, Phase 3, Brgy. Cupang</t>
  </si>
  <si>
    <t>#38 Sultan Kudarat St. San Gabriel Village</t>
  </si>
  <si>
    <t>Tuguegarao City</t>
  </si>
  <si>
    <t>Cagayan</t>
  </si>
  <si>
    <t>9th St. Phase 1 Alta Tierra Village</t>
  </si>
  <si>
    <t>Jaro</t>
  </si>
  <si>
    <t>0916-5454505</t>
  </si>
  <si>
    <t>Date Hired</t>
  </si>
  <si>
    <t>Regularization</t>
  </si>
  <si>
    <t>SSS</t>
  </si>
  <si>
    <t>Tin</t>
  </si>
  <si>
    <t>Philhealth</t>
  </si>
  <si>
    <t>HDMF</t>
  </si>
  <si>
    <t>ATM</t>
  </si>
  <si>
    <t>405-169-119</t>
  </si>
  <si>
    <t>AUB</t>
  </si>
  <si>
    <t>AUB Card No</t>
  </si>
  <si>
    <t>Contact Person</t>
  </si>
  <si>
    <t>Contact Cellphone</t>
  </si>
  <si>
    <t>Relation</t>
  </si>
  <si>
    <t>Date of Birthday</t>
  </si>
  <si>
    <t>Bank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</si>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</sst>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/yyyy;@"/>
    <numFmt numFmtId="165" formatCode="mm/dd/yyyy"/>
    <numFmt numFmtId="166" formatCode="yyyy\-mm\-dd;@"/>
  </numFmts>
  <fonts count="53" x14ac:knownFonts="1">
    <font>
      <sz val="11"/>
      <color theme="1"/>
      <name val="Calibri"/>
      <family val="2"/>
      <scheme val="minor"/>
    </font>
    <font>
      <b/>
      <sz val="16"/>
      <color indexed="8"/>
      <name val="Arial"/>
      <family val="2"/>
      <charset val="1"/>
    </font>
    <font>
      <b/>
      <u/>
      <sz val="18"/>
      <color indexed="8"/>
      <name val="Arial"/>
      <family val="2"/>
      <charset val="1"/>
    </font>
    <font>
      <b/>
      <u/>
      <sz val="16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sz val="11"/>
      <name val="Arial"/>
      <family val="2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  <charset val="1"/>
    </font>
    <font>
      <sz val="12"/>
      <color theme="1"/>
      <name val="Times New Roman"/>
      <family val="1"/>
    </font>
    <font>
      <sz val="12"/>
      <color indexed="12"/>
      <name val="Times New Roman"/>
      <family val="1"/>
    </font>
    <font>
      <sz val="11"/>
      <color indexed="8"/>
      <name val="Arial"/>
      <family val="2"/>
      <charset val="1"/>
    </font>
    <font>
      <sz val="12"/>
      <color indexed="10"/>
      <name val="Times New Roman"/>
      <family val="1"/>
    </font>
    <font>
      <sz val="12"/>
      <color indexed="40"/>
      <name val="Times New Roman"/>
      <family val="1"/>
    </font>
    <font>
      <u/>
      <sz val="10"/>
      <color indexed="12"/>
      <name val="Arial"/>
      <family val="2"/>
      <charset val="1"/>
    </font>
    <font>
      <u/>
      <sz val="12"/>
      <color indexed="12"/>
      <name val="Times New Roman"/>
      <family val="1"/>
    </font>
    <font>
      <u/>
      <sz val="12"/>
      <name val="Times New Roman"/>
      <family val="1"/>
    </font>
    <font>
      <sz val="12"/>
      <color indexed="8"/>
      <name val="Arial"/>
      <family val="2"/>
      <charset val="1"/>
    </font>
    <font>
      <sz val="11"/>
      <color indexed="10"/>
      <name val="Arial"/>
      <family val="2"/>
      <charset val="1"/>
    </font>
    <font>
      <sz val="11"/>
      <color indexed="10"/>
      <name val="Arial"/>
      <family val="2"/>
    </font>
    <font>
      <sz val="10"/>
      <name val="Arial"/>
      <family val="2"/>
      <charset val="1"/>
    </font>
    <font>
      <b/>
      <u/>
      <sz val="12"/>
      <name val="Arial"/>
      <family val="2"/>
      <charset val="1"/>
    </font>
    <font>
      <b/>
      <u/>
      <sz val="12"/>
      <color indexed="8"/>
      <name val="Arial"/>
      <family val="2"/>
      <charset val="1"/>
    </font>
    <font>
      <b/>
      <sz val="12"/>
      <name val="Times New Roman"/>
      <family val="1"/>
    </font>
    <font>
      <b/>
      <sz val="11"/>
      <color indexed="8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1"/>
      <name val="Arial"/>
      <family val="2"/>
    </font>
    <font>
      <b/>
      <sz val="12"/>
      <color indexed="8"/>
      <name val="Times New Roman"/>
      <family val="1"/>
      <charset val="1"/>
    </font>
    <font>
      <sz val="12"/>
      <name val="Times New Roman"/>
      <family val="1"/>
      <charset val="1"/>
    </font>
    <font>
      <sz val="12"/>
      <color indexed="8"/>
      <name val="Times New Roman"/>
      <family val="1"/>
      <charset val="1"/>
    </font>
    <font>
      <sz val="11"/>
      <color indexed="12"/>
      <name val="Arial"/>
      <family val="2"/>
      <charset val="1"/>
    </font>
    <font>
      <sz val="11"/>
      <color indexed="8"/>
      <name val="Arial"/>
      <family val="2"/>
    </font>
    <font>
      <sz val="12"/>
      <color rgb="FFFF0000"/>
      <name val="Times New Roman"/>
      <family val="1"/>
    </font>
    <font>
      <sz val="11"/>
      <color indexed="40"/>
      <name val="Arial"/>
      <family val="2"/>
      <charset val="1"/>
    </font>
    <font>
      <sz val="12"/>
      <color indexed="40"/>
      <name val="Times New Roman"/>
      <family val="1"/>
      <charset val="1"/>
    </font>
    <font>
      <sz val="11"/>
      <color indexed="53"/>
      <name val="Arial"/>
      <family val="2"/>
      <charset val="1"/>
    </font>
    <font>
      <sz val="12"/>
      <color indexed="10"/>
      <name val="Times New Roman"/>
      <family val="1"/>
      <charset val="1"/>
    </font>
    <font>
      <vertAlign val="superscript"/>
      <sz val="11"/>
      <name val="Arial"/>
      <family val="2"/>
      <charset val="1"/>
    </font>
    <font>
      <sz val="12"/>
      <color theme="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sz val="9"/>
      <color indexed="8"/>
      <name val="Century Gothic"/>
      <family val="2"/>
    </font>
    <font>
      <sz val="9"/>
      <color indexed="12"/>
      <name val="Century Gothic"/>
      <family val="2"/>
    </font>
    <font>
      <u/>
      <sz val="9"/>
      <color indexed="12"/>
      <name val="Century Gothic"/>
      <family val="2"/>
    </font>
    <font>
      <u/>
      <sz val="9"/>
      <name val="Century Gothic"/>
      <family val="2"/>
    </font>
    <font>
      <sz val="9"/>
      <color indexed="10"/>
      <name val="Century Gothic"/>
      <family val="2"/>
    </font>
    <font>
      <b/>
      <sz val="9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1" fillId="0" borderId="0"/>
  </cellStyleXfs>
  <cellXfs count="46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left" vertical="center"/>
    </xf>
    <xf numFmtId="164" fontId="7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" fontId="7" fillId="3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9" fillId="0" borderId="6" xfId="0" applyFont="1" applyBorder="1" applyAlignment="1">
      <alignment vertical="center"/>
    </xf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8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16" fillId="0" borderId="1" xfId="1" applyNumberFormat="1" applyFont="1" applyFill="1" applyBorder="1" applyAlignment="1" applyProtection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164" fontId="7" fillId="3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4" fontId="7" fillId="3" borderId="10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" fontId="7" fillId="0" borderId="1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0" borderId="1" xfId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49" fontId="7" fillId="3" borderId="1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49" fontId="7" fillId="0" borderId="10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5" fillId="0" borderId="1" xfId="1" applyNumberFormat="1" applyFill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7" fillId="3" borderId="0" xfId="0" applyNumberFormat="1" applyFont="1" applyFill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7" fillId="0" borderId="1" xfId="1" applyNumberFormat="1" applyFont="1" applyFill="1" applyBorder="1" applyAlignment="1" applyProtection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3" borderId="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7" fillId="3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4" fontId="19" fillId="3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4" fontId="19" fillId="3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19" fillId="3" borderId="0" xfId="0" applyFont="1" applyFill="1" applyAlignment="1">
      <alignment horizontal="left" vertical="center"/>
    </xf>
    <xf numFmtId="49" fontId="19" fillId="3" borderId="0" xfId="0" applyNumberFormat="1" applyFont="1" applyFill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8" fillId="0" borderId="13" xfId="0" applyNumberFormat="1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164" fontId="12" fillId="3" borderId="10" xfId="0" applyNumberFormat="1" applyFont="1" applyFill="1" applyBorder="1" applyAlignment="1">
      <alignment horizontal="center" vertical="center"/>
    </xf>
    <xf numFmtId="4" fontId="12" fillId="3" borderId="10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49" fontId="12" fillId="3" borderId="10" xfId="0" applyNumberFormat="1" applyFont="1" applyFill="1" applyBorder="1" applyAlignment="1">
      <alignment horizontal="center" vertical="center"/>
    </xf>
    <xf numFmtId="164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22" fillId="3" borderId="0" xfId="2" applyFont="1" applyFill="1" applyAlignment="1">
      <alignment horizontal="center" vertical="center"/>
    </xf>
    <xf numFmtId="164" fontId="18" fillId="3" borderId="0" xfId="0" applyNumberFormat="1" applyFont="1" applyFill="1" applyAlignment="1">
      <alignment horizontal="center" vertical="center"/>
    </xf>
    <xf numFmtId="4" fontId="18" fillId="3" borderId="0" xfId="0" applyNumberFormat="1" applyFont="1" applyFill="1" applyAlignment="1">
      <alignment horizontal="center" vertical="center"/>
    </xf>
    <xf numFmtId="49" fontId="18" fillId="3" borderId="0" xfId="0" applyNumberFormat="1" applyFont="1" applyFill="1" applyAlignment="1">
      <alignment horizontal="center" vertical="center"/>
    </xf>
    <xf numFmtId="164" fontId="18" fillId="3" borderId="0" xfId="0" applyNumberFormat="1" applyFont="1" applyFill="1" applyAlignment="1">
      <alignment vertical="center"/>
    </xf>
    <xf numFmtId="0" fontId="25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4" fontId="12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164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4" fontId="5" fillId="3" borderId="10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49" fontId="5" fillId="3" borderId="10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29" fillId="0" borderId="14" xfId="0" applyFont="1" applyBorder="1"/>
    <xf numFmtId="0" fontId="30" fillId="0" borderId="10" xfId="0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4" fontId="30" fillId="0" borderId="10" xfId="0" applyNumberFormat="1" applyFont="1" applyBorder="1" applyAlignment="1">
      <alignment horizontal="center" vertical="center"/>
    </xf>
    <xf numFmtId="164" fontId="30" fillId="0" borderId="15" xfId="0" applyNumberFormat="1" applyFont="1" applyBorder="1" applyAlignment="1">
      <alignment horizontal="center" vertical="center"/>
    </xf>
    <xf numFmtId="4" fontId="29" fillId="0" borderId="8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wrapText="1"/>
    </xf>
    <xf numFmtId="165" fontId="30" fillId="4" borderId="10" xfId="0" applyNumberFormat="1" applyFont="1" applyFill="1" applyBorder="1" applyAlignment="1">
      <alignment horizontal="center" vertical="center"/>
    </xf>
    <xf numFmtId="165" fontId="30" fillId="0" borderId="10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vertical="center"/>
    </xf>
    <xf numFmtId="49" fontId="30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4" fontId="12" fillId="0" borderId="10" xfId="0" applyNumberFormat="1" applyFont="1" applyBorder="1" applyAlignment="1">
      <alignment horizontal="center" vertical="center"/>
    </xf>
    <xf numFmtId="164" fontId="12" fillId="0" borderId="14" xfId="0" applyNumberFormat="1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4" fontId="12" fillId="0" borderId="3" xfId="0" applyNumberFormat="1" applyFont="1" applyBorder="1" applyAlignment="1">
      <alignment horizontal="center" vertical="center"/>
    </xf>
    <xf numFmtId="4" fontId="12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5" fillId="0" borderId="10" xfId="1" applyNumberFormat="1" applyFill="1" applyBorder="1" applyAlignment="1" applyProtection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49" fontId="31" fillId="0" borderId="8" xfId="0" applyNumberFormat="1" applyFont="1" applyBorder="1" applyAlignment="1">
      <alignment horizontal="center" vertical="center"/>
    </xf>
    <xf numFmtId="0" fontId="29" fillId="0" borderId="0" xfId="0" applyFont="1"/>
    <xf numFmtId="0" fontId="29" fillId="0" borderId="8" xfId="0" applyFont="1" applyBorder="1" applyAlignment="1">
      <alignment horizontal="left" vertical="center"/>
    </xf>
    <xf numFmtId="164" fontId="32" fillId="3" borderId="0" xfId="0" applyNumberFormat="1" applyFont="1" applyFill="1" applyAlignment="1">
      <alignment vertical="center"/>
    </xf>
    <xf numFmtId="164" fontId="7" fillId="0" borderId="0" xfId="0" applyNumberFormat="1" applyFont="1" applyAlignment="1">
      <alignment horizontal="right" vertical="center" wrapText="1"/>
    </xf>
    <xf numFmtId="0" fontId="8" fillId="5" borderId="1" xfId="0" applyFont="1" applyFill="1" applyBorder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16" fillId="0" borderId="1" xfId="1" applyNumberFormat="1" applyFont="1" applyFill="1" applyBorder="1" applyAlignment="1" applyProtection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4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164" fontId="9" fillId="0" borderId="8" xfId="0" applyNumberFormat="1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3" borderId="10" xfId="0" applyFont="1" applyFill="1" applyBorder="1" applyAlignment="1">
      <alignment horizontal="center" vertical="center"/>
    </xf>
    <xf numFmtId="164" fontId="32" fillId="3" borderId="10" xfId="0" applyNumberFormat="1" applyFont="1" applyFill="1" applyBorder="1" applyAlignment="1">
      <alignment horizontal="center" vertical="center"/>
    </xf>
    <xf numFmtId="4" fontId="32" fillId="3" borderId="10" xfId="0" applyNumberFormat="1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vertical="center"/>
    </xf>
    <xf numFmtId="49" fontId="32" fillId="3" borderId="10" xfId="0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12" fillId="6" borderId="0" xfId="0" applyNumberFormat="1" applyFont="1" applyFill="1" applyAlignment="1">
      <alignment vertical="center"/>
    </xf>
    <xf numFmtId="0" fontId="5" fillId="0" borderId="0" xfId="0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49" fontId="19" fillId="0" borderId="8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5" fillId="3" borderId="10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164" fontId="9" fillId="3" borderId="10" xfId="0" applyNumberFormat="1" applyFont="1" applyFill="1" applyBorder="1" applyAlignment="1">
      <alignment horizontal="center" vertical="center"/>
    </xf>
    <xf numFmtId="4" fontId="9" fillId="3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vertical="center"/>
    </xf>
    <xf numFmtId="49" fontId="9" fillId="3" borderId="1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49" fontId="7" fillId="3" borderId="3" xfId="0" applyNumberFormat="1" applyFont="1" applyFill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/>
    </xf>
    <xf numFmtId="164" fontId="29" fillId="0" borderId="8" xfId="0" applyNumberFormat="1" applyFont="1" applyBorder="1" applyAlignment="1">
      <alignment vertical="center"/>
    </xf>
    <xf numFmtId="49" fontId="7" fillId="0" borderId="9" xfId="0" applyNumberFormat="1" applyFont="1" applyBorder="1" applyAlignment="1">
      <alignment horizontal="center" vertical="center"/>
    </xf>
    <xf numFmtId="165" fontId="15" fillId="0" borderId="10" xfId="1" applyNumberFormat="1" applyFill="1" applyBorder="1" applyAlignment="1" applyProtection="1">
      <alignment horizontal="center" vertical="center"/>
    </xf>
    <xf numFmtId="0" fontId="5" fillId="0" borderId="0" xfId="0" applyFont="1"/>
    <xf numFmtId="0" fontId="36" fillId="0" borderId="10" xfId="0" applyFont="1" applyBorder="1" applyAlignment="1">
      <alignment horizontal="center" vertical="center"/>
    </xf>
    <xf numFmtId="164" fontId="7" fillId="5" borderId="0" xfId="0" applyNumberFormat="1" applyFont="1" applyFill="1" applyAlignment="1">
      <alignment vertical="center"/>
    </xf>
    <xf numFmtId="0" fontId="29" fillId="0" borderId="10" xfId="0" applyFont="1" applyBorder="1" applyAlignment="1">
      <alignment vertical="center"/>
    </xf>
    <xf numFmtId="0" fontId="37" fillId="0" borderId="8" xfId="0" applyFont="1" applyBorder="1" applyAlignment="1">
      <alignment horizontal="center" vertical="center"/>
    </xf>
    <xf numFmtId="164" fontId="29" fillId="3" borderId="10" xfId="0" applyNumberFormat="1" applyFont="1" applyFill="1" applyBorder="1" applyAlignment="1">
      <alignment horizontal="center" vertical="center"/>
    </xf>
    <xf numFmtId="0" fontId="29" fillId="3" borderId="10" xfId="0" applyFont="1" applyFill="1" applyBorder="1" applyAlignment="1">
      <alignment horizontal="center" vertical="center"/>
    </xf>
    <xf numFmtId="4" fontId="29" fillId="3" borderId="10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3" borderId="10" xfId="0" applyFont="1" applyFill="1" applyBorder="1" applyAlignment="1">
      <alignment horizontal="left" vertical="center"/>
    </xf>
    <xf numFmtId="0" fontId="29" fillId="3" borderId="10" xfId="0" applyFont="1" applyFill="1" applyBorder="1" applyAlignment="1">
      <alignment vertical="center"/>
    </xf>
    <xf numFmtId="49" fontId="29" fillId="3" borderId="10" xfId="0" applyNumberFormat="1" applyFont="1" applyFill="1" applyBorder="1" applyAlignment="1">
      <alignment horizontal="center" vertical="center"/>
    </xf>
    <xf numFmtId="164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14" xfId="0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29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37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vertical="center"/>
    </xf>
    <xf numFmtId="4" fontId="9" fillId="0" borderId="1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31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left" vertical="center"/>
    </xf>
    <xf numFmtId="49" fontId="9" fillId="3" borderId="10" xfId="0" applyNumberFormat="1" applyFont="1" applyFill="1" applyBorder="1" applyAlignment="1">
      <alignment vertical="center"/>
    </xf>
    <xf numFmtId="0" fontId="29" fillId="0" borderId="0" xfId="0" applyFont="1" applyAlignment="1">
      <alignment horizontal="center" wrapText="1"/>
    </xf>
    <xf numFmtId="0" fontId="31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49" fontId="7" fillId="3" borderId="1" xfId="0" applyNumberFormat="1" applyFont="1" applyFill="1" applyBorder="1" applyAlignment="1">
      <alignment vertical="center"/>
    </xf>
    <xf numFmtId="164" fontId="7" fillId="3" borderId="13" xfId="0" applyNumberFormat="1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4" fontId="12" fillId="0" borderId="16" xfId="0" applyNumberFormat="1" applyFont="1" applyBorder="1" applyAlignment="1">
      <alignment horizontal="center" vertical="center"/>
    </xf>
    <xf numFmtId="4" fontId="19" fillId="0" borderId="15" xfId="0" applyNumberFormat="1" applyFont="1" applyBorder="1" applyAlignment="1">
      <alignment horizontal="center" vertical="center"/>
    </xf>
    <xf numFmtId="0" fontId="15" fillId="0" borderId="16" xfId="1" applyNumberFormat="1" applyFill="1" applyBorder="1" applyAlignment="1" applyProtection="1">
      <alignment horizontal="center" vertical="center"/>
    </xf>
    <xf numFmtId="0" fontId="12" fillId="0" borderId="16" xfId="0" applyFont="1" applyBorder="1" applyAlignment="1">
      <alignment vertical="center"/>
    </xf>
    <xf numFmtId="49" fontId="12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30" fillId="0" borderId="4" xfId="0" applyFont="1" applyBorder="1" applyAlignment="1">
      <alignment vertical="center"/>
    </xf>
    <xf numFmtId="0" fontId="30" fillId="0" borderId="4" xfId="0" applyFont="1" applyBorder="1" applyAlignment="1">
      <alignment horizontal="center" vertical="center"/>
    </xf>
    <xf numFmtId="164" fontId="30" fillId="0" borderId="4" xfId="0" applyNumberFormat="1" applyFont="1" applyBorder="1" applyAlignment="1">
      <alignment horizontal="center" vertical="center"/>
    </xf>
    <xf numFmtId="164" fontId="29" fillId="0" borderId="4" xfId="0" applyNumberFormat="1" applyFont="1" applyBorder="1" applyAlignment="1">
      <alignment horizontal="center" vertical="center"/>
    </xf>
    <xf numFmtId="4" fontId="30" fillId="0" borderId="4" xfId="0" applyNumberFormat="1" applyFont="1" applyBorder="1" applyAlignment="1">
      <alignment horizontal="center" vertical="center"/>
    </xf>
    <xf numFmtId="0" fontId="15" fillId="0" borderId="4" xfId="1" applyNumberFormat="1" applyFill="1" applyBorder="1" applyAlignment="1" applyProtection="1">
      <alignment horizontal="center" vertical="center"/>
    </xf>
    <xf numFmtId="49" fontId="30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3" borderId="15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164" fontId="7" fillId="0" borderId="8" xfId="0" applyNumberFormat="1" applyFont="1" applyBorder="1" applyAlignment="1">
      <alignment vertical="center"/>
    </xf>
    <xf numFmtId="4" fontId="29" fillId="0" borderId="10" xfId="0" applyNumberFormat="1" applyFont="1" applyBorder="1" applyAlignment="1">
      <alignment horizontal="center" vertical="center"/>
    </xf>
    <xf numFmtId="49" fontId="29" fillId="0" borderId="10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164" fontId="9" fillId="3" borderId="14" xfId="0" applyNumberFormat="1" applyFont="1" applyFill="1" applyBorder="1" applyAlignment="1">
      <alignment horizontal="center" vertical="center"/>
    </xf>
    <xf numFmtId="4" fontId="9" fillId="3" borderId="14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49" fontId="31" fillId="0" borderId="14" xfId="0" applyNumberFormat="1" applyFont="1" applyBorder="1" applyAlignment="1">
      <alignment horizontal="center" vertical="center"/>
    </xf>
    <xf numFmtId="0" fontId="0" fillId="0" borderId="14" xfId="0" applyBorder="1"/>
    <xf numFmtId="0" fontId="9" fillId="0" borderId="14" xfId="0" applyFont="1" applyBorder="1" applyAlignment="1">
      <alignment horizontal="left" vertical="center"/>
    </xf>
    <xf numFmtId="164" fontId="9" fillId="3" borderId="14" xfId="0" applyNumberFormat="1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0" fontId="15" fillId="0" borderId="8" xfId="1" applyNumberFormat="1" applyFill="1" applyBorder="1" applyAlignment="1" applyProtection="1">
      <alignment horizontal="center" vertical="center"/>
    </xf>
    <xf numFmtId="164" fontId="9" fillId="6" borderId="0" xfId="0" applyNumberFormat="1" applyFont="1" applyFill="1" applyAlignment="1">
      <alignment vertical="center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7" fillId="0" borderId="17" xfId="0" applyFont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7" fillId="3" borderId="18" xfId="0" applyFont="1" applyFill="1" applyBorder="1" applyAlignment="1">
      <alignment horizontal="left" vertical="center"/>
    </xf>
    <xf numFmtId="0" fontId="15" fillId="0" borderId="1" xfId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5" fillId="0" borderId="15" xfId="1" applyNumberFormat="1" applyFill="1" applyBorder="1" applyAlignment="1" applyProtection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49" fontId="9" fillId="3" borderId="4" xfId="0" applyNumberFormat="1" applyFont="1" applyFill="1" applyBorder="1" applyAlignment="1">
      <alignment horizontal="center" vertical="center"/>
    </xf>
    <xf numFmtId="165" fontId="12" fillId="3" borderId="10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" fontId="7" fillId="3" borderId="15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left" vertical="center"/>
    </xf>
    <xf numFmtId="0" fontId="15" fillId="3" borderId="1" xfId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0" fillId="0" borderId="0" xfId="0" applyAlignment="1">
      <alignment horizontal="left"/>
    </xf>
    <xf numFmtId="0" fontId="43" fillId="0" borderId="0" xfId="0" applyFont="1"/>
    <xf numFmtId="0" fontId="44" fillId="2" borderId="23" xfId="0" applyFont="1" applyFill="1" applyBorder="1" applyAlignment="1">
      <alignment horizontal="center" vertical="center"/>
    </xf>
    <xf numFmtId="0" fontId="44" fillId="2" borderId="9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/>
    </xf>
    <xf numFmtId="0" fontId="44" fillId="2" borderId="17" xfId="0" applyFont="1" applyFill="1" applyBorder="1" applyAlignment="1">
      <alignment horizontal="center" vertical="center"/>
    </xf>
    <xf numFmtId="0" fontId="45" fillId="0" borderId="23" xfId="0" applyFont="1" applyBorder="1"/>
    <xf numFmtId="0" fontId="45" fillId="0" borderId="1" xfId="0" applyFont="1" applyBorder="1" applyAlignment="1">
      <alignment horizontal="center" vertical="center"/>
    </xf>
    <xf numFmtId="0" fontId="46" fillId="3" borderId="23" xfId="0" applyFont="1" applyFill="1" applyBorder="1"/>
    <xf numFmtId="0" fontId="46" fillId="3" borderId="1" xfId="0" applyFont="1" applyFill="1" applyBorder="1" applyAlignment="1">
      <alignment horizontal="center" vertical="center"/>
    </xf>
    <xf numFmtId="0" fontId="45" fillId="3" borderId="23" xfId="0" applyFont="1" applyFill="1" applyBorder="1"/>
    <xf numFmtId="0" fontId="45" fillId="3" borderId="1" xfId="0" applyFont="1" applyFill="1" applyBorder="1" applyAlignment="1">
      <alignment horizontal="center" vertical="center"/>
    </xf>
    <xf numFmtId="0" fontId="47" fillId="0" borderId="23" xfId="0" applyFont="1" applyBorder="1"/>
    <xf numFmtId="0" fontId="47" fillId="0" borderId="1" xfId="0" applyFont="1" applyBorder="1" applyAlignment="1">
      <alignment horizontal="center" wrapText="1"/>
    </xf>
    <xf numFmtId="0" fontId="45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45" fillId="0" borderId="23" xfId="0" applyFont="1" applyBorder="1" applyProtection="1">
      <protection locked="0"/>
    </xf>
    <xf numFmtId="0" fontId="44" fillId="2" borderId="22" xfId="0" applyFont="1" applyFill="1" applyBorder="1" applyAlignment="1">
      <alignment horizontal="center" vertical="center"/>
    </xf>
    <xf numFmtId="0" fontId="46" fillId="0" borderId="23" xfId="0" applyFont="1" applyBorder="1" applyAlignment="1">
      <alignment horizontal="center"/>
    </xf>
    <xf numFmtId="0" fontId="46" fillId="0" borderId="23" xfId="0" applyFont="1" applyBorder="1"/>
    <xf numFmtId="0" fontId="45" fillId="0" borderId="23" xfId="0" applyFont="1" applyBorder="1" applyAlignment="1">
      <alignment horizontal="center" vertical="center"/>
    </xf>
    <xf numFmtId="0" fontId="45" fillId="0" borderId="23" xfId="0" applyFont="1" applyBorder="1" applyAlignment="1">
      <alignment vertical="center"/>
    </xf>
    <xf numFmtId="0" fontId="47" fillId="0" borderId="23" xfId="0" applyFont="1" applyBorder="1" applyAlignment="1">
      <alignment horizontal="center" vertical="center"/>
    </xf>
    <xf numFmtId="0" fontId="47" fillId="0" borderId="23" xfId="0" applyFont="1" applyBorder="1" applyAlignment="1">
      <alignment vertical="center"/>
    </xf>
    <xf numFmtId="0" fontId="45" fillId="0" borderId="23" xfId="0" applyFont="1" applyBorder="1" applyAlignment="1">
      <alignment horizontal="left" vertical="center"/>
    </xf>
    <xf numFmtId="0" fontId="45" fillId="3" borderId="23" xfId="0" applyFont="1" applyFill="1" applyBorder="1" applyAlignment="1">
      <alignment horizontal="left" vertical="center"/>
    </xf>
    <xf numFmtId="0" fontId="45" fillId="0" borderId="24" xfId="0" applyFont="1" applyBorder="1"/>
    <xf numFmtId="0" fontId="45" fillId="0" borderId="25" xfId="0" applyFont="1" applyBorder="1" applyAlignment="1">
      <alignment vertical="center"/>
    </xf>
    <xf numFmtId="49" fontId="48" fillId="0" borderId="24" xfId="0" applyNumberFormat="1" applyFont="1" applyBorder="1" applyAlignment="1">
      <alignment horizontal="center" vertical="center"/>
    </xf>
    <xf numFmtId="0" fontId="49" fillId="0" borderId="24" xfId="1" applyNumberFormat="1" applyFont="1" applyFill="1" applyBorder="1" applyAlignment="1" applyProtection="1">
      <alignment horizontal="center" vertical="center"/>
    </xf>
    <xf numFmtId="0" fontId="45" fillId="3" borderId="26" xfId="0" applyFont="1" applyFill="1" applyBorder="1" applyAlignment="1">
      <alignment horizontal="center" vertical="center"/>
    </xf>
    <xf numFmtId="0" fontId="49" fillId="0" borderId="24" xfId="1" applyFont="1" applyFill="1" applyBorder="1" applyAlignment="1">
      <alignment horizontal="center" vertical="center"/>
    </xf>
    <xf numFmtId="0" fontId="45" fillId="0" borderId="24" xfId="0" applyFont="1" applyBorder="1" applyAlignment="1">
      <alignment vertical="center"/>
    </xf>
    <xf numFmtId="0" fontId="45" fillId="3" borderId="24" xfId="0" applyFont="1" applyFill="1" applyBorder="1" applyAlignment="1">
      <alignment horizontal="center" vertical="center"/>
    </xf>
    <xf numFmtId="0" fontId="50" fillId="0" borderId="24" xfId="1" applyNumberFormat="1" applyFont="1" applyFill="1" applyBorder="1" applyAlignment="1" applyProtection="1">
      <alignment horizontal="center" vertical="center"/>
    </xf>
    <xf numFmtId="49" fontId="51" fillId="0" borderId="24" xfId="0" applyNumberFormat="1" applyFont="1" applyBorder="1" applyAlignment="1">
      <alignment horizontal="center" vertical="center"/>
    </xf>
    <xf numFmtId="0" fontId="47" fillId="0" borderId="24" xfId="0" applyFont="1" applyBorder="1" applyAlignment="1">
      <alignment vertical="center"/>
    </xf>
    <xf numFmtId="0" fontId="45" fillId="0" borderId="24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44" fillId="2" borderId="2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6" fontId="44" fillId="2" borderId="23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left"/>
    </xf>
    <xf numFmtId="166" fontId="45" fillId="0" borderId="23" xfId="0" applyNumberFormat="1" applyFont="1" applyBorder="1" applyAlignment="1">
      <alignment horizontal="center" vertical="center"/>
    </xf>
    <xf numFmtId="166" fontId="45" fillId="3" borderId="23" xfId="0" applyNumberFormat="1" applyFont="1" applyFill="1" applyBorder="1" applyAlignment="1">
      <alignment horizontal="center" vertical="center"/>
    </xf>
    <xf numFmtId="166" fontId="47" fillId="0" borderId="23" xfId="0" applyNumberFormat="1" applyFont="1" applyBorder="1" applyAlignment="1">
      <alignment horizontal="center" vertical="center"/>
    </xf>
    <xf numFmtId="164" fontId="52" fillId="2" borderId="23" xfId="0" applyNumberFormat="1" applyFont="1" applyFill="1" applyBorder="1" applyAlignment="1">
      <alignment horizontal="center" vertical="center"/>
    </xf>
    <xf numFmtId="166" fontId="45" fillId="0" borderId="22" xfId="0" applyNumberFormat="1" applyFont="1" applyBorder="1" applyAlignment="1">
      <alignment horizontal="center" vertical="center"/>
    </xf>
    <xf numFmtId="166" fontId="45" fillId="3" borderId="5" xfId="0" applyNumberFormat="1" applyFont="1" applyFill="1" applyBorder="1" applyAlignment="1">
      <alignment horizontal="center" vertical="center"/>
    </xf>
    <xf numFmtId="166" fontId="47" fillId="0" borderId="22" xfId="0" applyNumberFormat="1" applyFont="1" applyBorder="1" applyAlignment="1">
      <alignment horizontal="center" vertical="center"/>
    </xf>
    <xf numFmtId="166" fontId="45" fillId="3" borderId="2" xfId="0" applyNumberFormat="1" applyFont="1" applyFill="1" applyBorder="1" applyAlignment="1">
      <alignment horizontal="center" vertical="center"/>
    </xf>
    <xf numFmtId="166" fontId="45" fillId="0" borderId="2" xfId="0" applyNumberFormat="1" applyFont="1" applyBorder="1" applyAlignment="1">
      <alignment horizontal="center" vertical="center"/>
    </xf>
    <xf numFmtId="166" fontId="45" fillId="3" borderId="22" xfId="0" applyNumberFormat="1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/>
    </xf>
    <xf numFmtId="0" fontId="45" fillId="0" borderId="1" xfId="0" applyFont="1" applyBorder="1" applyAlignment="1">
      <alignment horizontal="right" vertical="center"/>
    </xf>
    <xf numFmtId="0" fontId="46" fillId="3" borderId="2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46" fillId="3" borderId="1" xfId="0" applyFont="1" applyFill="1" applyBorder="1" applyAlignment="1">
      <alignment horizontal="right" vertical="center"/>
    </xf>
    <xf numFmtId="0" fontId="45" fillId="3" borderId="6" xfId="0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center"/>
    </xf>
    <xf numFmtId="0" fontId="45" fillId="3" borderId="6" xfId="0" applyFont="1" applyFill="1" applyBorder="1" applyAlignment="1">
      <alignment horizontal="right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47" fillId="0" borderId="1" xfId="0" applyFont="1" applyBorder="1" applyAlignment="1">
      <alignment horizontal="right" vertical="center"/>
    </xf>
    <xf numFmtId="0" fontId="45" fillId="3" borderId="2" xfId="0" applyFont="1" applyFill="1" applyBorder="1" applyAlignment="1">
      <alignment horizontal="center" vertical="center"/>
    </xf>
    <xf numFmtId="0" fontId="45" fillId="3" borderId="10" xfId="0" applyFont="1" applyFill="1" applyBorder="1" applyAlignment="1">
      <alignment horizontal="right" vertical="center"/>
    </xf>
    <xf numFmtId="0" fontId="45" fillId="0" borderId="2" xfId="0" applyFont="1" applyBorder="1" applyAlignment="1">
      <alignment horizontal="center" vertical="center"/>
    </xf>
    <xf numFmtId="0" fontId="45" fillId="0" borderId="10" xfId="0" applyFont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0" fontId="46" fillId="0" borderId="22" xfId="0" applyFont="1" applyBorder="1" applyAlignment="1">
      <alignment horizontal="left"/>
    </xf>
    <xf numFmtId="0" fontId="43" fillId="0" borderId="0" xfId="0" applyFont="1" applyAlignment="1">
      <alignment horizontal="left"/>
    </xf>
    <xf numFmtId="0" fontId="45" fillId="3" borderId="23" xfId="0" applyFont="1" applyFill="1" applyBorder="1" applyAlignment="1">
      <alignment horizontal="center" vertical="center"/>
    </xf>
    <xf numFmtId="0" fontId="45" fillId="0" borderId="23" xfId="0" applyFont="1" applyBorder="1" applyAlignment="1">
      <alignment horizontal="left"/>
    </xf>
    <xf numFmtId="0" fontId="47" fillId="0" borderId="23" xfId="0" applyFont="1" applyBorder="1" applyAlignment="1">
      <alignment horizontal="left" vertical="center"/>
    </xf>
    <xf numFmtId="0" fontId="45" fillId="0" borderId="25" xfId="0" applyFont="1" applyBorder="1" applyAlignment="1">
      <alignment horizontal="left"/>
    </xf>
    <xf numFmtId="0" fontId="45" fillId="0" borderId="24" xfId="0" applyFont="1" applyBorder="1" applyAlignment="1">
      <alignment horizontal="left"/>
    </xf>
    <xf numFmtId="0" fontId="45" fillId="3" borderId="27" xfId="0" applyFont="1" applyFill="1" applyBorder="1" applyAlignment="1">
      <alignment horizontal="left"/>
    </xf>
    <xf numFmtId="0" fontId="47" fillId="0" borderId="24" xfId="0" applyFont="1" applyBorder="1" applyAlignment="1">
      <alignment horizontal="left"/>
    </xf>
    <xf numFmtId="0" fontId="45" fillId="3" borderId="26" xfId="0" applyFont="1" applyFill="1" applyBorder="1" applyAlignment="1">
      <alignment horizontal="left"/>
    </xf>
    <xf numFmtId="0" fontId="45" fillId="0" borderId="26" xfId="0" applyFont="1" applyBorder="1" applyAlignment="1">
      <alignment horizontal="left"/>
    </xf>
    <xf numFmtId="166" fontId="45" fillId="0" borderId="23" xfId="0" applyNumberFormat="1" applyFont="1" applyBorder="1" applyAlignment="1">
      <alignment horizontal="left" vertical="center"/>
    </xf>
    <xf numFmtId="166" fontId="45" fillId="3" borderId="23" xfId="0" applyNumberFormat="1" applyFont="1" applyFill="1" applyBorder="1" applyAlignment="1">
      <alignment horizontal="left" vertical="center"/>
    </xf>
    <xf numFmtId="166" fontId="47" fillId="0" borderId="23" xfId="0" applyNumberFormat="1" applyFont="1" applyBorder="1" applyAlignment="1">
      <alignment horizontal="left" vertical="center"/>
    </xf>
    <xf numFmtId="49" fontId="47" fillId="0" borderId="23" xfId="0" applyNumberFormat="1" applyFont="1" applyBorder="1" applyAlignment="1">
      <alignment horizontal="center" vertical="center"/>
    </xf>
    <xf numFmtId="49" fontId="45" fillId="0" borderId="23" xfId="0" applyNumberFormat="1" applyFont="1" applyBorder="1" applyAlignment="1">
      <alignment horizontal="center" vertical="center"/>
    </xf>
    <xf numFmtId="49" fontId="45" fillId="3" borderId="23" xfId="0" applyNumberFormat="1" applyFont="1" applyFill="1" applyBorder="1" applyAlignment="1">
      <alignment horizontal="center" vertical="center"/>
    </xf>
    <xf numFmtId="164" fontId="45" fillId="0" borderId="23" xfId="0" applyNumberFormat="1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nnalynrepoyo0502@gmail.com" TargetMode="External"/><Relationship Id="rId13" Type="http://schemas.openxmlformats.org/officeDocument/2006/relationships/hyperlink" Target="mailto:RBRodriguez@ppi.mail" TargetMode="External"/><Relationship Id="rId3" Type="http://schemas.openxmlformats.org/officeDocument/2006/relationships/hyperlink" Target="mailto:fellinecapana@gmail.com" TargetMode="External"/><Relationship Id="rId7" Type="http://schemas.openxmlformats.org/officeDocument/2006/relationships/hyperlink" Target="mailto:geneajumawan@gmail.com" TargetMode="External"/><Relationship Id="rId12" Type="http://schemas.openxmlformats.org/officeDocument/2006/relationships/hyperlink" Target="mailto:joiebanares@yahoo.com" TargetMode="External"/><Relationship Id="rId2" Type="http://schemas.openxmlformats.org/officeDocument/2006/relationships/hyperlink" Target="mailto:rutchelcalda28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njadelavictoria@gmail.com" TargetMode="External"/><Relationship Id="rId6" Type="http://schemas.openxmlformats.org/officeDocument/2006/relationships/hyperlink" Target="mailto:jinzkigarcia@gmail.com" TargetMode="External"/><Relationship Id="rId11" Type="http://schemas.openxmlformats.org/officeDocument/2006/relationships/hyperlink" Target="mailto:mirandamaryanne2015@gmail.com" TargetMode="External"/><Relationship Id="rId5" Type="http://schemas.openxmlformats.org/officeDocument/2006/relationships/hyperlink" Target="mailto:alfredopapasgaco@gmail.com" TargetMode="External"/><Relationship Id="rId15" Type="http://schemas.openxmlformats.org/officeDocument/2006/relationships/hyperlink" Target="mailto:gahazel22@gmail.com" TargetMode="External"/><Relationship Id="rId10" Type="http://schemas.openxmlformats.org/officeDocument/2006/relationships/hyperlink" Target="mailto:ederlyn0183@gmail.com" TargetMode="External"/><Relationship Id="rId4" Type="http://schemas.openxmlformats.org/officeDocument/2006/relationships/hyperlink" Target="mailto:RDGuzman@ppi.mail" TargetMode="External"/><Relationship Id="rId9" Type="http://schemas.openxmlformats.org/officeDocument/2006/relationships/hyperlink" Target="mailto:gloanloyola@rocketmail.com" TargetMode="External"/><Relationship Id="rId14" Type="http://schemas.openxmlformats.org/officeDocument/2006/relationships/hyperlink" Target="mailto:rouelgr05@yahoo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lfredopapasgaco@gmail.com" TargetMode="External"/><Relationship Id="rId18" Type="http://schemas.openxmlformats.org/officeDocument/2006/relationships/hyperlink" Target="mailto:laoaganyolivia2@yahoo.com" TargetMode="External"/><Relationship Id="rId26" Type="http://schemas.openxmlformats.org/officeDocument/2006/relationships/hyperlink" Target="mailto:joiebanares@yahoo.com" TargetMode="External"/><Relationship Id="rId39" Type="http://schemas.openxmlformats.org/officeDocument/2006/relationships/hyperlink" Target="mailto:birungkathe@yahoo.com" TargetMode="External"/><Relationship Id="rId21" Type="http://schemas.openxmlformats.org/officeDocument/2006/relationships/hyperlink" Target="mailto:violetalicudo@yahoo.com" TargetMode="External"/><Relationship Id="rId34" Type="http://schemas.openxmlformats.org/officeDocument/2006/relationships/hyperlink" Target="mailto:gerrytolentino81@yahoo.com" TargetMode="External"/><Relationship Id="rId42" Type="http://schemas.openxmlformats.org/officeDocument/2006/relationships/hyperlink" Target="mailto:nikkidamasco211@yahoo.com" TargetMode="External"/><Relationship Id="rId47" Type="http://schemas.openxmlformats.org/officeDocument/2006/relationships/hyperlink" Target="mailto:jaimehernandez.1980@yahoo.com" TargetMode="External"/><Relationship Id="rId50" Type="http://schemas.openxmlformats.org/officeDocument/2006/relationships/hyperlink" Target="mailto:isaacaira2424@gmail.com" TargetMode="External"/><Relationship Id="rId55" Type="http://schemas.openxmlformats.org/officeDocument/2006/relationships/hyperlink" Target="mailto:renica0205@gmail.com" TargetMode="External"/><Relationship Id="rId63" Type="http://schemas.openxmlformats.org/officeDocument/2006/relationships/hyperlink" Target="mailto:c_lhop@yahoo.com" TargetMode="External"/><Relationship Id="rId68" Type="http://schemas.openxmlformats.org/officeDocument/2006/relationships/hyperlink" Target="mailto:saunaremaryjane@gmail.com" TargetMode="External"/><Relationship Id="rId76" Type="http://schemas.openxmlformats.org/officeDocument/2006/relationships/hyperlink" Target="mailto:gahazel22@gmail.com" TargetMode="External"/><Relationship Id="rId7" Type="http://schemas.openxmlformats.org/officeDocument/2006/relationships/hyperlink" Target="mailto:princessdiane238@gmail.com" TargetMode="External"/><Relationship Id="rId71" Type="http://schemas.openxmlformats.org/officeDocument/2006/relationships/hyperlink" Target="mailto:danicapamela@yahoo.com" TargetMode="External"/><Relationship Id="rId2" Type="http://schemas.openxmlformats.org/officeDocument/2006/relationships/hyperlink" Target="mailto:mandy22848@gmail.com" TargetMode="External"/><Relationship Id="rId16" Type="http://schemas.openxmlformats.org/officeDocument/2006/relationships/hyperlink" Target="mailto:kjareo@yahoo.com" TargetMode="External"/><Relationship Id="rId29" Type="http://schemas.openxmlformats.org/officeDocument/2006/relationships/hyperlink" Target="mailto:josuapascua02@yahoo.com" TargetMode="External"/><Relationship Id="rId11" Type="http://schemas.openxmlformats.org/officeDocument/2006/relationships/hyperlink" Target="mailto:RDGuzman@ppi.mail" TargetMode="External"/><Relationship Id="rId24" Type="http://schemas.openxmlformats.org/officeDocument/2006/relationships/hyperlink" Target="mailto:mirandamaryanne2015@gmail.com" TargetMode="External"/><Relationship Id="rId32" Type="http://schemas.openxmlformats.org/officeDocument/2006/relationships/hyperlink" Target="mailto:RBRodriguez@ppi.mail" TargetMode="External"/><Relationship Id="rId37" Type="http://schemas.openxmlformats.org/officeDocument/2006/relationships/hyperlink" Target="mailto:dianebasiliolovelots@gmail.com" TargetMode="External"/><Relationship Id="rId40" Type="http://schemas.openxmlformats.org/officeDocument/2006/relationships/hyperlink" Target="mailto:rachelalin24@gmail.com" TargetMode="External"/><Relationship Id="rId45" Type="http://schemas.openxmlformats.org/officeDocument/2006/relationships/hyperlink" Target="mailto:aselamaeesteban88@gmail.com" TargetMode="External"/><Relationship Id="rId53" Type="http://schemas.openxmlformats.org/officeDocument/2006/relationships/hyperlink" Target="mailto:lentrisha@yahoo.com" TargetMode="External"/><Relationship Id="rId58" Type="http://schemas.openxmlformats.org/officeDocument/2006/relationships/hyperlink" Target="mailto:ambokull13@gmail.com" TargetMode="External"/><Relationship Id="rId66" Type="http://schemas.openxmlformats.org/officeDocument/2006/relationships/hyperlink" Target="mailto:glesroldan@yahoo.com" TargetMode="External"/><Relationship Id="rId74" Type="http://schemas.openxmlformats.org/officeDocument/2006/relationships/hyperlink" Target="mailto:manelsky08@gmail.com" TargetMode="External"/><Relationship Id="rId79" Type="http://schemas.openxmlformats.org/officeDocument/2006/relationships/vmlDrawing" Target="../drawings/vmlDrawing1.vml"/><Relationship Id="rId5" Type="http://schemas.openxmlformats.org/officeDocument/2006/relationships/hyperlink" Target="mailto:fellinecapana@gmail.com" TargetMode="External"/><Relationship Id="rId61" Type="http://schemas.openxmlformats.org/officeDocument/2006/relationships/hyperlink" Target="mailto:daaanica0728@gmail.com" TargetMode="External"/><Relationship Id="rId10" Type="http://schemas.openxmlformats.org/officeDocument/2006/relationships/hyperlink" Target="mailto:que.delosreyes@gmail.com" TargetMode="External"/><Relationship Id="rId19" Type="http://schemas.openxmlformats.org/officeDocument/2006/relationships/hyperlink" Target="mailto:jonnalynrepoyo0502@gmail.com" TargetMode="External"/><Relationship Id="rId31" Type="http://schemas.openxmlformats.org/officeDocument/2006/relationships/hyperlink" Target="mailto:kriscamiranda@gmail.com" TargetMode="External"/><Relationship Id="rId44" Type="http://schemas.openxmlformats.org/officeDocument/2006/relationships/hyperlink" Target="mailto:mars.derilo@gmail.com" TargetMode="External"/><Relationship Id="rId52" Type="http://schemas.openxmlformats.org/officeDocument/2006/relationships/hyperlink" Target="mailto:marwinzaijianlingo@gmail.com" TargetMode="External"/><Relationship Id="rId60" Type="http://schemas.openxmlformats.org/officeDocument/2006/relationships/hyperlink" Target="mailto:angelinesimbajon19@gmail.com" TargetMode="External"/><Relationship Id="rId65" Type="http://schemas.openxmlformats.org/officeDocument/2006/relationships/hyperlink" Target="mailto:rowena0419@gmail.com" TargetMode="External"/><Relationship Id="rId73" Type="http://schemas.openxmlformats.org/officeDocument/2006/relationships/hyperlink" Target="mailto:markbryanvaldez95@gmail.com" TargetMode="External"/><Relationship Id="rId78" Type="http://schemas.openxmlformats.org/officeDocument/2006/relationships/hyperlink" Target="mailto:ciurmatam@gmail.com" TargetMode="External"/><Relationship Id="rId4" Type="http://schemas.openxmlformats.org/officeDocument/2006/relationships/hyperlink" Target="mailto:rutchelcalda28@gmail.com" TargetMode="External"/><Relationship Id="rId9" Type="http://schemas.openxmlformats.org/officeDocument/2006/relationships/hyperlink" Target="mailto:jhessadeo31@gmail.com" TargetMode="External"/><Relationship Id="rId14" Type="http://schemas.openxmlformats.org/officeDocument/2006/relationships/hyperlink" Target="mailto:jinzkigarcia@gmail.com" TargetMode="External"/><Relationship Id="rId22" Type="http://schemas.openxmlformats.org/officeDocument/2006/relationships/hyperlink" Target="mailto:gloanloyola@rocketmail.com" TargetMode="External"/><Relationship Id="rId27" Type="http://schemas.openxmlformats.org/officeDocument/2006/relationships/hyperlink" Target="mailto:sgwendale@gmail.com" TargetMode="External"/><Relationship Id="rId30" Type="http://schemas.openxmlformats.org/officeDocument/2006/relationships/hyperlink" Target="mailto:renelynpenano22@gmail.com" TargetMode="External"/><Relationship Id="rId35" Type="http://schemas.openxmlformats.org/officeDocument/2006/relationships/hyperlink" Target="mailto:patriciaaurea@gmail.com" TargetMode="External"/><Relationship Id="rId43" Type="http://schemas.openxmlformats.org/officeDocument/2006/relationships/hyperlink" Target="mailto:nicsderayo02@gmail.com" TargetMode="External"/><Relationship Id="rId48" Type="http://schemas.openxmlformats.org/officeDocument/2006/relationships/hyperlink" Target="mailto:kinzyk_24283013@yhaoo.com" TargetMode="External"/><Relationship Id="rId56" Type="http://schemas.openxmlformats.org/officeDocument/2006/relationships/hyperlink" Target="mailto:novillacherry@yahoo.com" TargetMode="External"/><Relationship Id="rId64" Type="http://schemas.openxmlformats.org/officeDocument/2006/relationships/hyperlink" Target="mailto:benjintheair@icloud.com" TargetMode="External"/><Relationship Id="rId69" Type="http://schemas.openxmlformats.org/officeDocument/2006/relationships/hyperlink" Target="mailto:jayarstodomingo10@gmail.com" TargetMode="External"/><Relationship Id="rId77" Type="http://schemas.openxmlformats.org/officeDocument/2006/relationships/hyperlink" Target="mailto:kansamson08@gmail.com" TargetMode="External"/><Relationship Id="rId8" Type="http://schemas.openxmlformats.org/officeDocument/2006/relationships/hyperlink" Target="mailto:cabalunaanaliza@yahoo.com" TargetMode="External"/><Relationship Id="rId51" Type="http://schemas.openxmlformats.org/officeDocument/2006/relationships/hyperlink" Target="mailto:jolo.ronnie@gmail.com" TargetMode="External"/><Relationship Id="rId72" Type="http://schemas.openxmlformats.org/officeDocument/2006/relationships/hyperlink" Target="mailto:lorlynagres91@yahoo.com" TargetMode="External"/><Relationship Id="rId80" Type="http://schemas.openxmlformats.org/officeDocument/2006/relationships/comments" Target="../comments1.xml"/><Relationship Id="rId3" Type="http://schemas.openxmlformats.org/officeDocument/2006/relationships/hyperlink" Target="mailto:anjadelavictoria@gmail.com" TargetMode="External"/><Relationship Id="rId12" Type="http://schemas.openxmlformats.org/officeDocument/2006/relationships/hyperlink" Target="mailto:jeda.Figueroa@yahoo.com" TargetMode="External"/><Relationship Id="rId17" Type="http://schemas.openxmlformats.org/officeDocument/2006/relationships/hyperlink" Target="mailto:geneajumawan@gmail.com" TargetMode="External"/><Relationship Id="rId25" Type="http://schemas.openxmlformats.org/officeDocument/2006/relationships/hyperlink" Target="mailto:manilynjrm@gmail.com" TargetMode="External"/><Relationship Id="rId33" Type="http://schemas.openxmlformats.org/officeDocument/2006/relationships/hyperlink" Target="mailto:rouelgr05@yahoo.com" TargetMode="External"/><Relationship Id="rId38" Type="http://schemas.openxmlformats.org/officeDocument/2006/relationships/hyperlink" Target="mailto:gina.barrientos07@mail.com" TargetMode="External"/><Relationship Id="rId46" Type="http://schemas.openxmlformats.org/officeDocument/2006/relationships/hyperlink" Target="mailto:kristine0112@yahoo.com" TargetMode="External"/><Relationship Id="rId59" Type="http://schemas.openxmlformats.org/officeDocument/2006/relationships/hyperlink" Target="mailto:Abi.nequinto3@gmail.com" TargetMode="External"/><Relationship Id="rId67" Type="http://schemas.openxmlformats.org/officeDocument/2006/relationships/hyperlink" Target="mailto:acel_rych04@yahoo.com" TargetMode="External"/><Relationship Id="rId20" Type="http://schemas.openxmlformats.org/officeDocument/2006/relationships/hyperlink" Target="mailto:maryjoan.libre@gmail.com" TargetMode="External"/><Relationship Id="rId41" Type="http://schemas.openxmlformats.org/officeDocument/2006/relationships/hyperlink" Target="mailto:aecruz031@gmail.com" TargetMode="External"/><Relationship Id="rId54" Type="http://schemas.openxmlformats.org/officeDocument/2006/relationships/hyperlink" Target="mailto:lucilamercy@yahoo.com" TargetMode="External"/><Relationship Id="rId62" Type="http://schemas.openxmlformats.org/officeDocument/2006/relationships/hyperlink" Target="mailto:Sheenpena@yahoo.com" TargetMode="External"/><Relationship Id="rId70" Type="http://schemas.openxmlformats.org/officeDocument/2006/relationships/hyperlink" Target="mailto:samela_anne@yahoo.com" TargetMode="External"/><Relationship Id="rId75" Type="http://schemas.openxmlformats.org/officeDocument/2006/relationships/hyperlink" Target="mailto:ernavs_cabaring@yahoo.com" TargetMode="External"/><Relationship Id="rId1" Type="http://schemas.openxmlformats.org/officeDocument/2006/relationships/hyperlink" Target="mailto:amangeles2010@gmail.com" TargetMode="External"/><Relationship Id="rId6" Type="http://schemas.openxmlformats.org/officeDocument/2006/relationships/hyperlink" Target="mailto:almacaratao@rocketmail.com" TargetMode="External"/><Relationship Id="rId15" Type="http://schemas.openxmlformats.org/officeDocument/2006/relationships/hyperlink" Target="mailto:vaneriej@yahoo.com" TargetMode="External"/><Relationship Id="rId23" Type="http://schemas.openxmlformats.org/officeDocument/2006/relationships/hyperlink" Target="mailto:ederlyn0183@gmail.com" TargetMode="External"/><Relationship Id="rId28" Type="http://schemas.openxmlformats.org/officeDocument/2006/relationships/hyperlink" Target="mailto:kimn.pamintuan@gmail.com" TargetMode="External"/><Relationship Id="rId36" Type="http://schemas.openxmlformats.org/officeDocument/2006/relationships/hyperlink" Target="mailto:jmauditor05@gmail.com" TargetMode="External"/><Relationship Id="rId49" Type="http://schemas.openxmlformats.org/officeDocument/2006/relationships/hyperlink" Target="mailto:sheela.inocentes@gmail.com" TargetMode="External"/><Relationship Id="rId57" Type="http://schemas.openxmlformats.org/officeDocument/2006/relationships/hyperlink" Target="mailto:medinajoyann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Normal="100" workbookViewId="0">
      <selection activeCell="D46" sqref="D46"/>
    </sheetView>
  </sheetViews>
  <sheetFormatPr defaultRowHeight="16.5" x14ac:dyDescent="0.3"/>
  <cols>
    <col min="1" max="2" width="14.5703125" customWidth="1"/>
    <col min="3" max="3" width="17.85546875" customWidth="1"/>
    <col min="4" max="4" width="19.140625" customWidth="1"/>
    <col min="5" max="5" width="18.28515625" customWidth="1"/>
    <col min="6" max="6" width="11.7109375" style="339" customWidth="1"/>
    <col min="7" max="7" width="19.85546875" style="339" customWidth="1"/>
    <col min="8" max="8" width="28.42578125" style="339" customWidth="1"/>
    <col min="9" max="9" width="29.85546875" style="377" customWidth="1"/>
    <col min="10" max="10" width="62.140625" customWidth="1"/>
    <col min="11" max="11" width="24.7109375" customWidth="1"/>
    <col min="12" max="12" width="20" customWidth="1"/>
    <col min="13" max="13" width="18" style="378" customWidth="1"/>
    <col min="14" max="14" width="34.5703125" style="378" customWidth="1"/>
    <col min="15" max="15" width="16" style="449" customWidth="1"/>
    <col min="16" max="16" width="20.140625" style="420" customWidth="1"/>
    <col min="17" max="17" width="19.42578125" customWidth="1"/>
    <col min="18" max="18" width="17.140625" customWidth="1"/>
    <col min="19" max="19" width="15.85546875" customWidth="1"/>
    <col min="20" max="20" width="20.42578125" customWidth="1"/>
    <col min="21" max="21" width="15.7109375" customWidth="1"/>
    <col min="22" max="22" width="17.140625" style="418" customWidth="1"/>
    <col min="23" max="23" width="10.7109375" style="339" customWidth="1"/>
    <col min="24" max="24" width="23.7109375" customWidth="1"/>
    <col min="25" max="25" width="16" customWidth="1"/>
    <col min="26" max="26" width="21.85546875" customWidth="1"/>
    <col min="27" max="27" width="19.140625" customWidth="1"/>
    <col min="28" max="28" width="17.5703125" customWidth="1"/>
  </cols>
  <sheetData>
    <row r="1" spans="1:28" ht="15" x14ac:dyDescent="0.25">
      <c r="A1" s="379" t="s">
        <v>0</v>
      </c>
      <c r="B1" s="380" t="s">
        <v>2971</v>
      </c>
      <c r="C1" s="380" t="s">
        <v>1</v>
      </c>
      <c r="D1" s="381" t="s">
        <v>2</v>
      </c>
      <c r="E1" s="381" t="s">
        <v>3</v>
      </c>
      <c r="F1" s="381" t="s">
        <v>4</v>
      </c>
      <c r="G1" s="381" t="s">
        <v>5</v>
      </c>
      <c r="H1" s="381" t="s">
        <v>6</v>
      </c>
      <c r="I1" s="382" t="s">
        <v>7</v>
      </c>
      <c r="J1" s="379" t="s">
        <v>2875</v>
      </c>
      <c r="K1" s="381" t="s">
        <v>2876</v>
      </c>
      <c r="L1" s="381" t="s">
        <v>2877</v>
      </c>
      <c r="M1" s="383" t="s">
        <v>2878</v>
      </c>
      <c r="N1" s="381" t="s">
        <v>2879</v>
      </c>
      <c r="O1" s="395" t="s">
        <v>2880</v>
      </c>
      <c r="P1" s="419" t="s">
        <v>2956</v>
      </c>
      <c r="Q1" s="424" t="s">
        <v>2957</v>
      </c>
      <c r="R1" s="379" t="s">
        <v>2959</v>
      </c>
      <c r="S1" s="379" t="s">
        <v>2958</v>
      </c>
      <c r="T1" s="379" t="s">
        <v>2960</v>
      </c>
      <c r="U1" s="431" t="s">
        <v>2961</v>
      </c>
      <c r="V1" s="431" t="s">
        <v>2962</v>
      </c>
      <c r="W1" s="379" t="s">
        <v>2970</v>
      </c>
      <c r="X1" s="379" t="s">
        <v>2965</v>
      </c>
      <c r="Y1" s="379" t="s">
        <v>2969</v>
      </c>
      <c r="Z1" s="379" t="s">
        <v>2966</v>
      </c>
      <c r="AA1" s="379" t="s">
        <v>2967</v>
      </c>
      <c r="AB1" s="417" t="s">
        <v>2968</v>
      </c>
    </row>
    <row r="2" spans="1:28" ht="15.75" x14ac:dyDescent="0.3">
      <c r="A2" s="398" t="s">
        <v>47</v>
      </c>
      <c r="B2" s="398" t="str">
        <f>SUBSTITUTE(A2,"PPI-","")</f>
        <v>642</v>
      </c>
      <c r="C2" s="399" t="s">
        <v>2754</v>
      </c>
      <c r="D2" s="397" t="s">
        <v>2755</v>
      </c>
      <c r="E2" s="397" t="s">
        <v>2756</v>
      </c>
      <c r="F2" s="396" t="s">
        <v>2751</v>
      </c>
      <c r="G2" s="396" t="s">
        <v>48</v>
      </c>
      <c r="H2" s="396" t="s">
        <v>2753</v>
      </c>
      <c r="I2" s="453" t="s">
        <v>49</v>
      </c>
      <c r="J2" s="384" t="s">
        <v>2911</v>
      </c>
      <c r="K2" s="397" t="s">
        <v>2910</v>
      </c>
      <c r="L2" s="397"/>
      <c r="M2" s="385" t="s">
        <v>56</v>
      </c>
      <c r="N2" s="404"/>
      <c r="O2" s="448" t="s">
        <v>2881</v>
      </c>
      <c r="P2" s="421">
        <v>43410</v>
      </c>
      <c r="Q2" s="425">
        <v>43591</v>
      </c>
      <c r="R2" s="385" t="s">
        <v>55</v>
      </c>
      <c r="S2" s="385" t="s">
        <v>52</v>
      </c>
      <c r="T2" s="392" t="s">
        <v>54</v>
      </c>
      <c r="U2" s="385" t="s">
        <v>55</v>
      </c>
      <c r="V2" s="432" t="s">
        <v>57</v>
      </c>
      <c r="W2" s="396" t="s">
        <v>2964</v>
      </c>
      <c r="X2" s="451" t="s">
        <v>58</v>
      </c>
      <c r="Y2" s="459">
        <v>35281</v>
      </c>
      <c r="Z2" s="402" t="s">
        <v>61</v>
      </c>
      <c r="AA2" s="398" t="s">
        <v>62</v>
      </c>
      <c r="AB2" s="398" t="s">
        <v>63</v>
      </c>
    </row>
    <row r="3" spans="1:28" ht="15.75" x14ac:dyDescent="0.3">
      <c r="A3" s="398" t="s">
        <v>65</v>
      </c>
      <c r="B3" s="398" t="str">
        <f t="shared" ref="B3:B43" si="0">SUBSTITUTE(A3,"PPI-","")</f>
        <v>693</v>
      </c>
      <c r="C3" s="399" t="s">
        <v>2757</v>
      </c>
      <c r="D3" s="397" t="s">
        <v>2758</v>
      </c>
      <c r="E3" s="397" t="s">
        <v>2759</v>
      </c>
      <c r="F3" s="396" t="s">
        <v>2751</v>
      </c>
      <c r="G3" s="396" t="s">
        <v>48</v>
      </c>
      <c r="H3" s="396" t="s">
        <v>2753</v>
      </c>
      <c r="I3" s="454" t="s">
        <v>66</v>
      </c>
      <c r="J3" s="386" t="s">
        <v>2882</v>
      </c>
      <c r="K3" s="397" t="s">
        <v>2912</v>
      </c>
      <c r="L3" s="397" t="s">
        <v>2883</v>
      </c>
      <c r="M3" s="387" t="s">
        <v>73</v>
      </c>
      <c r="N3" s="404"/>
      <c r="O3" s="448" t="s">
        <v>2881</v>
      </c>
      <c r="P3" s="421">
        <v>44280</v>
      </c>
      <c r="Q3" s="425">
        <f>P3+180</f>
        <v>44460</v>
      </c>
      <c r="R3" s="387" t="s">
        <v>72</v>
      </c>
      <c r="S3" s="433" t="s">
        <v>69</v>
      </c>
      <c r="T3" s="434" t="s">
        <v>71</v>
      </c>
      <c r="U3" s="387" t="s">
        <v>72</v>
      </c>
      <c r="V3" s="435" t="s">
        <v>74</v>
      </c>
      <c r="W3" s="396" t="s">
        <v>2964</v>
      </c>
      <c r="X3" s="402" t="s">
        <v>75</v>
      </c>
      <c r="Y3" s="459">
        <v>36006</v>
      </c>
      <c r="Z3" s="402" t="s">
        <v>77</v>
      </c>
      <c r="AA3" s="398" t="s">
        <v>78</v>
      </c>
      <c r="AB3" s="398" t="s">
        <v>79</v>
      </c>
    </row>
    <row r="4" spans="1:28" ht="15.75" x14ac:dyDescent="0.3">
      <c r="A4" s="398" t="s">
        <v>81</v>
      </c>
      <c r="B4" s="398" t="str">
        <f t="shared" si="0"/>
        <v>691</v>
      </c>
      <c r="C4" s="399" t="s">
        <v>2760</v>
      </c>
      <c r="D4" s="397" t="s">
        <v>2761</v>
      </c>
      <c r="E4" s="397" t="s">
        <v>2762</v>
      </c>
      <c r="F4" s="396" t="s">
        <v>2751</v>
      </c>
      <c r="G4" s="396" t="s">
        <v>48</v>
      </c>
      <c r="H4" s="396" t="s">
        <v>2753</v>
      </c>
      <c r="I4" s="455" t="s">
        <v>82</v>
      </c>
      <c r="J4" s="388" t="s">
        <v>2891</v>
      </c>
      <c r="K4" s="397" t="s">
        <v>2884</v>
      </c>
      <c r="L4" s="397"/>
      <c r="M4" s="389" t="s">
        <v>88</v>
      </c>
      <c r="N4" s="405"/>
      <c r="O4" s="448" t="s">
        <v>2881</v>
      </c>
      <c r="P4" s="422">
        <v>44160</v>
      </c>
      <c r="Q4" s="426">
        <f>P4+180</f>
        <v>44340</v>
      </c>
      <c r="R4" s="436" t="s">
        <v>87</v>
      </c>
      <c r="S4" s="437" t="s">
        <v>84</v>
      </c>
      <c r="T4" s="438" t="s">
        <v>86</v>
      </c>
      <c r="U4" s="436" t="s">
        <v>87</v>
      </c>
      <c r="V4" s="439" t="s">
        <v>91</v>
      </c>
      <c r="W4" s="396" t="s">
        <v>2964</v>
      </c>
      <c r="X4" s="451" t="s">
        <v>90</v>
      </c>
      <c r="Y4" s="460">
        <v>35055</v>
      </c>
      <c r="Z4" s="403" t="s">
        <v>93</v>
      </c>
      <c r="AA4" s="450" t="s">
        <v>94</v>
      </c>
      <c r="AB4" s="464" t="s">
        <v>79</v>
      </c>
    </row>
    <row r="5" spans="1:28" ht="15.75" x14ac:dyDescent="0.3">
      <c r="A5" s="400" t="s">
        <v>96</v>
      </c>
      <c r="B5" s="398" t="str">
        <f t="shared" si="0"/>
        <v>626</v>
      </c>
      <c r="C5" s="401" t="s">
        <v>2763</v>
      </c>
      <c r="D5" s="397" t="s">
        <v>2764</v>
      </c>
      <c r="E5" s="397" t="s">
        <v>2765</v>
      </c>
      <c r="F5" s="396" t="s">
        <v>2751</v>
      </c>
      <c r="G5" s="396" t="s">
        <v>48</v>
      </c>
      <c r="H5" s="396" t="s">
        <v>2753</v>
      </c>
      <c r="I5" s="454" t="s">
        <v>97</v>
      </c>
      <c r="J5" s="384" t="s">
        <v>2886</v>
      </c>
      <c r="K5" s="397" t="s">
        <v>2885</v>
      </c>
      <c r="L5" s="397" t="s">
        <v>1220</v>
      </c>
      <c r="M5" s="385" t="s">
        <v>104</v>
      </c>
      <c r="N5" s="406" t="s">
        <v>107</v>
      </c>
      <c r="O5" s="448" t="s">
        <v>2881</v>
      </c>
      <c r="P5" s="421">
        <v>43327</v>
      </c>
      <c r="Q5" s="425">
        <v>43511</v>
      </c>
      <c r="R5" s="385" t="s">
        <v>103</v>
      </c>
      <c r="S5" s="385" t="s">
        <v>100</v>
      </c>
      <c r="T5" s="385" t="s">
        <v>102</v>
      </c>
      <c r="U5" s="385" t="s">
        <v>103</v>
      </c>
      <c r="V5" s="432" t="s">
        <v>105</v>
      </c>
      <c r="W5" s="396" t="s">
        <v>2964</v>
      </c>
      <c r="X5" s="402" t="s">
        <v>106</v>
      </c>
      <c r="Y5" s="459">
        <v>26620</v>
      </c>
      <c r="Z5" s="402" t="s">
        <v>110</v>
      </c>
      <c r="AA5" s="398" t="s">
        <v>111</v>
      </c>
      <c r="AB5" s="398" t="s">
        <v>112</v>
      </c>
    </row>
    <row r="6" spans="1:28" ht="15.75" x14ac:dyDescent="0.3">
      <c r="A6" s="400" t="s">
        <v>114</v>
      </c>
      <c r="B6" s="398" t="str">
        <f t="shared" si="0"/>
        <v>730</v>
      </c>
      <c r="C6" s="401" t="s">
        <v>2766</v>
      </c>
      <c r="D6" s="397" t="s">
        <v>2767</v>
      </c>
      <c r="E6" s="397" t="s">
        <v>2768</v>
      </c>
      <c r="F6" s="396" t="s">
        <v>2751</v>
      </c>
      <c r="G6" s="396" t="s">
        <v>2752</v>
      </c>
      <c r="H6" s="396" t="s">
        <v>2753</v>
      </c>
      <c r="I6" s="454" t="s">
        <v>97</v>
      </c>
      <c r="J6" s="384" t="s">
        <v>2888</v>
      </c>
      <c r="K6" s="397" t="s">
        <v>2889</v>
      </c>
      <c r="L6" s="397" t="s">
        <v>2887</v>
      </c>
      <c r="M6" s="385" t="s">
        <v>2955</v>
      </c>
      <c r="N6" s="406"/>
      <c r="O6" s="448" t="s">
        <v>2881</v>
      </c>
      <c r="P6" s="421">
        <v>44711</v>
      </c>
      <c r="Q6" s="425">
        <v>44895</v>
      </c>
      <c r="R6" s="385" t="s">
        <v>120</v>
      </c>
      <c r="S6" s="440" t="s">
        <v>117</v>
      </c>
      <c r="T6" s="385" t="s">
        <v>119</v>
      </c>
      <c r="U6" s="385" t="s">
        <v>120</v>
      </c>
      <c r="V6" s="441" t="s">
        <v>121</v>
      </c>
      <c r="W6" s="396" t="s">
        <v>2964</v>
      </c>
      <c r="X6" s="402"/>
      <c r="Y6" s="459">
        <v>35368</v>
      </c>
      <c r="Z6" s="402" t="s">
        <v>123</v>
      </c>
      <c r="AA6" s="398" t="s">
        <v>124</v>
      </c>
      <c r="AB6" s="398" t="s">
        <v>79</v>
      </c>
    </row>
    <row r="7" spans="1:28" ht="15.75" x14ac:dyDescent="0.3">
      <c r="A7" s="398" t="s">
        <v>126</v>
      </c>
      <c r="B7" s="398" t="str">
        <f t="shared" si="0"/>
        <v>627</v>
      </c>
      <c r="C7" s="399" t="s">
        <v>2769</v>
      </c>
      <c r="D7" s="397" t="s">
        <v>2770</v>
      </c>
      <c r="E7" s="397" t="s">
        <v>2771</v>
      </c>
      <c r="F7" s="396" t="s">
        <v>2751</v>
      </c>
      <c r="G7" s="396" t="s">
        <v>48</v>
      </c>
      <c r="H7" s="396" t="s">
        <v>2753</v>
      </c>
      <c r="I7" s="454" t="s">
        <v>97</v>
      </c>
      <c r="J7" s="384" t="s">
        <v>2890</v>
      </c>
      <c r="K7" s="397" t="s">
        <v>2885</v>
      </c>
      <c r="L7" s="397" t="s">
        <v>1220</v>
      </c>
      <c r="M7" s="385" t="s">
        <v>131</v>
      </c>
      <c r="N7" s="406" t="s">
        <v>134</v>
      </c>
      <c r="O7" s="448" t="s">
        <v>2881</v>
      </c>
      <c r="P7" s="421">
        <v>43327</v>
      </c>
      <c r="Q7" s="425">
        <v>43511</v>
      </c>
      <c r="R7" s="385" t="s">
        <v>130</v>
      </c>
      <c r="S7" s="385" t="s">
        <v>127</v>
      </c>
      <c r="T7" s="385" t="s">
        <v>129</v>
      </c>
      <c r="U7" s="385" t="s">
        <v>130</v>
      </c>
      <c r="V7" s="432" t="s">
        <v>132</v>
      </c>
      <c r="W7" s="396" t="s">
        <v>2964</v>
      </c>
      <c r="X7" s="402" t="s">
        <v>133</v>
      </c>
      <c r="Y7" s="459">
        <v>31730</v>
      </c>
      <c r="Z7" s="402" t="s">
        <v>136</v>
      </c>
      <c r="AA7" s="398" t="s">
        <v>137</v>
      </c>
      <c r="AB7" s="398" t="s">
        <v>138</v>
      </c>
    </row>
    <row r="8" spans="1:28" ht="15.75" x14ac:dyDescent="0.3">
      <c r="A8" s="400" t="s">
        <v>140</v>
      </c>
      <c r="B8" s="398" t="str">
        <f t="shared" si="0"/>
        <v>563</v>
      </c>
      <c r="C8" s="401" t="s">
        <v>2772</v>
      </c>
      <c r="D8" s="397" t="s">
        <v>2773</v>
      </c>
      <c r="E8" s="397" t="s">
        <v>2774</v>
      </c>
      <c r="F8" s="396" t="s">
        <v>2751</v>
      </c>
      <c r="G8" s="396" t="s">
        <v>48</v>
      </c>
      <c r="H8" s="396" t="s">
        <v>2753</v>
      </c>
      <c r="I8" s="456" t="s">
        <v>142</v>
      </c>
      <c r="J8" s="390" t="s">
        <v>2892</v>
      </c>
      <c r="K8" s="397" t="s">
        <v>2884</v>
      </c>
      <c r="L8" s="397"/>
      <c r="M8" s="391" t="s">
        <v>147</v>
      </c>
      <c r="N8" s="407" t="s">
        <v>152</v>
      </c>
      <c r="O8" s="448" t="s">
        <v>2881</v>
      </c>
      <c r="P8" s="423">
        <v>42826</v>
      </c>
      <c r="Q8" s="427">
        <v>38325</v>
      </c>
      <c r="R8" s="393" t="s">
        <v>146</v>
      </c>
      <c r="S8" s="393" t="s">
        <v>143</v>
      </c>
      <c r="T8" s="393" t="s">
        <v>145</v>
      </c>
      <c r="U8" s="393" t="s">
        <v>146</v>
      </c>
      <c r="V8" s="442" t="s">
        <v>150</v>
      </c>
      <c r="W8" s="396" t="s">
        <v>2964</v>
      </c>
      <c r="X8" s="452" t="s">
        <v>151</v>
      </c>
      <c r="Y8" s="461">
        <v>28819</v>
      </c>
      <c r="Z8" s="452" t="s">
        <v>156</v>
      </c>
      <c r="AA8" s="462" t="s">
        <v>157</v>
      </c>
      <c r="AB8" s="400" t="s">
        <v>63</v>
      </c>
    </row>
    <row r="9" spans="1:28" ht="15.75" x14ac:dyDescent="0.3">
      <c r="A9" s="398" t="s">
        <v>160</v>
      </c>
      <c r="B9" s="398" t="str">
        <f t="shared" si="0"/>
        <v>715</v>
      </c>
      <c r="C9" s="399" t="s">
        <v>2775</v>
      </c>
      <c r="D9" s="397" t="s">
        <v>2776</v>
      </c>
      <c r="E9" s="397" t="s">
        <v>2777</v>
      </c>
      <c r="F9" s="396" t="s">
        <v>2751</v>
      </c>
      <c r="G9" s="396" t="s">
        <v>48</v>
      </c>
      <c r="H9" s="396" t="s">
        <v>2753</v>
      </c>
      <c r="I9" s="457" t="s">
        <v>161</v>
      </c>
      <c r="J9" s="388" t="s">
        <v>2894</v>
      </c>
      <c r="K9" s="397" t="s">
        <v>2893</v>
      </c>
      <c r="L9" s="397" t="s">
        <v>2895</v>
      </c>
      <c r="M9" s="389" t="s">
        <v>167</v>
      </c>
      <c r="N9" s="408"/>
      <c r="O9" s="448" t="s">
        <v>2881</v>
      </c>
      <c r="P9" s="422">
        <v>44578</v>
      </c>
      <c r="Q9" s="428">
        <v>44759</v>
      </c>
      <c r="R9" s="389" t="s">
        <v>166</v>
      </c>
      <c r="S9" s="443" t="s">
        <v>163</v>
      </c>
      <c r="T9" s="392" t="s">
        <v>165</v>
      </c>
      <c r="U9" s="389" t="s">
        <v>166</v>
      </c>
      <c r="V9" s="444" t="s">
        <v>168</v>
      </c>
      <c r="W9" s="396" t="s">
        <v>2964</v>
      </c>
      <c r="X9" s="403" t="s">
        <v>169</v>
      </c>
      <c r="Y9" s="460">
        <v>35011</v>
      </c>
      <c r="Z9" s="403" t="s">
        <v>172</v>
      </c>
      <c r="AA9" s="463" t="s">
        <v>173</v>
      </c>
      <c r="AB9" s="398" t="s">
        <v>63</v>
      </c>
    </row>
    <row r="10" spans="1:28" ht="15.75" x14ac:dyDescent="0.3">
      <c r="A10" s="398" t="s">
        <v>175</v>
      </c>
      <c r="B10" s="398" t="str">
        <f t="shared" si="0"/>
        <v>493</v>
      </c>
      <c r="C10" s="399" t="s">
        <v>2778</v>
      </c>
      <c r="D10" s="397" t="s">
        <v>2779</v>
      </c>
      <c r="E10" s="397" t="s">
        <v>2780</v>
      </c>
      <c r="F10" s="396" t="s">
        <v>2751</v>
      </c>
      <c r="G10" s="396" t="s">
        <v>48</v>
      </c>
      <c r="H10" s="396" t="s">
        <v>2753</v>
      </c>
      <c r="I10" s="454" t="s">
        <v>176</v>
      </c>
      <c r="J10" s="384" t="s">
        <v>2896</v>
      </c>
      <c r="K10" s="397" t="s">
        <v>2897</v>
      </c>
      <c r="L10" s="397" t="s">
        <v>2898</v>
      </c>
      <c r="M10" s="385" t="s">
        <v>183</v>
      </c>
      <c r="N10" s="407" t="s">
        <v>188</v>
      </c>
      <c r="O10" s="448" t="s">
        <v>2881</v>
      </c>
      <c r="P10" s="421">
        <v>42156</v>
      </c>
      <c r="Q10" s="425">
        <v>42339</v>
      </c>
      <c r="R10" s="385" t="s">
        <v>182</v>
      </c>
      <c r="S10" s="385" t="s">
        <v>179</v>
      </c>
      <c r="T10" s="385" t="s">
        <v>181</v>
      </c>
      <c r="U10" s="385" t="s">
        <v>182</v>
      </c>
      <c r="V10" s="432" t="s">
        <v>186</v>
      </c>
      <c r="W10" s="396" t="s">
        <v>2964</v>
      </c>
      <c r="X10" s="402" t="s">
        <v>187</v>
      </c>
      <c r="Y10" s="459">
        <v>28283</v>
      </c>
      <c r="Z10" s="402" t="s">
        <v>191</v>
      </c>
      <c r="AA10" s="463" t="s">
        <v>192</v>
      </c>
      <c r="AB10" s="398" t="s">
        <v>138</v>
      </c>
    </row>
    <row r="11" spans="1:28" ht="15.75" x14ac:dyDescent="0.3">
      <c r="A11" s="400" t="s">
        <v>195</v>
      </c>
      <c r="B11" s="398" t="str">
        <f t="shared" si="0"/>
        <v>682</v>
      </c>
      <c r="C11" s="401" t="s">
        <v>2781</v>
      </c>
      <c r="D11" s="397" t="s">
        <v>2782</v>
      </c>
      <c r="E11" s="397" t="s">
        <v>2783</v>
      </c>
      <c r="F11" s="396" t="s">
        <v>2751</v>
      </c>
      <c r="G11" s="396" t="s">
        <v>48</v>
      </c>
      <c r="H11" s="396" t="s">
        <v>2753</v>
      </c>
      <c r="I11" s="458" t="s">
        <v>196</v>
      </c>
      <c r="J11" s="384" t="s">
        <v>2900</v>
      </c>
      <c r="K11" s="397" t="s">
        <v>2899</v>
      </c>
      <c r="L11" s="397" t="s">
        <v>116</v>
      </c>
      <c r="M11" s="385" t="s">
        <v>201</v>
      </c>
      <c r="N11" s="409" t="s">
        <v>204</v>
      </c>
      <c r="O11" s="448" t="s">
        <v>2881</v>
      </c>
      <c r="P11" s="421">
        <v>43902</v>
      </c>
      <c r="Q11" s="429">
        <v>44147</v>
      </c>
      <c r="R11" s="385" t="s">
        <v>200</v>
      </c>
      <c r="S11" s="445" t="s">
        <v>197</v>
      </c>
      <c r="T11" s="392" t="s">
        <v>199</v>
      </c>
      <c r="U11" s="385" t="s">
        <v>200</v>
      </c>
      <c r="V11" s="432" t="s">
        <v>202</v>
      </c>
      <c r="W11" s="396" t="s">
        <v>2964</v>
      </c>
      <c r="X11" s="402" t="s">
        <v>203</v>
      </c>
      <c r="Y11" s="459">
        <v>35695</v>
      </c>
      <c r="Z11" s="402" t="s">
        <v>206</v>
      </c>
      <c r="AA11" s="398" t="s">
        <v>207</v>
      </c>
      <c r="AB11" s="463" t="s">
        <v>79</v>
      </c>
    </row>
    <row r="12" spans="1:28" ht="15.75" x14ac:dyDescent="0.3">
      <c r="A12" s="400" t="s">
        <v>209</v>
      </c>
      <c r="B12" s="398" t="str">
        <f t="shared" si="0"/>
        <v>620</v>
      </c>
      <c r="C12" s="402" t="s">
        <v>2784</v>
      </c>
      <c r="D12" s="397" t="s">
        <v>2785</v>
      </c>
      <c r="E12" s="397" t="s">
        <v>2786</v>
      </c>
      <c r="F12" s="396" t="s">
        <v>2751</v>
      </c>
      <c r="G12" s="396" t="s">
        <v>48</v>
      </c>
      <c r="H12" s="396" t="s">
        <v>2753</v>
      </c>
      <c r="I12" s="454" t="s">
        <v>176</v>
      </c>
      <c r="J12" s="384" t="s">
        <v>2901</v>
      </c>
      <c r="K12" s="397" t="s">
        <v>2902</v>
      </c>
      <c r="L12" s="397" t="s">
        <v>2903</v>
      </c>
      <c r="M12" s="392" t="s">
        <v>215</v>
      </c>
      <c r="N12" s="406" t="s">
        <v>220</v>
      </c>
      <c r="O12" s="448" t="s">
        <v>2881</v>
      </c>
      <c r="P12" s="421">
        <v>43313</v>
      </c>
      <c r="Q12" s="425">
        <v>42533</v>
      </c>
      <c r="R12" s="385" t="s">
        <v>214</v>
      </c>
      <c r="S12" s="385" t="s">
        <v>211</v>
      </c>
      <c r="T12" s="385" t="s">
        <v>213</v>
      </c>
      <c r="U12" s="385" t="s">
        <v>214</v>
      </c>
      <c r="V12" s="432" t="s">
        <v>218</v>
      </c>
      <c r="W12" s="396" t="s">
        <v>2964</v>
      </c>
      <c r="X12" s="402" t="s">
        <v>219</v>
      </c>
      <c r="Y12" s="459">
        <v>26595</v>
      </c>
      <c r="Z12" s="402" t="s">
        <v>222</v>
      </c>
      <c r="AA12" s="398" t="s">
        <v>223</v>
      </c>
      <c r="AB12" s="400" t="s">
        <v>224</v>
      </c>
    </row>
    <row r="13" spans="1:28" ht="15.75" x14ac:dyDescent="0.3">
      <c r="A13" s="398" t="s">
        <v>226</v>
      </c>
      <c r="B13" s="398" t="str">
        <f t="shared" si="0"/>
        <v>589</v>
      </c>
      <c r="C13" s="399" t="s">
        <v>2787</v>
      </c>
      <c r="D13" s="397" t="s">
        <v>2788</v>
      </c>
      <c r="E13" s="397" t="s">
        <v>2789</v>
      </c>
      <c r="F13" s="396" t="s">
        <v>2751</v>
      </c>
      <c r="G13" s="396" t="s">
        <v>48</v>
      </c>
      <c r="H13" s="396" t="s">
        <v>2753</v>
      </c>
      <c r="I13" s="454" t="s">
        <v>176</v>
      </c>
      <c r="J13" s="384" t="s">
        <v>2904</v>
      </c>
      <c r="K13" s="397" t="s">
        <v>2905</v>
      </c>
      <c r="L13" s="397"/>
      <c r="M13" s="392" t="s">
        <v>233</v>
      </c>
      <c r="N13" s="407" t="s">
        <v>238</v>
      </c>
      <c r="O13" s="448" t="s">
        <v>2881</v>
      </c>
      <c r="P13" s="421">
        <v>43164</v>
      </c>
      <c r="Q13" s="425">
        <v>43325</v>
      </c>
      <c r="R13" s="385" t="s">
        <v>232</v>
      </c>
      <c r="S13" s="385" t="s">
        <v>229</v>
      </c>
      <c r="T13" s="385" t="s">
        <v>231</v>
      </c>
      <c r="U13" s="385" t="s">
        <v>232</v>
      </c>
      <c r="V13" s="432" t="s">
        <v>236</v>
      </c>
      <c r="W13" s="396" t="s">
        <v>2964</v>
      </c>
      <c r="X13" s="402" t="s">
        <v>237</v>
      </c>
      <c r="Y13" s="459">
        <v>30104</v>
      </c>
      <c r="Z13" s="402" t="s">
        <v>241</v>
      </c>
      <c r="AA13" s="463" t="s">
        <v>242</v>
      </c>
      <c r="AB13" s="465" t="s">
        <v>63</v>
      </c>
    </row>
    <row r="14" spans="1:28" ht="15.75" x14ac:dyDescent="0.3">
      <c r="A14" s="398" t="s">
        <v>244</v>
      </c>
      <c r="B14" s="398" t="str">
        <f t="shared" si="0"/>
        <v>700</v>
      </c>
      <c r="C14" s="399" t="s">
        <v>2790</v>
      </c>
      <c r="D14" s="397" t="s">
        <v>2791</v>
      </c>
      <c r="E14" s="397" t="s">
        <v>2792</v>
      </c>
      <c r="F14" s="396" t="s">
        <v>2751</v>
      </c>
      <c r="G14" s="396" t="s">
        <v>48</v>
      </c>
      <c r="H14" s="396" t="s">
        <v>2753</v>
      </c>
      <c r="I14" s="457" t="s">
        <v>245</v>
      </c>
      <c r="J14" s="388" t="s">
        <v>2906</v>
      </c>
      <c r="K14" s="397" t="s">
        <v>2907</v>
      </c>
      <c r="L14" s="397"/>
      <c r="M14" s="389" t="s">
        <v>250</v>
      </c>
      <c r="N14" s="408"/>
      <c r="O14" s="448" t="s">
        <v>2881</v>
      </c>
      <c r="P14" s="422">
        <v>44391</v>
      </c>
      <c r="Q14" s="428">
        <f>P14+180</f>
        <v>44571</v>
      </c>
      <c r="R14" s="389" t="s">
        <v>249</v>
      </c>
      <c r="S14" s="443" t="s">
        <v>246</v>
      </c>
      <c r="T14" s="392" t="s">
        <v>248</v>
      </c>
      <c r="U14" s="389" t="s">
        <v>249</v>
      </c>
      <c r="V14" s="444" t="s">
        <v>251</v>
      </c>
      <c r="W14" s="396" t="s">
        <v>2964</v>
      </c>
      <c r="X14" s="403" t="s">
        <v>252</v>
      </c>
      <c r="Y14" s="460">
        <v>35026</v>
      </c>
      <c r="Z14" s="403" t="s">
        <v>255</v>
      </c>
      <c r="AA14" s="450" t="s">
        <v>256</v>
      </c>
      <c r="AB14" s="464" t="s">
        <v>79</v>
      </c>
    </row>
    <row r="15" spans="1:28" ht="15.75" x14ac:dyDescent="0.3">
      <c r="A15" s="400" t="s">
        <v>258</v>
      </c>
      <c r="B15" s="398" t="str">
        <f t="shared" si="0"/>
        <v>514</v>
      </c>
      <c r="C15" s="401" t="s">
        <v>2793</v>
      </c>
      <c r="D15" s="397" t="s">
        <v>2794</v>
      </c>
      <c r="E15" s="397" t="s">
        <v>2795</v>
      </c>
      <c r="F15" s="396" t="s">
        <v>2751</v>
      </c>
      <c r="G15" s="396" t="s">
        <v>48</v>
      </c>
      <c r="H15" s="396" t="s">
        <v>2753</v>
      </c>
      <c r="I15" s="456" t="s">
        <v>259</v>
      </c>
      <c r="J15" s="390" t="s">
        <v>2908</v>
      </c>
      <c r="K15" s="397" t="s">
        <v>2909</v>
      </c>
      <c r="L15" s="397"/>
      <c r="M15" s="393" t="s">
        <v>264</v>
      </c>
      <c r="N15" s="407" t="s">
        <v>269</v>
      </c>
      <c r="O15" s="448" t="s">
        <v>2881</v>
      </c>
      <c r="P15" s="423">
        <v>42226</v>
      </c>
      <c r="Q15" s="427">
        <v>42045</v>
      </c>
      <c r="R15" s="393" t="s">
        <v>263</v>
      </c>
      <c r="S15" s="393" t="s">
        <v>260</v>
      </c>
      <c r="T15" s="393" t="s">
        <v>262</v>
      </c>
      <c r="U15" s="393" t="s">
        <v>263</v>
      </c>
      <c r="V15" s="442" t="s">
        <v>267</v>
      </c>
      <c r="W15" s="396" t="s">
        <v>2964</v>
      </c>
      <c r="X15" s="452" t="s">
        <v>268</v>
      </c>
      <c r="Y15" s="461">
        <v>33076</v>
      </c>
      <c r="Z15" s="452" t="s">
        <v>272</v>
      </c>
      <c r="AA15" s="462" t="s">
        <v>273</v>
      </c>
      <c r="AB15" s="400" t="s">
        <v>274</v>
      </c>
    </row>
    <row r="16" spans="1:28" ht="15.75" x14ac:dyDescent="0.3">
      <c r="A16" s="398" t="s">
        <v>276</v>
      </c>
      <c r="B16" s="398" t="str">
        <f t="shared" si="0"/>
        <v>650</v>
      </c>
      <c r="C16" s="399" t="s">
        <v>2796</v>
      </c>
      <c r="D16" s="397" t="s">
        <v>2797</v>
      </c>
      <c r="E16" s="397" t="s">
        <v>2798</v>
      </c>
      <c r="F16" s="396" t="s">
        <v>2751</v>
      </c>
      <c r="G16" s="396" t="s">
        <v>48</v>
      </c>
      <c r="H16" s="396" t="s">
        <v>2753</v>
      </c>
      <c r="I16" s="454" t="s">
        <v>277</v>
      </c>
      <c r="J16" s="384" t="s">
        <v>2913</v>
      </c>
      <c r="K16" s="397" t="s">
        <v>2907</v>
      </c>
      <c r="L16" s="397"/>
      <c r="M16" s="385" t="s">
        <v>282</v>
      </c>
      <c r="N16" s="410"/>
      <c r="O16" s="448" t="s">
        <v>2881</v>
      </c>
      <c r="P16" s="421">
        <v>43577</v>
      </c>
      <c r="Q16" s="425">
        <v>43760</v>
      </c>
      <c r="R16" s="385" t="s">
        <v>281</v>
      </c>
      <c r="S16" s="385" t="s">
        <v>278</v>
      </c>
      <c r="T16" s="392" t="s">
        <v>280</v>
      </c>
      <c r="U16" s="385" t="s">
        <v>281</v>
      </c>
      <c r="V16" s="432" t="s">
        <v>285</v>
      </c>
      <c r="W16" s="396" t="s">
        <v>2964</v>
      </c>
      <c r="X16" s="402" t="s">
        <v>284</v>
      </c>
      <c r="Y16" s="459">
        <v>26532</v>
      </c>
      <c r="Z16" s="402" t="s">
        <v>287</v>
      </c>
      <c r="AA16" s="398" t="s">
        <v>288</v>
      </c>
      <c r="AB16" s="398" t="s">
        <v>138</v>
      </c>
    </row>
    <row r="17" spans="1:28" ht="15.75" x14ac:dyDescent="0.3">
      <c r="A17" s="398" t="s">
        <v>290</v>
      </c>
      <c r="B17" s="398" t="str">
        <f t="shared" si="0"/>
        <v>671</v>
      </c>
      <c r="C17" s="399" t="s">
        <v>2799</v>
      </c>
      <c r="D17" s="397" t="s">
        <v>2800</v>
      </c>
      <c r="E17" s="397" t="s">
        <v>2801</v>
      </c>
      <c r="F17" s="396" t="s">
        <v>2751</v>
      </c>
      <c r="G17" s="396" t="s">
        <v>48</v>
      </c>
      <c r="H17" s="396" t="s">
        <v>2753</v>
      </c>
      <c r="I17" s="458" t="s">
        <v>291</v>
      </c>
      <c r="J17" s="384" t="s">
        <v>2914</v>
      </c>
      <c r="K17" s="397" t="s">
        <v>2884</v>
      </c>
      <c r="L17" s="397"/>
      <c r="M17" s="385" t="s">
        <v>297</v>
      </c>
      <c r="N17" s="410"/>
      <c r="O17" s="448" t="s">
        <v>2881</v>
      </c>
      <c r="P17" s="421">
        <v>43766</v>
      </c>
      <c r="Q17" s="429">
        <v>43949</v>
      </c>
      <c r="R17" s="385" t="s">
        <v>296</v>
      </c>
      <c r="S17" s="445" t="s">
        <v>293</v>
      </c>
      <c r="T17" s="392" t="s">
        <v>295</v>
      </c>
      <c r="U17" s="385" t="s">
        <v>296</v>
      </c>
      <c r="V17" s="446" t="s">
        <v>298</v>
      </c>
      <c r="W17" s="396" t="s">
        <v>2964</v>
      </c>
      <c r="X17" s="402" t="s">
        <v>299</v>
      </c>
      <c r="Y17" s="459">
        <v>35670</v>
      </c>
      <c r="Z17" s="402" t="s">
        <v>302</v>
      </c>
      <c r="AA17" s="398" t="s">
        <v>303</v>
      </c>
      <c r="AB17" s="463" t="s">
        <v>79</v>
      </c>
    </row>
    <row r="18" spans="1:28" ht="15.75" x14ac:dyDescent="0.3">
      <c r="A18" s="400" t="s">
        <v>305</v>
      </c>
      <c r="B18" s="398" t="str">
        <f t="shared" si="0"/>
        <v>433</v>
      </c>
      <c r="C18" s="401" t="s">
        <v>2802</v>
      </c>
      <c r="D18" s="397" t="s">
        <v>2803</v>
      </c>
      <c r="E18" s="397" t="s">
        <v>2804</v>
      </c>
      <c r="F18" s="396" t="s">
        <v>2751</v>
      </c>
      <c r="G18" s="396" t="s">
        <v>48</v>
      </c>
      <c r="H18" s="396" t="s">
        <v>2753</v>
      </c>
      <c r="I18" s="456" t="s">
        <v>306</v>
      </c>
      <c r="J18" s="384" t="s">
        <v>2914</v>
      </c>
      <c r="K18" s="397" t="s">
        <v>2884</v>
      </c>
      <c r="L18" s="397"/>
      <c r="M18" s="393" t="s">
        <v>311</v>
      </c>
      <c r="N18" s="407" t="s">
        <v>316</v>
      </c>
      <c r="O18" s="448" t="s">
        <v>2881</v>
      </c>
      <c r="P18" s="423">
        <v>41687</v>
      </c>
      <c r="Q18" s="427">
        <v>41868</v>
      </c>
      <c r="R18" s="393" t="s">
        <v>310</v>
      </c>
      <c r="S18" s="393" t="s">
        <v>307</v>
      </c>
      <c r="T18" s="393" t="s">
        <v>309</v>
      </c>
      <c r="U18" s="393" t="s">
        <v>310</v>
      </c>
      <c r="V18" s="442" t="s">
        <v>314</v>
      </c>
      <c r="W18" s="396" t="s">
        <v>2964</v>
      </c>
      <c r="X18" s="452" t="s">
        <v>315</v>
      </c>
      <c r="Y18" s="461">
        <v>32236</v>
      </c>
      <c r="Z18" s="452" t="s">
        <v>318</v>
      </c>
      <c r="AA18" s="462" t="s">
        <v>319</v>
      </c>
      <c r="AB18" s="400" t="s">
        <v>320</v>
      </c>
    </row>
    <row r="19" spans="1:28" ht="15.75" x14ac:dyDescent="0.3">
      <c r="A19" s="400" t="s">
        <v>322</v>
      </c>
      <c r="B19" s="398" t="str">
        <f t="shared" si="0"/>
        <v>736</v>
      </c>
      <c r="C19" s="401" t="s">
        <v>2805</v>
      </c>
      <c r="D19" s="397" t="s">
        <v>2806</v>
      </c>
      <c r="E19" s="397" t="s">
        <v>2787</v>
      </c>
      <c r="F19" s="396" t="s">
        <v>2751</v>
      </c>
      <c r="G19" s="396" t="s">
        <v>2752</v>
      </c>
      <c r="H19" s="396" t="s">
        <v>2753</v>
      </c>
      <c r="I19" s="456" t="s">
        <v>323</v>
      </c>
      <c r="J19" s="384" t="s">
        <v>2916</v>
      </c>
      <c r="K19" s="397" t="s">
        <v>2915</v>
      </c>
      <c r="L19" s="397" t="s">
        <v>2883</v>
      </c>
      <c r="M19" s="393" t="s">
        <v>328</v>
      </c>
      <c r="N19" s="407"/>
      <c r="O19" s="448" t="s">
        <v>2881</v>
      </c>
      <c r="P19" s="423">
        <v>44768</v>
      </c>
      <c r="Q19" s="427">
        <v>44952</v>
      </c>
      <c r="R19" s="393" t="s">
        <v>327</v>
      </c>
      <c r="S19" s="393" t="s">
        <v>324</v>
      </c>
      <c r="T19" s="393" t="s">
        <v>326</v>
      </c>
      <c r="U19" s="393" t="s">
        <v>327</v>
      </c>
      <c r="V19" s="442"/>
      <c r="W19" s="396"/>
      <c r="X19" s="452"/>
      <c r="Y19" s="461">
        <v>32190</v>
      </c>
      <c r="Z19" s="403" t="s">
        <v>330</v>
      </c>
      <c r="AA19" s="450" t="s">
        <v>331</v>
      </c>
      <c r="AB19" s="400"/>
    </row>
    <row r="20" spans="1:28" ht="15.75" x14ac:dyDescent="0.3">
      <c r="A20" s="400" t="s">
        <v>333</v>
      </c>
      <c r="B20" s="398" t="str">
        <f t="shared" si="0"/>
        <v>629</v>
      </c>
      <c r="C20" s="399" t="s">
        <v>2807</v>
      </c>
      <c r="D20" s="397" t="s">
        <v>2808</v>
      </c>
      <c r="E20" s="397" t="s">
        <v>2809</v>
      </c>
      <c r="F20" s="396" t="s">
        <v>2751</v>
      </c>
      <c r="G20" s="396" t="s">
        <v>48</v>
      </c>
      <c r="H20" s="396" t="s">
        <v>2753</v>
      </c>
      <c r="I20" s="454" t="s">
        <v>334</v>
      </c>
      <c r="J20" s="384" t="s">
        <v>2917</v>
      </c>
      <c r="K20" s="397" t="s">
        <v>2899</v>
      </c>
      <c r="L20" s="397"/>
      <c r="M20" s="385" t="s">
        <v>339</v>
      </c>
      <c r="N20" s="406" t="s">
        <v>344</v>
      </c>
      <c r="O20" s="448" t="s">
        <v>2881</v>
      </c>
      <c r="P20" s="421">
        <v>43346</v>
      </c>
      <c r="Q20" s="425">
        <v>43527</v>
      </c>
      <c r="R20" s="385" t="s">
        <v>338</v>
      </c>
      <c r="S20" s="385" t="s">
        <v>335</v>
      </c>
      <c r="T20" s="392" t="s">
        <v>337</v>
      </c>
      <c r="U20" s="385" t="s">
        <v>338</v>
      </c>
      <c r="V20" s="432" t="s">
        <v>342</v>
      </c>
      <c r="W20" s="396" t="s">
        <v>2964</v>
      </c>
      <c r="X20" s="402" t="s">
        <v>343</v>
      </c>
      <c r="Y20" s="459">
        <v>31071</v>
      </c>
      <c r="Z20" s="402" t="s">
        <v>346</v>
      </c>
      <c r="AA20" s="398" t="s">
        <v>347</v>
      </c>
      <c r="AB20" s="398" t="s">
        <v>79</v>
      </c>
    </row>
    <row r="21" spans="1:28" ht="15.75" x14ac:dyDescent="0.3">
      <c r="A21" s="400" t="s">
        <v>349</v>
      </c>
      <c r="B21" s="398" t="str">
        <f t="shared" si="0"/>
        <v>724</v>
      </c>
      <c r="C21" s="399" t="s">
        <v>2810</v>
      </c>
      <c r="D21" s="397" t="s">
        <v>2811</v>
      </c>
      <c r="E21" s="397" t="s">
        <v>2812</v>
      </c>
      <c r="F21" s="396" t="s">
        <v>2751</v>
      </c>
      <c r="G21" s="396" t="s">
        <v>48</v>
      </c>
      <c r="H21" s="396" t="s">
        <v>2753</v>
      </c>
      <c r="I21" s="457" t="s">
        <v>350</v>
      </c>
      <c r="J21" s="388" t="s">
        <v>2919</v>
      </c>
      <c r="K21" s="397" t="s">
        <v>2918</v>
      </c>
      <c r="L21" s="397" t="s">
        <v>2895</v>
      </c>
      <c r="M21" s="389" t="s">
        <v>355</v>
      </c>
      <c r="N21" s="408"/>
      <c r="O21" s="448" t="s">
        <v>2881</v>
      </c>
      <c r="P21" s="422">
        <v>44636</v>
      </c>
      <c r="Q21" s="428">
        <v>44820</v>
      </c>
      <c r="R21" s="389" t="s">
        <v>354</v>
      </c>
      <c r="S21" s="443" t="s">
        <v>351</v>
      </c>
      <c r="T21" s="392" t="s">
        <v>353</v>
      </c>
      <c r="U21" s="389" t="s">
        <v>354</v>
      </c>
      <c r="V21" s="444" t="s">
        <v>356</v>
      </c>
      <c r="W21" s="396" t="s">
        <v>2964</v>
      </c>
      <c r="X21" s="403" t="s">
        <v>357</v>
      </c>
      <c r="Y21" s="460">
        <v>32837</v>
      </c>
      <c r="Z21" s="403" t="s">
        <v>359</v>
      </c>
      <c r="AA21" s="450" t="s">
        <v>360</v>
      </c>
      <c r="AB21" s="464" t="s">
        <v>361</v>
      </c>
    </row>
    <row r="22" spans="1:28" ht="15.75" x14ac:dyDescent="0.3">
      <c r="A22" s="400" t="s">
        <v>363</v>
      </c>
      <c r="B22" s="398" t="str">
        <f t="shared" si="0"/>
        <v>610</v>
      </c>
      <c r="C22" s="399" t="s">
        <v>2813</v>
      </c>
      <c r="D22" s="397" t="s">
        <v>2814</v>
      </c>
      <c r="E22" s="397" t="s">
        <v>2815</v>
      </c>
      <c r="F22" s="396" t="s">
        <v>2751</v>
      </c>
      <c r="G22" s="396" t="s">
        <v>48</v>
      </c>
      <c r="H22" s="396" t="s">
        <v>2753</v>
      </c>
      <c r="I22" s="454" t="s">
        <v>97</v>
      </c>
      <c r="J22" s="384" t="s">
        <v>2921</v>
      </c>
      <c r="K22" s="397" t="s">
        <v>2920</v>
      </c>
      <c r="L22" s="397" t="s">
        <v>2922</v>
      </c>
      <c r="M22" s="385" t="s">
        <v>370</v>
      </c>
      <c r="N22" s="406" t="s">
        <v>375</v>
      </c>
      <c r="O22" s="448" t="s">
        <v>2881</v>
      </c>
      <c r="P22" s="421">
        <v>43298</v>
      </c>
      <c r="Q22" s="425">
        <v>43482</v>
      </c>
      <c r="R22" s="385" t="s">
        <v>369</v>
      </c>
      <c r="S22" s="385" t="s">
        <v>366</v>
      </c>
      <c r="T22" s="385" t="s">
        <v>368</v>
      </c>
      <c r="U22" s="385" t="s">
        <v>369</v>
      </c>
      <c r="V22" s="432" t="s">
        <v>373</v>
      </c>
      <c r="W22" s="396" t="s">
        <v>2964</v>
      </c>
      <c r="X22" s="402" t="s">
        <v>374</v>
      </c>
      <c r="Y22" s="459">
        <v>31524</v>
      </c>
      <c r="Z22" s="402" t="s">
        <v>377</v>
      </c>
      <c r="AA22" s="398" t="s">
        <v>378</v>
      </c>
      <c r="AB22" s="398" t="s">
        <v>320</v>
      </c>
    </row>
    <row r="23" spans="1:28" ht="15.75" x14ac:dyDescent="0.3">
      <c r="A23" s="400" t="s">
        <v>380</v>
      </c>
      <c r="B23" s="398" t="str">
        <f t="shared" si="0"/>
        <v>720</v>
      </c>
      <c r="C23" s="399" t="s">
        <v>2816</v>
      </c>
      <c r="D23" s="397" t="s">
        <v>2817</v>
      </c>
      <c r="E23" s="397" t="s">
        <v>2818</v>
      </c>
      <c r="F23" s="396" t="s">
        <v>2751</v>
      </c>
      <c r="G23" s="396" t="s">
        <v>48</v>
      </c>
      <c r="H23" s="396" t="s">
        <v>2753</v>
      </c>
      <c r="I23" s="457" t="s">
        <v>245</v>
      </c>
      <c r="J23" s="388" t="s">
        <v>2923</v>
      </c>
      <c r="K23" s="397" t="s">
        <v>2884</v>
      </c>
      <c r="L23" s="397"/>
      <c r="M23" s="389" t="s">
        <v>385</v>
      </c>
      <c r="N23" s="408"/>
      <c r="O23" s="448" t="s">
        <v>2881</v>
      </c>
      <c r="P23" s="422">
        <v>44629</v>
      </c>
      <c r="Q23" s="428">
        <v>44813</v>
      </c>
      <c r="R23" s="389" t="s">
        <v>384</v>
      </c>
      <c r="S23" s="443" t="s">
        <v>381</v>
      </c>
      <c r="T23" s="392" t="s">
        <v>383</v>
      </c>
      <c r="U23" s="389" t="s">
        <v>384</v>
      </c>
      <c r="V23" s="444"/>
      <c r="W23" s="396"/>
      <c r="X23" s="403" t="s">
        <v>386</v>
      </c>
      <c r="Y23" s="460">
        <v>34828</v>
      </c>
      <c r="Z23" s="403" t="s">
        <v>388</v>
      </c>
      <c r="AA23" s="450" t="s">
        <v>389</v>
      </c>
      <c r="AB23" s="464" t="s">
        <v>390</v>
      </c>
    </row>
    <row r="24" spans="1:28" ht="15.75" x14ac:dyDescent="0.3">
      <c r="A24" s="400" t="s">
        <v>392</v>
      </c>
      <c r="B24" s="398" t="str">
        <f t="shared" si="0"/>
        <v>719</v>
      </c>
      <c r="C24" s="399" t="s">
        <v>2819</v>
      </c>
      <c r="D24" s="397" t="s">
        <v>2820</v>
      </c>
      <c r="E24" s="397" t="s">
        <v>2821</v>
      </c>
      <c r="F24" s="396" t="s">
        <v>2751</v>
      </c>
      <c r="G24" s="396" t="s">
        <v>48</v>
      </c>
      <c r="H24" s="396" t="s">
        <v>2753</v>
      </c>
      <c r="I24" s="457" t="s">
        <v>97</v>
      </c>
      <c r="J24" s="388" t="s">
        <v>2924</v>
      </c>
      <c r="K24" s="397" t="s">
        <v>2925</v>
      </c>
      <c r="L24" s="397"/>
      <c r="M24" s="389" t="s">
        <v>398</v>
      </c>
      <c r="N24" s="408"/>
      <c r="O24" s="448" t="s">
        <v>2881</v>
      </c>
      <c r="P24" s="422">
        <v>44620</v>
      </c>
      <c r="Q24" s="428">
        <v>44801</v>
      </c>
      <c r="R24" s="389" t="s">
        <v>397</v>
      </c>
      <c r="S24" s="443" t="s">
        <v>394</v>
      </c>
      <c r="T24" s="392" t="s">
        <v>396</v>
      </c>
      <c r="U24" s="389" t="s">
        <v>397</v>
      </c>
      <c r="V24" s="444" t="s">
        <v>399</v>
      </c>
      <c r="W24" s="396" t="s">
        <v>2964</v>
      </c>
      <c r="X24" s="403" t="s">
        <v>400</v>
      </c>
      <c r="Y24" s="460">
        <v>35057</v>
      </c>
      <c r="Z24" s="403" t="s">
        <v>402</v>
      </c>
      <c r="AA24" s="450" t="s">
        <v>403</v>
      </c>
      <c r="AB24" s="464" t="s">
        <v>79</v>
      </c>
    </row>
    <row r="25" spans="1:28" ht="15.75" x14ac:dyDescent="0.3">
      <c r="A25" s="400" t="s">
        <v>405</v>
      </c>
      <c r="B25" s="398" t="str">
        <f t="shared" si="0"/>
        <v>488</v>
      </c>
      <c r="C25" s="401" t="s">
        <v>2822</v>
      </c>
      <c r="D25" s="397" t="s">
        <v>2823</v>
      </c>
      <c r="E25" s="397" t="s">
        <v>2824</v>
      </c>
      <c r="F25" s="396" t="s">
        <v>2751</v>
      </c>
      <c r="G25" s="396" t="s">
        <v>48</v>
      </c>
      <c r="H25" s="396" t="s">
        <v>2753</v>
      </c>
      <c r="I25" s="456" t="s">
        <v>406</v>
      </c>
      <c r="J25" s="390" t="s">
        <v>2927</v>
      </c>
      <c r="K25" s="397" t="s">
        <v>2926</v>
      </c>
      <c r="L25" s="397" t="s">
        <v>2883</v>
      </c>
      <c r="M25" s="393" t="s">
        <v>412</v>
      </c>
      <c r="N25" s="407" t="s">
        <v>417</v>
      </c>
      <c r="O25" s="448" t="s">
        <v>2881</v>
      </c>
      <c r="P25" s="423">
        <v>42135</v>
      </c>
      <c r="Q25" s="427">
        <v>42319</v>
      </c>
      <c r="R25" s="393" t="s">
        <v>411</v>
      </c>
      <c r="S25" s="393" t="s">
        <v>408</v>
      </c>
      <c r="T25" s="393" t="s">
        <v>410</v>
      </c>
      <c r="U25" s="393" t="s">
        <v>411</v>
      </c>
      <c r="V25" s="442" t="s">
        <v>415</v>
      </c>
      <c r="W25" s="396" t="s">
        <v>2964</v>
      </c>
      <c r="X25" s="452" t="s">
        <v>416</v>
      </c>
      <c r="Y25" s="461">
        <v>29908</v>
      </c>
      <c r="Z25" s="452" t="s">
        <v>419</v>
      </c>
      <c r="AA25" s="462" t="s">
        <v>420</v>
      </c>
      <c r="AB25" s="400" t="s">
        <v>421</v>
      </c>
    </row>
    <row r="26" spans="1:28" ht="15.75" x14ac:dyDescent="0.3">
      <c r="A26" s="400" t="s">
        <v>423</v>
      </c>
      <c r="B26" s="398" t="str">
        <f t="shared" si="0"/>
        <v>728</v>
      </c>
      <c r="C26" s="401" t="s">
        <v>2825</v>
      </c>
      <c r="D26" s="397" t="s">
        <v>2826</v>
      </c>
      <c r="E26" s="397"/>
      <c r="F26" s="396" t="s">
        <v>2751</v>
      </c>
      <c r="G26" s="396" t="s">
        <v>48</v>
      </c>
      <c r="H26" s="396" t="s">
        <v>2753</v>
      </c>
      <c r="I26" s="458" t="s">
        <v>97</v>
      </c>
      <c r="J26" s="388"/>
      <c r="K26" s="397"/>
      <c r="L26" s="397"/>
      <c r="M26" s="389" t="s">
        <v>427</v>
      </c>
      <c r="N26" s="411"/>
      <c r="O26" s="448" t="s">
        <v>2881</v>
      </c>
      <c r="P26" s="422">
        <v>44677</v>
      </c>
      <c r="Q26" s="430">
        <v>44860</v>
      </c>
      <c r="R26" s="389" t="s">
        <v>426</v>
      </c>
      <c r="S26" s="443" t="s">
        <v>424</v>
      </c>
      <c r="T26" s="392" t="s">
        <v>425</v>
      </c>
      <c r="U26" s="389" t="s">
        <v>2963</v>
      </c>
      <c r="V26" s="447"/>
      <c r="W26" s="396"/>
      <c r="X26" s="403"/>
      <c r="Y26" s="460">
        <v>31851</v>
      </c>
      <c r="Z26" s="403" t="s">
        <v>428</v>
      </c>
      <c r="AA26" s="450" t="s">
        <v>429</v>
      </c>
      <c r="AB26" s="464" t="s">
        <v>361</v>
      </c>
    </row>
    <row r="27" spans="1:28" ht="15.75" x14ac:dyDescent="0.3">
      <c r="A27" s="400" t="s">
        <v>431</v>
      </c>
      <c r="B27" s="398" t="str">
        <f t="shared" si="0"/>
        <v>665</v>
      </c>
      <c r="C27" s="401" t="s">
        <v>2827</v>
      </c>
      <c r="D27" s="397" t="s">
        <v>2828</v>
      </c>
      <c r="E27" s="397" t="s">
        <v>2829</v>
      </c>
      <c r="F27" s="396" t="s">
        <v>2751</v>
      </c>
      <c r="G27" s="396" t="s">
        <v>48</v>
      </c>
      <c r="H27" s="396" t="s">
        <v>2753</v>
      </c>
      <c r="I27" s="456" t="s">
        <v>66</v>
      </c>
      <c r="J27" s="390" t="s">
        <v>2928</v>
      </c>
      <c r="K27" s="397" t="s">
        <v>2899</v>
      </c>
      <c r="L27" s="397"/>
      <c r="M27" s="393" t="s">
        <v>436</v>
      </c>
      <c r="N27" s="407"/>
      <c r="O27" s="448" t="s">
        <v>2881</v>
      </c>
      <c r="P27" s="423">
        <v>43832</v>
      </c>
      <c r="Q27" s="427">
        <v>42227</v>
      </c>
      <c r="R27" s="393" t="s">
        <v>435</v>
      </c>
      <c r="S27" s="393" t="s">
        <v>432</v>
      </c>
      <c r="T27" s="393" t="s">
        <v>434</v>
      </c>
      <c r="U27" s="393" t="s">
        <v>435</v>
      </c>
      <c r="V27" s="442" t="s">
        <v>437</v>
      </c>
      <c r="W27" s="396" t="s">
        <v>2964</v>
      </c>
      <c r="X27" s="452" t="s">
        <v>438</v>
      </c>
      <c r="Y27" s="461">
        <v>30789</v>
      </c>
      <c r="Z27" s="452" t="s">
        <v>441</v>
      </c>
      <c r="AA27" s="462" t="s">
        <v>442</v>
      </c>
      <c r="AB27" s="400" t="s">
        <v>63</v>
      </c>
    </row>
    <row r="28" spans="1:28" ht="15.75" x14ac:dyDescent="0.3">
      <c r="A28" s="398" t="s">
        <v>444</v>
      </c>
      <c r="B28" s="398" t="str">
        <f t="shared" si="0"/>
        <v>731</v>
      </c>
      <c r="C28" s="403" t="s">
        <v>2830</v>
      </c>
      <c r="D28" s="397" t="s">
        <v>2831</v>
      </c>
      <c r="E28" s="397" t="s">
        <v>2832</v>
      </c>
      <c r="F28" s="396" t="s">
        <v>2751</v>
      </c>
      <c r="G28" s="396" t="s">
        <v>2752</v>
      </c>
      <c r="H28" s="396" t="s">
        <v>2753</v>
      </c>
      <c r="I28" s="458" t="s">
        <v>97</v>
      </c>
      <c r="J28" s="388" t="s">
        <v>2930</v>
      </c>
      <c r="K28" s="397" t="s">
        <v>2929</v>
      </c>
      <c r="L28" s="397" t="s">
        <v>2931</v>
      </c>
      <c r="M28" s="385"/>
      <c r="N28" s="412"/>
      <c r="O28" s="448" t="s">
        <v>2881</v>
      </c>
      <c r="P28" s="422">
        <v>44727</v>
      </c>
      <c r="Q28" s="425">
        <v>44910</v>
      </c>
      <c r="R28" s="389" t="s">
        <v>449</v>
      </c>
      <c r="S28" s="443" t="s">
        <v>446</v>
      </c>
      <c r="T28" s="392" t="s">
        <v>448</v>
      </c>
      <c r="U28" s="389" t="s">
        <v>449</v>
      </c>
      <c r="V28" s="432"/>
      <c r="W28" s="396"/>
      <c r="X28" s="402"/>
      <c r="Y28" s="460">
        <v>36367</v>
      </c>
      <c r="Z28" s="403" t="s">
        <v>451</v>
      </c>
      <c r="AA28" s="450" t="s">
        <v>452</v>
      </c>
      <c r="AB28" s="464" t="s">
        <v>390</v>
      </c>
    </row>
    <row r="29" spans="1:28" ht="15.75" x14ac:dyDescent="0.3">
      <c r="A29" s="398" t="s">
        <v>454</v>
      </c>
      <c r="B29" s="398" t="str">
        <f t="shared" si="0"/>
        <v>619</v>
      </c>
      <c r="C29" s="402" t="s">
        <v>2833</v>
      </c>
      <c r="D29" s="397" t="s">
        <v>2834</v>
      </c>
      <c r="E29" s="397" t="s">
        <v>2835</v>
      </c>
      <c r="F29" s="396" t="s">
        <v>2751</v>
      </c>
      <c r="G29" s="396" t="s">
        <v>48</v>
      </c>
      <c r="H29" s="396" t="s">
        <v>2753</v>
      </c>
      <c r="I29" s="454" t="s">
        <v>176</v>
      </c>
      <c r="J29" s="384" t="s">
        <v>2932</v>
      </c>
      <c r="K29" s="397" t="s">
        <v>2929</v>
      </c>
      <c r="L29" s="397" t="s">
        <v>2931</v>
      </c>
      <c r="M29" s="392" t="s">
        <v>460</v>
      </c>
      <c r="N29" s="406" t="s">
        <v>465</v>
      </c>
      <c r="O29" s="448" t="s">
        <v>2881</v>
      </c>
      <c r="P29" s="421">
        <v>43313</v>
      </c>
      <c r="Q29" s="425">
        <v>42293</v>
      </c>
      <c r="R29" s="385" t="s">
        <v>459</v>
      </c>
      <c r="S29" s="385" t="s">
        <v>456</v>
      </c>
      <c r="T29" s="385" t="s">
        <v>458</v>
      </c>
      <c r="U29" s="385" t="s">
        <v>459</v>
      </c>
      <c r="V29" s="432" t="s">
        <v>463</v>
      </c>
      <c r="W29" s="396" t="s">
        <v>2964</v>
      </c>
      <c r="X29" s="402" t="s">
        <v>464</v>
      </c>
      <c r="Y29" s="459">
        <v>28304</v>
      </c>
      <c r="Z29" s="402" t="s">
        <v>468</v>
      </c>
      <c r="AA29" s="398" t="s">
        <v>469</v>
      </c>
      <c r="AB29" s="398" t="s">
        <v>79</v>
      </c>
    </row>
    <row r="30" spans="1:28" ht="15.75" x14ac:dyDescent="0.3">
      <c r="A30" s="398" t="s">
        <v>471</v>
      </c>
      <c r="B30" s="398" t="str">
        <f t="shared" si="0"/>
        <v>697</v>
      </c>
      <c r="C30" s="402" t="s">
        <v>2836</v>
      </c>
      <c r="D30" s="397" t="s">
        <v>2837</v>
      </c>
      <c r="E30" s="397" t="s">
        <v>2838</v>
      </c>
      <c r="F30" s="396" t="s">
        <v>2751</v>
      </c>
      <c r="G30" s="396" t="s">
        <v>48</v>
      </c>
      <c r="H30" s="396" t="s">
        <v>2753</v>
      </c>
      <c r="I30" s="454" t="s">
        <v>472</v>
      </c>
      <c r="J30" s="384" t="s">
        <v>2933</v>
      </c>
      <c r="K30" s="397" t="s">
        <v>2907</v>
      </c>
      <c r="L30" s="397"/>
      <c r="M30" s="392" t="s">
        <v>477</v>
      </c>
      <c r="N30" s="406"/>
      <c r="O30" s="448" t="s">
        <v>2881</v>
      </c>
      <c r="P30" s="421">
        <v>44364</v>
      </c>
      <c r="Q30" s="425">
        <v>44547</v>
      </c>
      <c r="R30" s="385" t="s">
        <v>476</v>
      </c>
      <c r="S30" s="385" t="s">
        <v>473</v>
      </c>
      <c r="T30" s="385" t="s">
        <v>475</v>
      </c>
      <c r="U30" s="385" t="s">
        <v>476</v>
      </c>
      <c r="V30" s="432" t="s">
        <v>478</v>
      </c>
      <c r="W30" s="396" t="s">
        <v>2964</v>
      </c>
      <c r="X30" s="402" t="s">
        <v>479</v>
      </c>
      <c r="Y30" s="459">
        <v>35436</v>
      </c>
      <c r="Z30" s="402" t="s">
        <v>481</v>
      </c>
      <c r="AA30" s="398" t="s">
        <v>482</v>
      </c>
      <c r="AB30" s="398" t="s">
        <v>79</v>
      </c>
    </row>
    <row r="31" spans="1:28" ht="15.75" x14ac:dyDescent="0.3">
      <c r="A31" s="398" t="s">
        <v>484</v>
      </c>
      <c r="B31" s="398" t="str">
        <f t="shared" si="0"/>
        <v>613</v>
      </c>
      <c r="C31" s="402" t="s">
        <v>2839</v>
      </c>
      <c r="D31" s="397" t="s">
        <v>2840</v>
      </c>
      <c r="E31" s="397" t="s">
        <v>2841</v>
      </c>
      <c r="F31" s="396" t="s">
        <v>2751</v>
      </c>
      <c r="G31" s="396" t="s">
        <v>48</v>
      </c>
      <c r="H31" s="396" t="s">
        <v>2753</v>
      </c>
      <c r="I31" s="454" t="s">
        <v>485</v>
      </c>
      <c r="J31" s="384" t="s">
        <v>2934</v>
      </c>
      <c r="K31" s="397" t="s">
        <v>2884</v>
      </c>
      <c r="L31" s="397"/>
      <c r="M31" s="392" t="s">
        <v>491</v>
      </c>
      <c r="N31" s="413"/>
      <c r="O31" s="448" t="s">
        <v>2881</v>
      </c>
      <c r="P31" s="421">
        <v>43344</v>
      </c>
      <c r="Q31" s="425">
        <v>36539</v>
      </c>
      <c r="R31" s="385" t="s">
        <v>490</v>
      </c>
      <c r="S31" s="385" t="s">
        <v>487</v>
      </c>
      <c r="T31" s="385" t="s">
        <v>489</v>
      </c>
      <c r="U31" s="385" t="s">
        <v>490</v>
      </c>
      <c r="V31" s="432" t="s">
        <v>492</v>
      </c>
      <c r="W31" s="396" t="s">
        <v>2964</v>
      </c>
      <c r="X31" s="402" t="s">
        <v>493</v>
      </c>
      <c r="Y31" s="459">
        <v>27923</v>
      </c>
      <c r="Z31" s="402" t="s">
        <v>495</v>
      </c>
      <c r="AA31" s="398" t="s">
        <v>496</v>
      </c>
      <c r="AB31" s="398" t="s">
        <v>79</v>
      </c>
    </row>
    <row r="32" spans="1:28" ht="15.75" x14ac:dyDescent="0.3">
      <c r="A32" s="400" t="s">
        <v>498</v>
      </c>
      <c r="B32" s="398" t="str">
        <f t="shared" si="0"/>
        <v>666</v>
      </c>
      <c r="C32" s="401" t="s">
        <v>2842</v>
      </c>
      <c r="D32" s="397" t="s">
        <v>2843</v>
      </c>
      <c r="E32" s="397" t="s">
        <v>2844</v>
      </c>
      <c r="F32" s="396" t="s">
        <v>2751</v>
      </c>
      <c r="G32" s="396" t="s">
        <v>48</v>
      </c>
      <c r="H32" s="396" t="s">
        <v>2753</v>
      </c>
      <c r="I32" s="454" t="s">
        <v>499</v>
      </c>
      <c r="J32" s="384" t="s">
        <v>2936</v>
      </c>
      <c r="K32" s="397" t="s">
        <v>2935</v>
      </c>
      <c r="L32" s="397" t="s">
        <v>2895</v>
      </c>
      <c r="M32" s="385" t="s">
        <v>504</v>
      </c>
      <c r="N32" s="414"/>
      <c r="O32" s="448" t="s">
        <v>2881</v>
      </c>
      <c r="P32" s="421">
        <v>43739</v>
      </c>
      <c r="Q32" s="425">
        <v>43922</v>
      </c>
      <c r="R32" s="385" t="s">
        <v>503</v>
      </c>
      <c r="S32" s="385" t="s">
        <v>500</v>
      </c>
      <c r="T32" s="392" t="s">
        <v>502</v>
      </c>
      <c r="U32" s="385" t="s">
        <v>503</v>
      </c>
      <c r="V32" s="442" t="s">
        <v>505</v>
      </c>
      <c r="W32" s="396" t="s">
        <v>2964</v>
      </c>
      <c r="X32" s="452" t="s">
        <v>506</v>
      </c>
      <c r="Y32" s="459">
        <v>30298</v>
      </c>
      <c r="Z32" s="402" t="s">
        <v>508</v>
      </c>
      <c r="AA32" s="398" t="s">
        <v>509</v>
      </c>
      <c r="AB32" s="400" t="s">
        <v>510</v>
      </c>
    </row>
    <row r="33" spans="1:28" ht="15.75" x14ac:dyDescent="0.3">
      <c r="A33" s="400" t="s">
        <v>512</v>
      </c>
      <c r="B33" s="398" t="str">
        <f t="shared" si="0"/>
        <v>738</v>
      </c>
      <c r="C33" s="401" t="s">
        <v>2845</v>
      </c>
      <c r="D33" s="397" t="s">
        <v>2846</v>
      </c>
      <c r="E33" s="397" t="s">
        <v>2818</v>
      </c>
      <c r="F33" s="396" t="s">
        <v>2751</v>
      </c>
      <c r="G33" s="396" t="s">
        <v>2752</v>
      </c>
      <c r="H33" s="396" t="s">
        <v>2753</v>
      </c>
      <c r="I33" s="454" t="s">
        <v>97</v>
      </c>
      <c r="J33" s="388" t="s">
        <v>2937</v>
      </c>
      <c r="K33" s="397" t="s">
        <v>2884</v>
      </c>
      <c r="L33" s="397"/>
      <c r="M33" s="389" t="s">
        <v>517</v>
      </c>
      <c r="N33" s="414"/>
      <c r="O33" s="448" t="s">
        <v>2881</v>
      </c>
      <c r="P33" s="421">
        <v>44795</v>
      </c>
      <c r="Q33" s="425">
        <v>44614</v>
      </c>
      <c r="R33" s="389" t="s">
        <v>516</v>
      </c>
      <c r="S33" s="443" t="s">
        <v>513</v>
      </c>
      <c r="T33" s="392" t="s">
        <v>515</v>
      </c>
      <c r="U33" s="389" t="s">
        <v>516</v>
      </c>
      <c r="V33" s="444"/>
      <c r="W33" s="396"/>
      <c r="X33" s="452"/>
      <c r="Y33" s="459">
        <v>32855</v>
      </c>
      <c r="Z33" s="403" t="s">
        <v>519</v>
      </c>
      <c r="AA33" s="450" t="s">
        <v>520</v>
      </c>
      <c r="AB33" s="400" t="s">
        <v>510</v>
      </c>
    </row>
    <row r="34" spans="1:28" ht="15.75" x14ac:dyDescent="0.3">
      <c r="A34" s="398" t="s">
        <v>522</v>
      </c>
      <c r="B34" s="398" t="str">
        <f t="shared" si="0"/>
        <v>618</v>
      </c>
      <c r="C34" s="402" t="s">
        <v>2847</v>
      </c>
      <c r="D34" s="397" t="s">
        <v>2848</v>
      </c>
      <c r="E34" s="397" t="s">
        <v>2849</v>
      </c>
      <c r="F34" s="396" t="s">
        <v>2751</v>
      </c>
      <c r="G34" s="396" t="s">
        <v>48</v>
      </c>
      <c r="H34" s="396" t="s">
        <v>2753</v>
      </c>
      <c r="I34" s="454" t="s">
        <v>176</v>
      </c>
      <c r="J34" s="384" t="s">
        <v>2938</v>
      </c>
      <c r="K34" s="397" t="s">
        <v>2939</v>
      </c>
      <c r="L34" s="397" t="s">
        <v>1220</v>
      </c>
      <c r="M34" s="392" t="s">
        <v>528</v>
      </c>
      <c r="N34" s="413"/>
      <c r="O34" s="448" t="s">
        <v>2881</v>
      </c>
      <c r="P34" s="421">
        <v>43344</v>
      </c>
      <c r="Q34" s="425">
        <v>37637</v>
      </c>
      <c r="R34" s="385" t="s">
        <v>527</v>
      </c>
      <c r="S34" s="385" t="s">
        <v>524</v>
      </c>
      <c r="T34" s="385" t="s">
        <v>526</v>
      </c>
      <c r="U34" s="385" t="s">
        <v>527</v>
      </c>
      <c r="V34" s="432" t="s">
        <v>529</v>
      </c>
      <c r="W34" s="396" t="s">
        <v>2964</v>
      </c>
      <c r="X34" s="402" t="s">
        <v>530</v>
      </c>
      <c r="Y34" s="459">
        <v>29216</v>
      </c>
      <c r="Z34" s="402" t="s">
        <v>532</v>
      </c>
      <c r="AA34" s="398" t="s">
        <v>533</v>
      </c>
      <c r="AB34" s="398" t="s">
        <v>138</v>
      </c>
    </row>
    <row r="35" spans="1:28" ht="15.75" x14ac:dyDescent="0.3">
      <c r="A35" s="400" t="s">
        <v>535</v>
      </c>
      <c r="B35" s="398" t="str">
        <f t="shared" si="0"/>
        <v>431</v>
      </c>
      <c r="C35" s="401" t="s">
        <v>2850</v>
      </c>
      <c r="D35" s="397" t="s">
        <v>2851</v>
      </c>
      <c r="E35" s="397" t="s">
        <v>2852</v>
      </c>
      <c r="F35" s="396" t="s">
        <v>2751</v>
      </c>
      <c r="G35" s="396" t="s">
        <v>48</v>
      </c>
      <c r="H35" s="396" t="s">
        <v>2753</v>
      </c>
      <c r="I35" s="456" t="s">
        <v>536</v>
      </c>
      <c r="J35" s="394" t="s">
        <v>2940</v>
      </c>
      <c r="K35" s="397" t="s">
        <v>2941</v>
      </c>
      <c r="L35" s="397" t="s">
        <v>2883</v>
      </c>
      <c r="M35" s="393" t="s">
        <v>541</v>
      </c>
      <c r="N35" s="407" t="s">
        <v>546</v>
      </c>
      <c r="O35" s="448" t="s">
        <v>2881</v>
      </c>
      <c r="P35" s="421">
        <v>41579</v>
      </c>
      <c r="Q35" s="427">
        <f>+P35+181</f>
        <v>41760</v>
      </c>
      <c r="R35" s="393" t="s">
        <v>540</v>
      </c>
      <c r="S35" s="393" t="s">
        <v>537</v>
      </c>
      <c r="T35" s="393" t="s">
        <v>539</v>
      </c>
      <c r="U35" s="393" t="s">
        <v>540</v>
      </c>
      <c r="V35" s="442" t="s">
        <v>544</v>
      </c>
      <c r="W35" s="396" t="s">
        <v>2964</v>
      </c>
      <c r="X35" s="452" t="s">
        <v>545</v>
      </c>
      <c r="Y35" s="461">
        <v>26166</v>
      </c>
      <c r="Z35" s="452" t="s">
        <v>549</v>
      </c>
      <c r="AA35" s="462" t="s">
        <v>550</v>
      </c>
      <c r="AB35" s="400" t="s">
        <v>551</v>
      </c>
    </row>
    <row r="36" spans="1:28" ht="15.75" x14ac:dyDescent="0.3">
      <c r="A36" s="400" t="s">
        <v>553</v>
      </c>
      <c r="B36" s="398" t="str">
        <f t="shared" si="0"/>
        <v>022</v>
      </c>
      <c r="C36" s="401" t="s">
        <v>2853</v>
      </c>
      <c r="D36" s="397" t="s">
        <v>2854</v>
      </c>
      <c r="E36" s="397" t="s">
        <v>2855</v>
      </c>
      <c r="F36" s="396" t="s">
        <v>2751</v>
      </c>
      <c r="G36" s="396" t="s">
        <v>48</v>
      </c>
      <c r="H36" s="396" t="s">
        <v>2753</v>
      </c>
      <c r="I36" s="456" t="s">
        <v>554</v>
      </c>
      <c r="J36" s="390" t="s">
        <v>2953</v>
      </c>
      <c r="K36" s="397" t="s">
        <v>2954</v>
      </c>
      <c r="L36" s="397" t="s">
        <v>723</v>
      </c>
      <c r="M36" s="393" t="s">
        <v>561</v>
      </c>
      <c r="N36" s="407" t="s">
        <v>565</v>
      </c>
      <c r="O36" s="448" t="s">
        <v>2881</v>
      </c>
      <c r="P36" s="423">
        <v>36398</v>
      </c>
      <c r="Q36" s="427">
        <v>36582</v>
      </c>
      <c r="R36" s="393" t="s">
        <v>560</v>
      </c>
      <c r="S36" s="393" t="s">
        <v>557</v>
      </c>
      <c r="T36" s="393" t="s">
        <v>559</v>
      </c>
      <c r="U36" s="393" t="s">
        <v>560</v>
      </c>
      <c r="V36" s="442" t="s">
        <v>564</v>
      </c>
      <c r="W36" s="396" t="s">
        <v>2964</v>
      </c>
      <c r="X36" s="452"/>
      <c r="Y36" s="461">
        <v>25507</v>
      </c>
      <c r="Z36" s="452" t="s">
        <v>567</v>
      </c>
      <c r="AA36" s="462" t="s">
        <v>568</v>
      </c>
      <c r="AB36" s="400" t="s">
        <v>224</v>
      </c>
    </row>
    <row r="37" spans="1:28" ht="15.75" x14ac:dyDescent="0.3">
      <c r="A37" s="400" t="s">
        <v>570</v>
      </c>
      <c r="B37" s="398" t="str">
        <f t="shared" si="0"/>
        <v>707</v>
      </c>
      <c r="C37" s="401" t="s">
        <v>2856</v>
      </c>
      <c r="D37" s="397" t="s">
        <v>2857</v>
      </c>
      <c r="E37" s="397" t="s">
        <v>2858</v>
      </c>
      <c r="F37" s="396" t="s">
        <v>2751</v>
      </c>
      <c r="G37" s="396" t="s">
        <v>48</v>
      </c>
      <c r="H37" s="396" t="s">
        <v>2753</v>
      </c>
      <c r="I37" s="457" t="s">
        <v>97</v>
      </c>
      <c r="J37" s="388" t="s">
        <v>2950</v>
      </c>
      <c r="K37" s="397" t="s">
        <v>2951</v>
      </c>
      <c r="L37" s="397" t="s">
        <v>2952</v>
      </c>
      <c r="M37" s="389" t="s">
        <v>577</v>
      </c>
      <c r="N37" s="408"/>
      <c r="O37" s="448" t="s">
        <v>2881</v>
      </c>
      <c r="P37" s="422">
        <v>44440</v>
      </c>
      <c r="Q37" s="428">
        <v>44621</v>
      </c>
      <c r="R37" s="389" t="s">
        <v>576</v>
      </c>
      <c r="S37" s="443" t="s">
        <v>573</v>
      </c>
      <c r="T37" s="392" t="s">
        <v>575</v>
      </c>
      <c r="U37" s="389" t="s">
        <v>576</v>
      </c>
      <c r="V37" s="444" t="s">
        <v>578</v>
      </c>
      <c r="W37" s="396" t="s">
        <v>2964</v>
      </c>
      <c r="X37" s="403" t="s">
        <v>579</v>
      </c>
      <c r="Y37" s="460">
        <v>36273</v>
      </c>
      <c r="Z37" s="403" t="s">
        <v>582</v>
      </c>
      <c r="AA37" s="450" t="s">
        <v>583</v>
      </c>
      <c r="AB37" s="464" t="s">
        <v>584</v>
      </c>
    </row>
    <row r="38" spans="1:28" ht="15.75" x14ac:dyDescent="0.3">
      <c r="A38" s="400" t="s">
        <v>586</v>
      </c>
      <c r="B38" s="398" t="str">
        <f t="shared" si="0"/>
        <v>716</v>
      </c>
      <c r="C38" s="401" t="s">
        <v>2859</v>
      </c>
      <c r="D38" s="397" t="s">
        <v>2860</v>
      </c>
      <c r="E38" s="397" t="s">
        <v>2861</v>
      </c>
      <c r="F38" s="396" t="s">
        <v>2751</v>
      </c>
      <c r="G38" s="396" t="s">
        <v>48</v>
      </c>
      <c r="H38" s="396" t="s">
        <v>2753</v>
      </c>
      <c r="I38" s="457" t="s">
        <v>245</v>
      </c>
      <c r="J38" s="388" t="s">
        <v>2949</v>
      </c>
      <c r="K38" s="397" t="s">
        <v>2941</v>
      </c>
      <c r="L38" s="397" t="s">
        <v>2883</v>
      </c>
      <c r="M38" s="389" t="s">
        <v>591</v>
      </c>
      <c r="N38" s="408"/>
      <c r="O38" s="448" t="s">
        <v>2881</v>
      </c>
      <c r="P38" s="422">
        <v>44594</v>
      </c>
      <c r="Q38" s="428">
        <v>44775</v>
      </c>
      <c r="R38" s="389" t="s">
        <v>590</v>
      </c>
      <c r="S38" s="443" t="s">
        <v>587</v>
      </c>
      <c r="T38" s="392" t="s">
        <v>589</v>
      </c>
      <c r="U38" s="389" t="s">
        <v>590</v>
      </c>
      <c r="V38" s="444" t="s">
        <v>592</v>
      </c>
      <c r="W38" s="396" t="s">
        <v>2964</v>
      </c>
      <c r="X38" s="403" t="s">
        <v>593</v>
      </c>
      <c r="Y38" s="460">
        <v>33642</v>
      </c>
      <c r="Z38" s="403" t="s">
        <v>595</v>
      </c>
      <c r="AA38" s="450" t="s">
        <v>596</v>
      </c>
      <c r="AB38" s="464" t="s">
        <v>79</v>
      </c>
    </row>
    <row r="39" spans="1:28" ht="15.75" x14ac:dyDescent="0.3">
      <c r="A39" s="400" t="s">
        <v>598</v>
      </c>
      <c r="B39" s="398" t="str">
        <f t="shared" si="0"/>
        <v>694</v>
      </c>
      <c r="C39" s="401" t="s">
        <v>2859</v>
      </c>
      <c r="D39" s="397" t="s">
        <v>2862</v>
      </c>
      <c r="E39" s="397" t="s">
        <v>2863</v>
      </c>
      <c r="F39" s="396" t="s">
        <v>2751</v>
      </c>
      <c r="G39" s="396" t="s">
        <v>48</v>
      </c>
      <c r="H39" s="396" t="s">
        <v>2753</v>
      </c>
      <c r="I39" s="457" t="s">
        <v>599</v>
      </c>
      <c r="J39" s="388" t="s">
        <v>2948</v>
      </c>
      <c r="K39" s="397" t="s">
        <v>2899</v>
      </c>
      <c r="L39" s="397"/>
      <c r="M39" s="389" t="s">
        <v>605</v>
      </c>
      <c r="N39" s="414"/>
      <c r="O39" s="448" t="s">
        <v>2881</v>
      </c>
      <c r="P39" s="422">
        <v>44307</v>
      </c>
      <c r="Q39" s="428">
        <f>P39+180</f>
        <v>44487</v>
      </c>
      <c r="R39" s="389" t="s">
        <v>604</v>
      </c>
      <c r="S39" s="443" t="s">
        <v>601</v>
      </c>
      <c r="T39" s="392" t="s">
        <v>603</v>
      </c>
      <c r="U39" s="389" t="s">
        <v>604</v>
      </c>
      <c r="V39" s="447" t="s">
        <v>606</v>
      </c>
      <c r="W39" s="396" t="s">
        <v>2964</v>
      </c>
      <c r="X39" s="452" t="s">
        <v>607</v>
      </c>
      <c r="Y39" s="460">
        <v>35384</v>
      </c>
      <c r="Z39" s="403" t="s">
        <v>610</v>
      </c>
      <c r="AA39" s="450" t="s">
        <v>611</v>
      </c>
      <c r="AB39" s="464" t="s">
        <v>79</v>
      </c>
    </row>
    <row r="40" spans="1:28" ht="15.75" x14ac:dyDescent="0.3">
      <c r="A40" s="400" t="s">
        <v>613</v>
      </c>
      <c r="B40" s="398" t="str">
        <f t="shared" si="0"/>
        <v>710</v>
      </c>
      <c r="C40" s="401" t="s">
        <v>2864</v>
      </c>
      <c r="D40" s="397" t="s">
        <v>2865</v>
      </c>
      <c r="E40" s="397" t="s">
        <v>2866</v>
      </c>
      <c r="F40" s="396" t="s">
        <v>2751</v>
      </c>
      <c r="G40" s="396" t="s">
        <v>48</v>
      </c>
      <c r="H40" s="396" t="s">
        <v>2753</v>
      </c>
      <c r="I40" s="457" t="s">
        <v>614</v>
      </c>
      <c r="J40" s="388" t="s">
        <v>2947</v>
      </c>
      <c r="K40" s="397" t="s">
        <v>2884</v>
      </c>
      <c r="L40" s="397"/>
      <c r="M40" s="389" t="s">
        <v>621</v>
      </c>
      <c r="N40" s="408"/>
      <c r="O40" s="448" t="s">
        <v>2881</v>
      </c>
      <c r="P40" s="422">
        <v>44466</v>
      </c>
      <c r="Q40" s="428">
        <v>44647</v>
      </c>
      <c r="R40" s="389" t="s">
        <v>620</v>
      </c>
      <c r="S40" s="443" t="s">
        <v>617</v>
      </c>
      <c r="T40" s="392" t="s">
        <v>619</v>
      </c>
      <c r="U40" s="389" t="s">
        <v>620</v>
      </c>
      <c r="V40" s="444" t="s">
        <v>622</v>
      </c>
      <c r="W40" s="396" t="s">
        <v>2964</v>
      </c>
      <c r="X40" s="403" t="s">
        <v>623</v>
      </c>
      <c r="Y40" s="460">
        <v>31665</v>
      </c>
      <c r="Z40" s="403" t="s">
        <v>626</v>
      </c>
      <c r="AA40" s="450" t="s">
        <v>627</v>
      </c>
      <c r="AB40" s="464" t="s">
        <v>79</v>
      </c>
    </row>
    <row r="41" spans="1:28" ht="15.75" x14ac:dyDescent="0.3">
      <c r="A41" s="398" t="s">
        <v>629</v>
      </c>
      <c r="B41" s="398" t="str">
        <f t="shared" si="0"/>
        <v>676</v>
      </c>
      <c r="C41" s="402" t="s">
        <v>2867</v>
      </c>
      <c r="D41" s="397" t="s">
        <v>2868</v>
      </c>
      <c r="E41" s="397" t="s">
        <v>2869</v>
      </c>
      <c r="F41" s="396" t="s">
        <v>2751</v>
      </c>
      <c r="G41" s="396" t="s">
        <v>48</v>
      </c>
      <c r="H41" s="396" t="s">
        <v>2753</v>
      </c>
      <c r="I41" s="458" t="s">
        <v>97</v>
      </c>
      <c r="J41" s="384" t="s">
        <v>2944</v>
      </c>
      <c r="K41" s="397" t="s">
        <v>2945</v>
      </c>
      <c r="L41" s="397" t="s">
        <v>2946</v>
      </c>
      <c r="M41" s="385" t="s">
        <v>635</v>
      </c>
      <c r="N41" s="415"/>
      <c r="O41" s="448" t="s">
        <v>2881</v>
      </c>
      <c r="P41" s="421">
        <v>43859</v>
      </c>
      <c r="Q41" s="429">
        <v>44041</v>
      </c>
      <c r="R41" s="385" t="s">
        <v>634</v>
      </c>
      <c r="S41" s="445" t="s">
        <v>631</v>
      </c>
      <c r="T41" s="392" t="s">
        <v>633</v>
      </c>
      <c r="U41" s="385" t="s">
        <v>634</v>
      </c>
      <c r="V41" s="432" t="s">
        <v>636</v>
      </c>
      <c r="W41" s="396" t="s">
        <v>2964</v>
      </c>
      <c r="X41" s="402" t="s">
        <v>637</v>
      </c>
      <c r="Y41" s="459">
        <v>34100</v>
      </c>
      <c r="Z41" s="402" t="s">
        <v>639</v>
      </c>
      <c r="AA41" s="398" t="s">
        <v>640</v>
      </c>
      <c r="AB41" s="463" t="s">
        <v>79</v>
      </c>
    </row>
    <row r="42" spans="1:28" ht="15.75" x14ac:dyDescent="0.3">
      <c r="A42" s="400" t="s">
        <v>642</v>
      </c>
      <c r="B42" s="398" t="str">
        <f t="shared" si="0"/>
        <v>230</v>
      </c>
      <c r="C42" s="401" t="s">
        <v>2870</v>
      </c>
      <c r="D42" s="397" t="s">
        <v>2871</v>
      </c>
      <c r="E42" s="397" t="s">
        <v>2872</v>
      </c>
      <c r="F42" s="396" t="s">
        <v>2751</v>
      </c>
      <c r="G42" s="396" t="s">
        <v>48</v>
      </c>
      <c r="H42" s="396" t="s">
        <v>2753</v>
      </c>
      <c r="I42" s="456" t="s">
        <v>643</v>
      </c>
      <c r="J42" s="390" t="s">
        <v>2943</v>
      </c>
      <c r="K42" s="397" t="s">
        <v>2899</v>
      </c>
      <c r="L42" s="397"/>
      <c r="M42" s="393" t="s">
        <v>648</v>
      </c>
      <c r="N42" s="416"/>
      <c r="O42" s="448" t="s">
        <v>2881</v>
      </c>
      <c r="P42" s="421">
        <v>39489</v>
      </c>
      <c r="Q42" s="427">
        <f>+P42+182</f>
        <v>39671</v>
      </c>
      <c r="R42" s="393" t="s">
        <v>647</v>
      </c>
      <c r="S42" s="393" t="s">
        <v>644</v>
      </c>
      <c r="T42" s="393" t="s">
        <v>646</v>
      </c>
      <c r="U42" s="393" t="s">
        <v>647</v>
      </c>
      <c r="V42" s="442" t="s">
        <v>651</v>
      </c>
      <c r="W42" s="396" t="s">
        <v>2964</v>
      </c>
      <c r="X42" s="452" t="s">
        <v>652</v>
      </c>
      <c r="Y42" s="461">
        <v>27640</v>
      </c>
      <c r="Z42" s="452" t="s">
        <v>655</v>
      </c>
      <c r="AA42" s="462" t="s">
        <v>656</v>
      </c>
      <c r="AB42" s="400" t="s">
        <v>584</v>
      </c>
    </row>
    <row r="43" spans="1:28" ht="15.75" x14ac:dyDescent="0.3">
      <c r="A43" s="400" t="s">
        <v>658</v>
      </c>
      <c r="B43" s="398" t="str">
        <f t="shared" si="0"/>
        <v>722</v>
      </c>
      <c r="C43" s="401" t="s">
        <v>2873</v>
      </c>
      <c r="D43" s="397" t="s">
        <v>2874</v>
      </c>
      <c r="E43" s="397" t="s">
        <v>2818</v>
      </c>
      <c r="F43" s="396" t="s">
        <v>2751</v>
      </c>
      <c r="G43" s="396" t="s">
        <v>48</v>
      </c>
      <c r="H43" s="396" t="s">
        <v>2753</v>
      </c>
      <c r="I43" s="457" t="s">
        <v>659</v>
      </c>
      <c r="J43" s="388" t="s">
        <v>2942</v>
      </c>
      <c r="K43" s="397" t="s">
        <v>2910</v>
      </c>
      <c r="L43" s="397"/>
      <c r="M43" s="389" t="s">
        <v>664</v>
      </c>
      <c r="N43" s="408"/>
      <c r="O43" s="448" t="s">
        <v>2881</v>
      </c>
      <c r="P43" s="422">
        <v>44630</v>
      </c>
      <c r="Q43" s="428">
        <v>44814</v>
      </c>
      <c r="R43" s="389" t="s">
        <v>663</v>
      </c>
      <c r="S43" s="443" t="s">
        <v>660</v>
      </c>
      <c r="T43" s="392" t="s">
        <v>662</v>
      </c>
      <c r="U43" s="389" t="s">
        <v>663</v>
      </c>
      <c r="V43" s="444"/>
      <c r="W43" s="396"/>
      <c r="X43" s="403" t="s">
        <v>665</v>
      </c>
      <c r="Y43" s="460">
        <v>34425</v>
      </c>
      <c r="Z43" s="403" t="s">
        <v>668</v>
      </c>
      <c r="AA43" s="450" t="s">
        <v>669</v>
      </c>
      <c r="AB43" s="464" t="s">
        <v>274</v>
      </c>
    </row>
  </sheetData>
  <hyperlinks>
    <hyperlink ref="N5" r:id="rId1" xr:uid="{BD4755AA-95A7-42E0-9604-F5B04226D56F}"/>
    <hyperlink ref="N7" r:id="rId2" xr:uid="{86E92FAB-DC31-4EBA-8D18-96C62CDB5AF0}"/>
    <hyperlink ref="N10" r:id="rId3" xr:uid="{018C97F6-AC44-40B5-A5F7-4839C855E597}"/>
    <hyperlink ref="N8" r:id="rId4" xr:uid="{BA79AAF7-0308-4726-B8E7-49CADB90D930}"/>
    <hyperlink ref="N12" r:id="rId5" xr:uid="{58548406-8D67-424A-8DD2-E85E049D6478}"/>
    <hyperlink ref="N13" r:id="rId6" xr:uid="{F867AF27-FAA9-4210-A03B-7BE95BDF201E}"/>
    <hyperlink ref="N15" r:id="rId7" xr:uid="{E7B84B7A-E6AB-4AF0-BF86-33140A22E63D}"/>
    <hyperlink ref="N18" r:id="rId8" xr:uid="{03E239CE-1B56-4FE9-924D-2FC93F36B269}"/>
    <hyperlink ref="N20" r:id="rId9" xr:uid="{DFD12B4A-CAB4-41C2-ABFB-04C84F825391}"/>
    <hyperlink ref="N22" r:id="rId10" xr:uid="{823D2688-9E70-45E7-8229-7E3F85F82F3F}"/>
    <hyperlink ref="N25" r:id="rId11" xr:uid="{2F5A7605-1AA8-4659-81C0-D0A4C1DE316C}"/>
    <hyperlink ref="N29" r:id="rId12" xr:uid="{15B2D5C9-D696-4E5E-BA63-F2AEFF9E3F28}"/>
    <hyperlink ref="N35" r:id="rId13" xr:uid="{5B5654E0-4F60-49AA-AA85-F280BD56BCBA}"/>
    <hyperlink ref="N36" r:id="rId14" xr:uid="{30B96031-00E1-4111-A3F0-9B30C73717E6}"/>
    <hyperlink ref="N11" r:id="rId15" xr:uid="{9EC5BF91-D849-4A52-8BA1-29E205C0AE1B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35"/>
  <sheetViews>
    <sheetView topLeftCell="A215" zoomScaleNormal="100" workbookViewId="0">
      <selection activeCell="C235" sqref="C235"/>
    </sheetView>
  </sheetViews>
  <sheetFormatPr defaultColWidth="11.5703125" defaultRowHeight="15.75" x14ac:dyDescent="0.25"/>
  <cols>
    <col min="1" max="1" width="4.85546875" style="9" customWidth="1"/>
    <col min="2" max="2" width="42" style="113" customWidth="1"/>
    <col min="3" max="3" width="15.85546875" style="114" customWidth="1"/>
    <col min="4" max="4" width="20.28515625" style="114" customWidth="1"/>
    <col min="5" max="5" width="17.85546875" style="123" customWidth="1"/>
    <col min="6" max="6" width="43.28515625" style="114" customWidth="1"/>
    <col min="7" max="7" width="27.85546875" style="114" customWidth="1"/>
    <col min="8" max="8" width="19.85546875" style="123" customWidth="1"/>
    <col min="9" max="9" width="22.85546875" style="124" customWidth="1"/>
    <col min="10" max="10" width="21.7109375" style="123" customWidth="1"/>
    <col min="11" max="11" width="19.85546875" style="123" customWidth="1"/>
    <col min="12" max="12" width="20.42578125" style="124" customWidth="1"/>
    <col min="13" max="13" width="18.7109375" style="124" customWidth="1"/>
    <col min="14" max="14" width="19" style="124" customWidth="1"/>
    <col min="15" max="15" width="15.5703125" style="124" customWidth="1"/>
    <col min="16" max="16" width="16.7109375" style="124" customWidth="1"/>
    <col min="17" max="17" width="18.140625" style="124" customWidth="1"/>
    <col min="18" max="18" width="16.28515625" style="124" customWidth="1"/>
    <col min="19" max="19" width="16" style="124" customWidth="1"/>
    <col min="20" max="20" width="19.42578125" style="124" customWidth="1"/>
    <col min="21" max="21" width="25.5703125" style="114" customWidth="1"/>
    <col min="22" max="22" width="22" style="124" customWidth="1"/>
    <col min="23" max="23" width="19.140625" style="114" customWidth="1"/>
    <col min="24" max="24" width="21.5703125" style="114" customWidth="1"/>
    <col min="25" max="25" width="21.85546875" style="114" customWidth="1"/>
    <col min="26" max="26" width="17.85546875" style="114" customWidth="1"/>
    <col min="27" max="27" width="28.85546875" style="114" customWidth="1"/>
    <col min="28" max="28" width="25.28515625" style="114" customWidth="1"/>
    <col min="29" max="29" width="26" style="114" customWidth="1"/>
    <col min="30" max="30" width="37.140625" style="114" customWidth="1"/>
    <col min="31" max="31" width="40.5703125" style="114" customWidth="1"/>
    <col min="32" max="32" width="49.7109375" style="114" customWidth="1"/>
    <col min="33" max="33" width="40.5703125" style="114" customWidth="1"/>
    <col min="34" max="34" width="106.85546875" style="113" customWidth="1"/>
    <col min="35" max="35" width="64.85546875" style="113" customWidth="1"/>
    <col min="36" max="36" width="30.7109375" style="114" customWidth="1"/>
    <col min="37" max="37" width="29.28515625" style="121" customWidth="1"/>
    <col min="38" max="38" width="19.85546875" style="114" customWidth="1"/>
    <col min="39" max="39" width="30.7109375" style="122" customWidth="1"/>
    <col min="40" max="40" width="21.7109375" style="113" customWidth="1"/>
    <col min="41" max="16384" width="11.5703125" style="113"/>
  </cols>
  <sheetData>
    <row r="1" spans="1:39" s="1" customFormat="1" ht="23.25" x14ac:dyDescent="0.25">
      <c r="B1" s="2" t="s">
        <v>8</v>
      </c>
      <c r="C1" s="3"/>
      <c r="D1" s="4"/>
      <c r="E1" s="5"/>
      <c r="F1" s="3"/>
      <c r="G1" s="3"/>
      <c r="H1" s="5"/>
      <c r="I1" s="6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3"/>
      <c r="V1" s="6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J1" s="3"/>
      <c r="AK1" s="7"/>
      <c r="AL1" s="3"/>
      <c r="AM1" s="8"/>
    </row>
    <row r="2" spans="1:39" s="9" customFormat="1" x14ac:dyDescent="0.2">
      <c r="B2" s="10" t="s">
        <v>9</v>
      </c>
      <c r="C2" s="11"/>
      <c r="D2" s="11"/>
      <c r="E2" s="12"/>
      <c r="F2" s="11"/>
      <c r="G2" s="11">
        <v>0</v>
      </c>
      <c r="H2" s="12"/>
      <c r="I2" s="13"/>
      <c r="J2" s="12"/>
      <c r="K2" s="12"/>
      <c r="L2" s="13"/>
      <c r="M2" s="13"/>
      <c r="N2" s="13"/>
      <c r="O2" s="13"/>
      <c r="P2" s="13"/>
      <c r="Q2" s="13"/>
      <c r="R2" s="13"/>
      <c r="S2" s="13"/>
      <c r="T2" s="13"/>
      <c r="U2" s="11"/>
      <c r="V2" s="13"/>
      <c r="W2" s="14"/>
      <c r="X2" s="11"/>
      <c r="Y2" s="11"/>
      <c r="Z2" s="11"/>
      <c r="AA2" s="11"/>
      <c r="AB2" s="11"/>
      <c r="AC2" s="11"/>
      <c r="AD2" s="11"/>
      <c r="AE2" s="11"/>
      <c r="AF2" s="11"/>
      <c r="AG2" s="11"/>
      <c r="AJ2" s="11"/>
      <c r="AK2" s="15"/>
      <c r="AL2" s="11"/>
      <c r="AM2" s="16"/>
    </row>
    <row r="4" spans="1:39" s="22" customFormat="1" ht="31.5" x14ac:dyDescent="0.25">
      <c r="A4" s="17"/>
      <c r="B4" s="17" t="s">
        <v>10</v>
      </c>
      <c r="C4" s="17" t="s">
        <v>11</v>
      </c>
      <c r="D4" s="17" t="s">
        <v>12</v>
      </c>
      <c r="E4" s="18" t="s">
        <v>13</v>
      </c>
      <c r="F4" s="17" t="s">
        <v>14</v>
      </c>
      <c r="G4" s="17" t="s">
        <v>15</v>
      </c>
      <c r="H4" s="18" t="s">
        <v>16</v>
      </c>
      <c r="I4" s="19" t="s">
        <v>17</v>
      </c>
      <c r="J4" s="18" t="s">
        <v>18</v>
      </c>
      <c r="K4" s="18" t="s">
        <v>19</v>
      </c>
      <c r="L4" s="19" t="s">
        <v>20</v>
      </c>
      <c r="M4" s="19" t="s">
        <v>21</v>
      </c>
      <c r="N4" s="19" t="s">
        <v>22</v>
      </c>
      <c r="O4" s="19" t="s">
        <v>23</v>
      </c>
      <c r="P4" s="19" t="s">
        <v>21</v>
      </c>
      <c r="Q4" s="19" t="s">
        <v>24</v>
      </c>
      <c r="R4" s="19" t="s">
        <v>25</v>
      </c>
      <c r="S4" s="19" t="s">
        <v>26</v>
      </c>
      <c r="T4" s="19" t="s">
        <v>27</v>
      </c>
      <c r="U4" s="17" t="s">
        <v>28</v>
      </c>
      <c r="V4" s="19" t="s">
        <v>29</v>
      </c>
      <c r="W4" s="17" t="s">
        <v>30</v>
      </c>
      <c r="X4" s="17" t="s">
        <v>31</v>
      </c>
      <c r="Y4" s="17" t="s">
        <v>32</v>
      </c>
      <c r="Z4" s="17" t="s">
        <v>33</v>
      </c>
      <c r="AA4" s="17" t="s">
        <v>34</v>
      </c>
      <c r="AB4" s="17" t="s">
        <v>35</v>
      </c>
      <c r="AC4" s="17" t="s">
        <v>36</v>
      </c>
      <c r="AD4" s="17" t="s">
        <v>37</v>
      </c>
      <c r="AE4" s="17" t="s">
        <v>38</v>
      </c>
      <c r="AF4" s="17" t="s">
        <v>39</v>
      </c>
      <c r="AG4" s="17" t="s">
        <v>40</v>
      </c>
      <c r="AH4" s="17" t="s">
        <v>41</v>
      </c>
      <c r="AI4" s="17" t="s">
        <v>42</v>
      </c>
      <c r="AJ4" s="17" t="s">
        <v>43</v>
      </c>
      <c r="AK4" s="20" t="s">
        <v>44</v>
      </c>
      <c r="AL4" s="17" t="s">
        <v>45</v>
      </c>
      <c r="AM4" s="21"/>
    </row>
    <row r="5" spans="1:39" s="33" customFormat="1" x14ac:dyDescent="0.25">
      <c r="A5" s="23">
        <v>1</v>
      </c>
      <c r="B5" s="24" t="s">
        <v>46</v>
      </c>
      <c r="C5" s="25" t="s">
        <v>47</v>
      </c>
      <c r="D5" s="26" t="s">
        <v>48</v>
      </c>
      <c r="E5" s="27">
        <v>35281</v>
      </c>
      <c r="F5" s="25" t="s">
        <v>49</v>
      </c>
      <c r="G5" s="25" t="s">
        <v>50</v>
      </c>
      <c r="H5" s="27">
        <v>43410</v>
      </c>
      <c r="I5" s="28">
        <v>13500</v>
      </c>
      <c r="J5" s="27">
        <v>43591</v>
      </c>
      <c r="K5" s="27">
        <v>43957</v>
      </c>
      <c r="L5" s="28">
        <v>18000</v>
      </c>
      <c r="M5" s="28"/>
      <c r="N5" s="28"/>
      <c r="O5" s="28"/>
      <c r="P5" s="28"/>
      <c r="Q5" s="28"/>
      <c r="R5" s="28"/>
      <c r="S5" s="28"/>
      <c r="T5" s="28"/>
      <c r="U5" s="25" t="s">
        <v>51</v>
      </c>
      <c r="V5" s="28"/>
      <c r="W5" s="25" t="s">
        <v>52</v>
      </c>
      <c r="X5" s="25" t="s">
        <v>53</v>
      </c>
      <c r="Y5" s="29" t="s">
        <v>54</v>
      </c>
      <c r="Z5" s="25" t="s">
        <v>55</v>
      </c>
      <c r="AA5" s="25" t="s">
        <v>56</v>
      </c>
      <c r="AB5" s="25"/>
      <c r="AC5" s="25"/>
      <c r="AD5" s="25" t="s">
        <v>57</v>
      </c>
      <c r="AE5" s="29" t="s">
        <v>58</v>
      </c>
      <c r="AF5" s="30"/>
      <c r="AG5" s="30"/>
      <c r="AH5" s="31" t="s">
        <v>59</v>
      </c>
      <c r="AI5" s="24" t="s">
        <v>60</v>
      </c>
      <c r="AJ5" s="25" t="s">
        <v>61</v>
      </c>
      <c r="AK5" s="25" t="s">
        <v>62</v>
      </c>
      <c r="AL5" s="25" t="s">
        <v>63</v>
      </c>
      <c r="AM5" s="32"/>
    </row>
    <row r="6" spans="1:39" s="33" customFormat="1" x14ac:dyDescent="0.25">
      <c r="A6" s="23">
        <v>2</v>
      </c>
      <c r="B6" s="24" t="s">
        <v>64</v>
      </c>
      <c r="C6" s="25" t="s">
        <v>65</v>
      </c>
      <c r="D6" s="26" t="s">
        <v>48</v>
      </c>
      <c r="E6" s="27">
        <v>36006</v>
      </c>
      <c r="F6" s="25" t="s">
        <v>66</v>
      </c>
      <c r="G6" s="25" t="s">
        <v>67</v>
      </c>
      <c r="H6" s="27">
        <v>44280</v>
      </c>
      <c r="I6" s="28">
        <v>14006.75</v>
      </c>
      <c r="J6" s="27">
        <f>H6+180</f>
        <v>44460</v>
      </c>
      <c r="K6" s="27">
        <v>44829</v>
      </c>
      <c r="L6" s="28">
        <v>15006.75</v>
      </c>
      <c r="M6" s="28"/>
      <c r="N6" s="28"/>
      <c r="O6" s="28"/>
      <c r="P6" s="28"/>
      <c r="Q6" s="28"/>
      <c r="R6" s="28"/>
      <c r="S6" s="28"/>
      <c r="T6" s="28"/>
      <c r="U6" s="25" t="s">
        <v>68</v>
      </c>
      <c r="V6" s="28"/>
      <c r="W6" s="34" t="s">
        <v>69</v>
      </c>
      <c r="X6" s="35" t="s">
        <v>70</v>
      </c>
      <c r="Y6" s="36" t="s">
        <v>71</v>
      </c>
      <c r="Z6" s="35" t="s">
        <v>72</v>
      </c>
      <c r="AA6" s="35" t="s">
        <v>73</v>
      </c>
      <c r="AB6" s="35"/>
      <c r="AC6" s="35"/>
      <c r="AD6" s="35" t="s">
        <v>74</v>
      </c>
      <c r="AE6" s="25" t="s">
        <v>75</v>
      </c>
      <c r="AF6" s="30"/>
      <c r="AG6" s="30"/>
      <c r="AH6" s="37" t="s">
        <v>76</v>
      </c>
      <c r="AI6" s="24"/>
      <c r="AJ6" s="25" t="s">
        <v>77</v>
      </c>
      <c r="AK6" s="25" t="s">
        <v>78</v>
      </c>
      <c r="AL6" s="25" t="s">
        <v>79</v>
      </c>
      <c r="AM6" s="32"/>
    </row>
    <row r="7" spans="1:39" s="33" customFormat="1" x14ac:dyDescent="0.25">
      <c r="A7" s="23">
        <v>3</v>
      </c>
      <c r="B7" s="24" t="s">
        <v>80</v>
      </c>
      <c r="C7" s="25" t="s">
        <v>81</v>
      </c>
      <c r="D7" s="26" t="s">
        <v>48</v>
      </c>
      <c r="E7" s="38">
        <v>35055</v>
      </c>
      <c r="F7" s="39" t="s">
        <v>82</v>
      </c>
      <c r="G7" s="39" t="s">
        <v>83</v>
      </c>
      <c r="H7" s="38">
        <v>44160</v>
      </c>
      <c r="I7" s="40">
        <v>18000</v>
      </c>
      <c r="J7" s="38">
        <f>H7+180</f>
        <v>44340</v>
      </c>
      <c r="K7" s="38">
        <v>44706</v>
      </c>
      <c r="L7" s="40">
        <v>20000</v>
      </c>
      <c r="M7" s="40"/>
      <c r="N7" s="40"/>
      <c r="O7" s="40"/>
      <c r="P7" s="40"/>
      <c r="Q7" s="40"/>
      <c r="R7" s="40"/>
      <c r="S7" s="40"/>
      <c r="T7" s="40"/>
      <c r="U7" s="39" t="s">
        <v>68</v>
      </c>
      <c r="V7" s="40"/>
      <c r="W7" s="41" t="s">
        <v>84</v>
      </c>
      <c r="X7" s="42" t="s">
        <v>85</v>
      </c>
      <c r="Y7" s="43" t="s">
        <v>86</v>
      </c>
      <c r="Z7" s="42" t="s">
        <v>87</v>
      </c>
      <c r="AA7" s="42" t="s">
        <v>88</v>
      </c>
      <c r="AB7" s="42" t="s">
        <v>89</v>
      </c>
      <c r="AC7" s="43" t="s">
        <v>90</v>
      </c>
      <c r="AD7" s="42" t="s">
        <v>91</v>
      </c>
      <c r="AE7" s="43" t="s">
        <v>90</v>
      </c>
      <c r="AF7" s="44"/>
      <c r="AG7" s="44"/>
      <c r="AH7" s="45" t="s">
        <v>92</v>
      </c>
      <c r="AI7" s="46"/>
      <c r="AJ7" s="39" t="s">
        <v>93</v>
      </c>
      <c r="AK7" s="39" t="s">
        <v>94</v>
      </c>
      <c r="AL7" s="47" t="s">
        <v>79</v>
      </c>
      <c r="AM7" s="32"/>
    </row>
    <row r="8" spans="1:39" s="52" customFormat="1" x14ac:dyDescent="0.25">
      <c r="A8" s="23">
        <v>4</v>
      </c>
      <c r="B8" s="48" t="s">
        <v>95</v>
      </c>
      <c r="C8" s="26" t="s">
        <v>96</v>
      </c>
      <c r="D8" s="25" t="s">
        <v>48</v>
      </c>
      <c r="E8" s="27">
        <v>26620</v>
      </c>
      <c r="F8" s="25" t="s">
        <v>97</v>
      </c>
      <c r="G8" s="25" t="s">
        <v>98</v>
      </c>
      <c r="H8" s="27">
        <v>43327</v>
      </c>
      <c r="I8" s="28">
        <v>13000</v>
      </c>
      <c r="J8" s="27">
        <v>43511</v>
      </c>
      <c r="K8" s="27">
        <v>43876</v>
      </c>
      <c r="L8" s="28">
        <v>14500</v>
      </c>
      <c r="M8" s="28"/>
      <c r="N8" s="28"/>
      <c r="O8" s="28"/>
      <c r="P8" s="28"/>
      <c r="Q8" s="28"/>
      <c r="R8" s="28"/>
      <c r="S8" s="28"/>
      <c r="T8" s="28">
        <v>8000</v>
      </c>
      <c r="U8" s="25" t="s">
        <v>99</v>
      </c>
      <c r="V8" s="28"/>
      <c r="W8" s="25" t="s">
        <v>100</v>
      </c>
      <c r="X8" s="25" t="s">
        <v>101</v>
      </c>
      <c r="Y8" s="25" t="s">
        <v>102</v>
      </c>
      <c r="Z8" s="25" t="s">
        <v>103</v>
      </c>
      <c r="AA8" s="25" t="s">
        <v>104</v>
      </c>
      <c r="AB8" s="25"/>
      <c r="AC8" s="25"/>
      <c r="AD8" s="25" t="s">
        <v>105</v>
      </c>
      <c r="AE8" s="25" t="s">
        <v>106</v>
      </c>
      <c r="AF8" s="49" t="s">
        <v>107</v>
      </c>
      <c r="AG8" s="30"/>
      <c r="AH8" s="31" t="s">
        <v>108</v>
      </c>
      <c r="AI8" s="50" t="s">
        <v>109</v>
      </c>
      <c r="AJ8" s="25" t="s">
        <v>110</v>
      </c>
      <c r="AK8" s="25" t="s">
        <v>111</v>
      </c>
      <c r="AL8" s="25" t="s">
        <v>112</v>
      </c>
      <c r="AM8" s="51"/>
    </row>
    <row r="9" spans="1:39" s="52" customFormat="1" x14ac:dyDescent="0.25">
      <c r="A9" s="23">
        <v>5</v>
      </c>
      <c r="B9" s="48" t="s">
        <v>113</v>
      </c>
      <c r="C9" s="26" t="s">
        <v>114</v>
      </c>
      <c r="D9" s="53" t="s">
        <v>115</v>
      </c>
      <c r="E9" s="54">
        <v>35368</v>
      </c>
      <c r="F9" s="25" t="s">
        <v>97</v>
      </c>
      <c r="G9" s="25" t="s">
        <v>98</v>
      </c>
      <c r="H9" s="54">
        <v>44711</v>
      </c>
      <c r="I9" s="55">
        <v>20000</v>
      </c>
      <c r="J9" s="54">
        <v>44895</v>
      </c>
      <c r="K9" s="54">
        <v>45260</v>
      </c>
      <c r="L9" s="55">
        <v>20000</v>
      </c>
      <c r="M9" s="55"/>
      <c r="N9" s="55"/>
      <c r="O9" s="55"/>
      <c r="P9" s="55"/>
      <c r="Q9" s="55"/>
      <c r="R9" s="55"/>
      <c r="S9" s="55"/>
      <c r="T9" s="55">
        <v>7000</v>
      </c>
      <c r="U9" s="56" t="s">
        <v>116</v>
      </c>
      <c r="V9" s="55"/>
      <c r="W9" s="56" t="s">
        <v>117</v>
      </c>
      <c r="X9" s="25" t="s">
        <v>118</v>
      </c>
      <c r="Y9" s="25" t="s">
        <v>119</v>
      </c>
      <c r="Z9" s="25" t="s">
        <v>120</v>
      </c>
      <c r="AA9" s="56">
        <v>9165454505</v>
      </c>
      <c r="AB9" s="56"/>
      <c r="AC9" s="56"/>
      <c r="AD9" s="56" t="s">
        <v>121</v>
      </c>
      <c r="AE9" s="56"/>
      <c r="AF9" s="57"/>
      <c r="AG9" s="58"/>
      <c r="AH9" s="59" t="s">
        <v>122</v>
      </c>
      <c r="AI9" s="59" t="s">
        <v>122</v>
      </c>
      <c r="AJ9" s="56" t="s">
        <v>123</v>
      </c>
      <c r="AK9" s="56" t="s">
        <v>124</v>
      </c>
      <c r="AL9" s="56" t="s">
        <v>79</v>
      </c>
      <c r="AM9" s="60"/>
    </row>
    <row r="10" spans="1:39" s="33" customFormat="1" x14ac:dyDescent="0.25">
      <c r="A10" s="23">
        <v>6</v>
      </c>
      <c r="B10" s="24" t="s">
        <v>125</v>
      </c>
      <c r="C10" s="25" t="s">
        <v>126</v>
      </c>
      <c r="D10" s="25" t="s">
        <v>48</v>
      </c>
      <c r="E10" s="27">
        <v>31730</v>
      </c>
      <c r="F10" s="25" t="s">
        <v>97</v>
      </c>
      <c r="G10" s="25" t="s">
        <v>98</v>
      </c>
      <c r="H10" s="27">
        <v>43327</v>
      </c>
      <c r="I10" s="28">
        <v>11000</v>
      </c>
      <c r="J10" s="27">
        <v>43511</v>
      </c>
      <c r="K10" s="27">
        <v>43876</v>
      </c>
      <c r="L10" s="28">
        <v>12500</v>
      </c>
      <c r="M10" s="28"/>
      <c r="N10" s="28"/>
      <c r="O10" s="28"/>
      <c r="P10" s="28"/>
      <c r="Q10" s="28"/>
      <c r="R10" s="28"/>
      <c r="S10" s="28"/>
      <c r="T10" s="28">
        <v>8000</v>
      </c>
      <c r="U10" s="25" t="s">
        <v>99</v>
      </c>
      <c r="V10" s="28"/>
      <c r="W10" s="25" t="s">
        <v>127</v>
      </c>
      <c r="X10" s="25" t="s">
        <v>128</v>
      </c>
      <c r="Y10" s="25" t="s">
        <v>129</v>
      </c>
      <c r="Z10" s="25" t="s">
        <v>130</v>
      </c>
      <c r="AA10" s="25" t="s">
        <v>131</v>
      </c>
      <c r="AB10" s="25"/>
      <c r="AC10" s="25"/>
      <c r="AD10" s="25" t="s">
        <v>132</v>
      </c>
      <c r="AE10" s="25" t="s">
        <v>133</v>
      </c>
      <c r="AF10" s="49" t="s">
        <v>134</v>
      </c>
      <c r="AG10" s="30"/>
      <c r="AH10" s="31" t="s">
        <v>135</v>
      </c>
      <c r="AI10" s="50"/>
      <c r="AJ10" s="25" t="s">
        <v>136</v>
      </c>
      <c r="AK10" s="25" t="s">
        <v>137</v>
      </c>
      <c r="AL10" s="61" t="s">
        <v>138</v>
      </c>
      <c r="AM10" s="32"/>
    </row>
    <row r="11" spans="1:39" s="52" customFormat="1" x14ac:dyDescent="0.25">
      <c r="A11" s="23">
        <v>7</v>
      </c>
      <c r="B11" s="48" t="s">
        <v>139</v>
      </c>
      <c r="C11" s="26" t="s">
        <v>140</v>
      </c>
      <c r="D11" s="62" t="s">
        <v>141</v>
      </c>
      <c r="E11" s="63">
        <v>28819</v>
      </c>
      <c r="F11" s="26" t="s">
        <v>142</v>
      </c>
      <c r="G11" s="26" t="s">
        <v>50</v>
      </c>
      <c r="H11" s="63">
        <v>42826</v>
      </c>
      <c r="I11" s="64">
        <v>18000</v>
      </c>
      <c r="J11" s="63">
        <v>38325</v>
      </c>
      <c r="K11" s="63">
        <v>44915</v>
      </c>
      <c r="L11" s="64">
        <v>19000</v>
      </c>
      <c r="M11" s="64"/>
      <c r="N11" s="64"/>
      <c r="O11" s="64">
        <v>2000</v>
      </c>
      <c r="P11" s="64"/>
      <c r="Q11" s="64"/>
      <c r="R11" s="64"/>
      <c r="S11" s="64"/>
      <c r="T11" s="64"/>
      <c r="U11" s="26" t="s">
        <v>68</v>
      </c>
      <c r="V11" s="64"/>
      <c r="W11" s="26" t="s">
        <v>143</v>
      </c>
      <c r="X11" s="25" t="s">
        <v>144</v>
      </c>
      <c r="Y11" s="26" t="s">
        <v>145</v>
      </c>
      <c r="Z11" s="26" t="s">
        <v>146</v>
      </c>
      <c r="AA11" s="65" t="s">
        <v>147</v>
      </c>
      <c r="AB11" s="26" t="s">
        <v>148</v>
      </c>
      <c r="AC11" s="26" t="s">
        <v>149</v>
      </c>
      <c r="AD11" s="26" t="s">
        <v>150</v>
      </c>
      <c r="AE11" s="26" t="s">
        <v>151</v>
      </c>
      <c r="AF11" s="66" t="s">
        <v>152</v>
      </c>
      <c r="AG11" s="26" t="s">
        <v>153</v>
      </c>
      <c r="AH11" s="48" t="s">
        <v>154</v>
      </c>
      <c r="AI11" s="48" t="s">
        <v>155</v>
      </c>
      <c r="AJ11" s="26" t="s">
        <v>156</v>
      </c>
      <c r="AK11" s="67" t="s">
        <v>157</v>
      </c>
      <c r="AL11" s="68" t="s">
        <v>63</v>
      </c>
      <c r="AM11" s="69" t="s">
        <v>158</v>
      </c>
    </row>
    <row r="12" spans="1:39" s="80" customFormat="1" x14ac:dyDescent="0.25">
      <c r="A12" s="23">
        <v>8</v>
      </c>
      <c r="B12" s="24" t="s">
        <v>159</v>
      </c>
      <c r="C12" s="25" t="s">
        <v>160</v>
      </c>
      <c r="D12" s="25" t="s">
        <v>48</v>
      </c>
      <c r="E12" s="70">
        <v>35011</v>
      </c>
      <c r="F12" s="71" t="s">
        <v>161</v>
      </c>
      <c r="G12" s="71" t="s">
        <v>162</v>
      </c>
      <c r="H12" s="70">
        <v>44578</v>
      </c>
      <c r="I12" s="72">
        <v>15000</v>
      </c>
      <c r="J12" s="70">
        <v>44759</v>
      </c>
      <c r="K12" s="70">
        <v>45124</v>
      </c>
      <c r="L12" s="72">
        <v>15000</v>
      </c>
      <c r="M12" s="72"/>
      <c r="N12" s="72"/>
      <c r="O12" s="72"/>
      <c r="P12" s="72"/>
      <c r="Q12" s="72"/>
      <c r="R12" s="72"/>
      <c r="S12" s="72"/>
      <c r="T12" s="72"/>
      <c r="U12" s="71" t="s">
        <v>68</v>
      </c>
      <c r="V12" s="72"/>
      <c r="W12" s="73" t="s">
        <v>163</v>
      </c>
      <c r="X12" s="74" t="s">
        <v>164</v>
      </c>
      <c r="Y12" s="29" t="s">
        <v>165</v>
      </c>
      <c r="Z12" s="74" t="s">
        <v>166</v>
      </c>
      <c r="AA12" s="75" t="s">
        <v>167</v>
      </c>
      <c r="AB12" s="71"/>
      <c r="AC12" s="71"/>
      <c r="AD12" s="71" t="s">
        <v>168</v>
      </c>
      <c r="AE12" s="71" t="s">
        <v>169</v>
      </c>
      <c r="AF12" s="71"/>
      <c r="AG12" s="71"/>
      <c r="AH12" s="76" t="s">
        <v>170</v>
      </c>
      <c r="AI12" s="77" t="s">
        <v>171</v>
      </c>
      <c r="AJ12" s="71" t="s">
        <v>172</v>
      </c>
      <c r="AK12" s="78" t="s">
        <v>173</v>
      </c>
      <c r="AL12" s="25" t="s">
        <v>63</v>
      </c>
      <c r="AM12" s="79"/>
    </row>
    <row r="13" spans="1:39" s="33" customFormat="1" x14ac:dyDescent="0.25">
      <c r="A13" s="23">
        <v>9</v>
      </c>
      <c r="B13" s="24" t="s">
        <v>174</v>
      </c>
      <c r="C13" s="25" t="s">
        <v>175</v>
      </c>
      <c r="D13" s="25" t="s">
        <v>48</v>
      </c>
      <c r="E13" s="27">
        <v>28283</v>
      </c>
      <c r="F13" s="25" t="s">
        <v>176</v>
      </c>
      <c r="G13" s="25" t="s">
        <v>98</v>
      </c>
      <c r="H13" s="27">
        <v>42156</v>
      </c>
      <c r="I13" s="28">
        <v>10000</v>
      </c>
      <c r="J13" s="27">
        <v>42339</v>
      </c>
      <c r="K13" s="27">
        <v>42705</v>
      </c>
      <c r="L13" s="28">
        <v>18000</v>
      </c>
      <c r="M13" s="28"/>
      <c r="N13" s="28"/>
      <c r="O13" s="28"/>
      <c r="P13" s="28"/>
      <c r="Q13" s="28"/>
      <c r="R13" s="28"/>
      <c r="S13" s="28" t="s">
        <v>177</v>
      </c>
      <c r="T13" s="28">
        <v>10000</v>
      </c>
      <c r="U13" s="25" t="s">
        <v>178</v>
      </c>
      <c r="V13" s="28">
        <v>500000</v>
      </c>
      <c r="W13" s="25" t="s">
        <v>179</v>
      </c>
      <c r="X13" s="25" t="s">
        <v>180</v>
      </c>
      <c r="Y13" s="25" t="s">
        <v>181</v>
      </c>
      <c r="Z13" s="25" t="s">
        <v>182</v>
      </c>
      <c r="AA13" s="25" t="s">
        <v>183</v>
      </c>
      <c r="AB13" s="25" t="s">
        <v>184</v>
      </c>
      <c r="AC13" s="25" t="s">
        <v>185</v>
      </c>
      <c r="AD13" s="25" t="s">
        <v>186</v>
      </c>
      <c r="AE13" s="25" t="s">
        <v>187</v>
      </c>
      <c r="AF13" s="66" t="s">
        <v>188</v>
      </c>
      <c r="AG13" s="25"/>
      <c r="AH13" s="24" t="s">
        <v>189</v>
      </c>
      <c r="AI13" s="24" t="s">
        <v>190</v>
      </c>
      <c r="AJ13" s="25" t="s">
        <v>191</v>
      </c>
      <c r="AK13" s="81" t="s">
        <v>192</v>
      </c>
      <c r="AL13" s="61" t="s">
        <v>138</v>
      </c>
      <c r="AM13" s="32" t="s">
        <v>193</v>
      </c>
    </row>
    <row r="14" spans="1:39" s="52" customFormat="1" x14ac:dyDescent="0.25">
      <c r="A14" s="23">
        <v>10</v>
      </c>
      <c r="B14" s="48" t="s">
        <v>194</v>
      </c>
      <c r="C14" s="26" t="s">
        <v>195</v>
      </c>
      <c r="D14" s="25" t="s">
        <v>48</v>
      </c>
      <c r="E14" s="82">
        <v>35695</v>
      </c>
      <c r="F14" s="83" t="s">
        <v>196</v>
      </c>
      <c r="G14" s="83" t="s">
        <v>162</v>
      </c>
      <c r="H14" s="82">
        <v>43902</v>
      </c>
      <c r="I14" s="84">
        <v>15000</v>
      </c>
      <c r="J14" s="82">
        <v>44147</v>
      </c>
      <c r="K14" s="82">
        <v>44451</v>
      </c>
      <c r="L14" s="84">
        <v>18000</v>
      </c>
      <c r="M14" s="84"/>
      <c r="N14" s="84"/>
      <c r="O14" s="84">
        <v>2500</v>
      </c>
      <c r="P14" s="84"/>
      <c r="Q14" s="84"/>
      <c r="R14" s="84"/>
      <c r="S14" s="84"/>
      <c r="T14" s="84"/>
      <c r="U14" s="83" t="s">
        <v>51</v>
      </c>
      <c r="V14" s="84"/>
      <c r="W14" s="85" t="s">
        <v>197</v>
      </c>
      <c r="X14" s="25" t="s">
        <v>198</v>
      </c>
      <c r="Y14" s="29" t="s">
        <v>199</v>
      </c>
      <c r="Z14" s="25" t="s">
        <v>200</v>
      </c>
      <c r="AA14" s="25" t="s">
        <v>201</v>
      </c>
      <c r="AB14" s="25"/>
      <c r="AC14" s="25"/>
      <c r="AD14" s="25" t="s">
        <v>202</v>
      </c>
      <c r="AE14" s="25" t="s">
        <v>203</v>
      </c>
      <c r="AF14" s="86" t="s">
        <v>204</v>
      </c>
      <c r="AG14" s="25"/>
      <c r="AH14" s="31" t="s">
        <v>205</v>
      </c>
      <c r="AI14" s="24"/>
      <c r="AJ14" s="25" t="s">
        <v>206</v>
      </c>
      <c r="AK14" s="25" t="s">
        <v>207</v>
      </c>
      <c r="AL14" s="87" t="s">
        <v>79</v>
      </c>
      <c r="AM14" s="69"/>
    </row>
    <row r="15" spans="1:39" s="52" customFormat="1" x14ac:dyDescent="0.25">
      <c r="A15" s="23">
        <v>11</v>
      </c>
      <c r="B15" s="31" t="s">
        <v>208</v>
      </c>
      <c r="C15" s="26" t="s">
        <v>209</v>
      </c>
      <c r="D15" s="62" t="s">
        <v>141</v>
      </c>
      <c r="E15" s="27">
        <v>26595</v>
      </c>
      <c r="F15" s="25" t="s">
        <v>176</v>
      </c>
      <c r="G15" s="25" t="s">
        <v>98</v>
      </c>
      <c r="H15" s="27">
        <v>43313</v>
      </c>
      <c r="I15" s="28">
        <v>18000</v>
      </c>
      <c r="J15" s="27">
        <v>42533</v>
      </c>
      <c r="K15" s="27">
        <v>43862</v>
      </c>
      <c r="L15" s="28">
        <v>18000</v>
      </c>
      <c r="M15" s="28"/>
      <c r="N15" s="28"/>
      <c r="O15" s="28">
        <v>5000</v>
      </c>
      <c r="P15" s="28"/>
      <c r="Q15" s="28"/>
      <c r="R15" s="28"/>
      <c r="S15" s="28"/>
      <c r="T15" s="28">
        <v>10000</v>
      </c>
      <c r="U15" s="25" t="s">
        <v>210</v>
      </c>
      <c r="V15" s="28"/>
      <c r="W15" s="25" t="s">
        <v>211</v>
      </c>
      <c r="X15" s="25" t="s">
        <v>212</v>
      </c>
      <c r="Y15" s="25" t="s">
        <v>213</v>
      </c>
      <c r="Z15" s="25" t="s">
        <v>214</v>
      </c>
      <c r="AA15" s="29" t="s">
        <v>215</v>
      </c>
      <c r="AB15" s="25" t="s">
        <v>216</v>
      </c>
      <c r="AC15" s="25" t="s">
        <v>217</v>
      </c>
      <c r="AD15" s="25" t="s">
        <v>218</v>
      </c>
      <c r="AE15" s="25" t="s">
        <v>219</v>
      </c>
      <c r="AF15" s="49" t="s">
        <v>220</v>
      </c>
      <c r="AG15" s="30"/>
      <c r="AH15" s="31" t="s">
        <v>221</v>
      </c>
      <c r="AI15" s="24"/>
      <c r="AJ15" s="25" t="s">
        <v>222</v>
      </c>
      <c r="AK15" s="25" t="s">
        <v>223</v>
      </c>
      <c r="AL15" s="68" t="s">
        <v>224</v>
      </c>
      <c r="AM15" s="69"/>
    </row>
    <row r="16" spans="1:39" s="90" customFormat="1" x14ac:dyDescent="0.25">
      <c r="A16" s="23">
        <v>12</v>
      </c>
      <c r="B16" s="24" t="s">
        <v>225</v>
      </c>
      <c r="C16" s="25" t="s">
        <v>226</v>
      </c>
      <c r="D16" s="25" t="s">
        <v>48</v>
      </c>
      <c r="E16" s="27">
        <v>30104</v>
      </c>
      <c r="F16" s="25" t="s">
        <v>176</v>
      </c>
      <c r="G16" s="25" t="s">
        <v>98</v>
      </c>
      <c r="H16" s="27">
        <v>43164</v>
      </c>
      <c r="I16" s="28">
        <v>14000</v>
      </c>
      <c r="J16" s="27">
        <v>43325</v>
      </c>
      <c r="K16" s="27">
        <v>43713</v>
      </c>
      <c r="L16" s="28">
        <v>23000</v>
      </c>
      <c r="M16" s="28"/>
      <c r="N16" s="28"/>
      <c r="O16" s="28">
        <v>3000</v>
      </c>
      <c r="P16" s="28"/>
      <c r="Q16" s="28"/>
      <c r="R16" s="28"/>
      <c r="S16" s="28"/>
      <c r="T16" s="28" t="s">
        <v>227</v>
      </c>
      <c r="U16" s="25" t="s">
        <v>228</v>
      </c>
      <c r="V16" s="28"/>
      <c r="W16" s="25" t="s">
        <v>229</v>
      </c>
      <c r="X16" s="25" t="s">
        <v>230</v>
      </c>
      <c r="Y16" s="25" t="s">
        <v>231</v>
      </c>
      <c r="Z16" s="25" t="s">
        <v>232</v>
      </c>
      <c r="AA16" s="29" t="s">
        <v>233</v>
      </c>
      <c r="AB16" s="25" t="s">
        <v>234</v>
      </c>
      <c r="AC16" s="25" t="s">
        <v>235</v>
      </c>
      <c r="AD16" s="25" t="s">
        <v>236</v>
      </c>
      <c r="AE16" s="25" t="s">
        <v>237</v>
      </c>
      <c r="AF16" s="66" t="s">
        <v>238</v>
      </c>
      <c r="AG16" s="24"/>
      <c r="AH16" s="24" t="s">
        <v>239</v>
      </c>
      <c r="AI16" s="30" t="s">
        <v>240</v>
      </c>
      <c r="AJ16" s="25" t="s">
        <v>241</v>
      </c>
      <c r="AK16" s="81" t="s">
        <v>242</v>
      </c>
      <c r="AL16" s="88" t="s">
        <v>63</v>
      </c>
      <c r="AM16" s="89"/>
    </row>
    <row r="17" spans="1:39" s="33" customFormat="1" x14ac:dyDescent="0.25">
      <c r="A17" s="23">
        <v>13</v>
      </c>
      <c r="B17" s="24" t="s">
        <v>243</v>
      </c>
      <c r="C17" s="25" t="s">
        <v>244</v>
      </c>
      <c r="D17" s="25" t="s">
        <v>48</v>
      </c>
      <c r="E17" s="70">
        <v>35026</v>
      </c>
      <c r="F17" s="71" t="s">
        <v>245</v>
      </c>
      <c r="G17" s="25" t="s">
        <v>98</v>
      </c>
      <c r="H17" s="70">
        <v>44391</v>
      </c>
      <c r="I17" s="72">
        <v>14006.75</v>
      </c>
      <c r="J17" s="70">
        <f>H17+180</f>
        <v>44571</v>
      </c>
      <c r="K17" s="70">
        <v>44943</v>
      </c>
      <c r="L17" s="72">
        <v>15000</v>
      </c>
      <c r="M17" s="72"/>
      <c r="N17" s="72"/>
      <c r="O17" s="72"/>
      <c r="P17" s="72"/>
      <c r="Q17" s="72"/>
      <c r="R17" s="72"/>
      <c r="S17" s="72"/>
      <c r="T17" s="72"/>
      <c r="U17" s="71" t="s">
        <v>68</v>
      </c>
      <c r="V17" s="72"/>
      <c r="W17" s="73" t="s">
        <v>246</v>
      </c>
      <c r="X17" s="74" t="s">
        <v>247</v>
      </c>
      <c r="Y17" s="29" t="s">
        <v>248</v>
      </c>
      <c r="Z17" s="74" t="s">
        <v>249</v>
      </c>
      <c r="AA17" s="75" t="s">
        <v>250</v>
      </c>
      <c r="AB17" s="71"/>
      <c r="AC17" s="71"/>
      <c r="AD17" s="71" t="s">
        <v>251</v>
      </c>
      <c r="AE17" s="71" t="s">
        <v>252</v>
      </c>
      <c r="AF17" s="71"/>
      <c r="AG17" s="71"/>
      <c r="AH17" s="76" t="s">
        <v>253</v>
      </c>
      <c r="AI17" s="77" t="s">
        <v>254</v>
      </c>
      <c r="AJ17" s="71" t="s">
        <v>255</v>
      </c>
      <c r="AK17" s="71" t="s">
        <v>256</v>
      </c>
      <c r="AL17" s="91" t="s">
        <v>79</v>
      </c>
    </row>
    <row r="18" spans="1:39" s="52" customFormat="1" x14ac:dyDescent="0.25">
      <c r="A18" s="23">
        <v>14</v>
      </c>
      <c r="B18" s="48" t="s">
        <v>257</v>
      </c>
      <c r="C18" s="26" t="s">
        <v>258</v>
      </c>
      <c r="D18" s="26" t="s">
        <v>48</v>
      </c>
      <c r="E18" s="63">
        <v>33076</v>
      </c>
      <c r="F18" s="26" t="s">
        <v>259</v>
      </c>
      <c r="G18" s="26" t="s">
        <v>67</v>
      </c>
      <c r="H18" s="63">
        <v>42226</v>
      </c>
      <c r="I18" s="64">
        <v>14000</v>
      </c>
      <c r="J18" s="63">
        <v>42045</v>
      </c>
      <c r="K18" s="63">
        <v>42410</v>
      </c>
      <c r="L18" s="64">
        <v>21500</v>
      </c>
      <c r="M18" s="64"/>
      <c r="N18" s="64"/>
      <c r="O18" s="64"/>
      <c r="P18" s="64"/>
      <c r="Q18" s="64"/>
      <c r="R18" s="64"/>
      <c r="S18" s="64"/>
      <c r="T18" s="64"/>
      <c r="U18" s="26" t="s">
        <v>51</v>
      </c>
      <c r="V18" s="64"/>
      <c r="W18" s="26" t="s">
        <v>260</v>
      </c>
      <c r="X18" s="26" t="s">
        <v>261</v>
      </c>
      <c r="Y18" s="26" t="s">
        <v>262</v>
      </c>
      <c r="Z18" s="26" t="s">
        <v>263</v>
      </c>
      <c r="AA18" s="26" t="s">
        <v>264</v>
      </c>
      <c r="AB18" s="26" t="s">
        <v>265</v>
      </c>
      <c r="AC18" s="26" t="s">
        <v>266</v>
      </c>
      <c r="AD18" s="26" t="s">
        <v>267</v>
      </c>
      <c r="AE18" s="26" t="s">
        <v>268</v>
      </c>
      <c r="AF18" s="66" t="s">
        <v>269</v>
      </c>
      <c r="AG18" s="26"/>
      <c r="AH18" s="48" t="s">
        <v>270</v>
      </c>
      <c r="AI18" s="48" t="s">
        <v>271</v>
      </c>
      <c r="AJ18" s="26" t="s">
        <v>272</v>
      </c>
      <c r="AK18" s="67" t="s">
        <v>273</v>
      </c>
      <c r="AL18" s="26" t="s">
        <v>274</v>
      </c>
      <c r="AM18" s="69"/>
    </row>
    <row r="19" spans="1:39" s="80" customFormat="1" x14ac:dyDescent="0.25">
      <c r="A19" s="23">
        <v>15</v>
      </c>
      <c r="B19" s="24" t="s">
        <v>275</v>
      </c>
      <c r="C19" s="25" t="s">
        <v>276</v>
      </c>
      <c r="D19" s="26" t="s">
        <v>48</v>
      </c>
      <c r="E19" s="27">
        <v>26532</v>
      </c>
      <c r="F19" s="25" t="s">
        <v>277</v>
      </c>
      <c r="G19" s="25" t="s">
        <v>67</v>
      </c>
      <c r="H19" s="27">
        <v>43577</v>
      </c>
      <c r="I19" s="28">
        <v>32500</v>
      </c>
      <c r="J19" s="27">
        <v>43760</v>
      </c>
      <c r="K19" s="27">
        <v>44126</v>
      </c>
      <c r="L19" s="28">
        <v>35000</v>
      </c>
      <c r="M19" s="28"/>
      <c r="N19" s="28"/>
      <c r="O19" s="28">
        <v>6500</v>
      </c>
      <c r="P19" s="28"/>
      <c r="Q19" s="28"/>
      <c r="R19" s="28"/>
      <c r="S19" s="28"/>
      <c r="T19" s="28"/>
      <c r="U19" s="25" t="s">
        <v>51</v>
      </c>
      <c r="V19" s="28"/>
      <c r="W19" s="25" t="s">
        <v>278</v>
      </c>
      <c r="X19" s="25" t="s">
        <v>279</v>
      </c>
      <c r="Y19" s="29" t="s">
        <v>280</v>
      </c>
      <c r="Z19" s="25" t="s">
        <v>281</v>
      </c>
      <c r="AA19" s="25" t="s">
        <v>282</v>
      </c>
      <c r="AB19" s="25" t="s">
        <v>283</v>
      </c>
      <c r="AC19" s="25" t="s">
        <v>284</v>
      </c>
      <c r="AD19" s="25" t="s">
        <v>285</v>
      </c>
      <c r="AE19" s="25" t="s">
        <v>284</v>
      </c>
      <c r="AF19" s="24"/>
      <c r="AG19" s="24"/>
      <c r="AH19" s="31" t="s">
        <v>286</v>
      </c>
      <c r="AI19" s="24"/>
      <c r="AJ19" s="25" t="s">
        <v>287</v>
      </c>
      <c r="AK19" s="25" t="s">
        <v>288</v>
      </c>
      <c r="AL19" s="25" t="s">
        <v>138</v>
      </c>
      <c r="AM19" s="79"/>
    </row>
    <row r="20" spans="1:39" s="80" customFormat="1" x14ac:dyDescent="0.25">
      <c r="A20" s="23">
        <v>16</v>
      </c>
      <c r="B20" s="24" t="s">
        <v>289</v>
      </c>
      <c r="C20" s="25" t="s">
        <v>290</v>
      </c>
      <c r="D20" s="26" t="s">
        <v>48</v>
      </c>
      <c r="E20" s="82">
        <v>35670</v>
      </c>
      <c r="F20" s="83" t="s">
        <v>291</v>
      </c>
      <c r="G20" s="83" t="s">
        <v>292</v>
      </c>
      <c r="H20" s="82">
        <v>43766</v>
      </c>
      <c r="I20" s="84">
        <v>13962</v>
      </c>
      <c r="J20" s="82">
        <v>43949</v>
      </c>
      <c r="K20" s="82">
        <v>44314</v>
      </c>
      <c r="L20" s="84">
        <v>15000</v>
      </c>
      <c r="M20" s="84"/>
      <c r="N20" s="84"/>
      <c r="O20" s="84"/>
      <c r="P20" s="84"/>
      <c r="Q20" s="84"/>
      <c r="R20" s="84"/>
      <c r="S20" s="84"/>
      <c r="T20" s="84"/>
      <c r="U20" s="83" t="s">
        <v>51</v>
      </c>
      <c r="V20" s="84"/>
      <c r="W20" s="85" t="s">
        <v>293</v>
      </c>
      <c r="X20" s="25" t="s">
        <v>294</v>
      </c>
      <c r="Y20" s="29" t="s">
        <v>295</v>
      </c>
      <c r="Z20" s="25" t="s">
        <v>296</v>
      </c>
      <c r="AA20" s="92" t="s">
        <v>297</v>
      </c>
      <c r="AB20" s="83"/>
      <c r="AC20" s="83"/>
      <c r="AD20" s="83" t="s">
        <v>298</v>
      </c>
      <c r="AE20" s="56" t="s">
        <v>299</v>
      </c>
      <c r="AH20" s="24" t="s">
        <v>300</v>
      </c>
      <c r="AI20" s="93" t="s">
        <v>301</v>
      </c>
      <c r="AJ20" s="83" t="s">
        <v>302</v>
      </c>
      <c r="AK20" s="83" t="s">
        <v>303</v>
      </c>
      <c r="AL20" s="94" t="s">
        <v>79</v>
      </c>
      <c r="AM20" s="79"/>
    </row>
    <row r="21" spans="1:39" s="52" customFormat="1" x14ac:dyDescent="0.25">
      <c r="A21" s="23">
        <v>17</v>
      </c>
      <c r="B21" s="48" t="s">
        <v>304</v>
      </c>
      <c r="C21" s="26" t="s">
        <v>305</v>
      </c>
      <c r="D21" s="26" t="s">
        <v>48</v>
      </c>
      <c r="E21" s="63">
        <v>32236</v>
      </c>
      <c r="F21" s="26" t="s">
        <v>306</v>
      </c>
      <c r="G21" s="26" t="s">
        <v>292</v>
      </c>
      <c r="H21" s="63">
        <v>41687</v>
      </c>
      <c r="I21" s="64">
        <v>12000</v>
      </c>
      <c r="J21" s="63">
        <v>41868</v>
      </c>
      <c r="K21" s="63">
        <f>+J21+365</f>
        <v>42233</v>
      </c>
      <c r="L21" s="64">
        <v>22000</v>
      </c>
      <c r="M21" s="64"/>
      <c r="N21" s="64"/>
      <c r="O21" s="64"/>
      <c r="P21" s="64"/>
      <c r="Q21" s="64"/>
      <c r="R21" s="64"/>
      <c r="S21" s="64"/>
      <c r="T21" s="64"/>
      <c r="U21" s="26" t="s">
        <v>51</v>
      </c>
      <c r="V21" s="64"/>
      <c r="W21" s="26" t="s">
        <v>307</v>
      </c>
      <c r="X21" s="26" t="s">
        <v>308</v>
      </c>
      <c r="Y21" s="26" t="s">
        <v>309</v>
      </c>
      <c r="Z21" s="26" t="s">
        <v>310</v>
      </c>
      <c r="AA21" s="26" t="s">
        <v>311</v>
      </c>
      <c r="AB21" s="26" t="s">
        <v>312</v>
      </c>
      <c r="AC21" s="26" t="s">
        <v>313</v>
      </c>
      <c r="AD21" s="26" t="s">
        <v>314</v>
      </c>
      <c r="AE21" s="26" t="s">
        <v>315</v>
      </c>
      <c r="AF21" s="66" t="s">
        <v>316</v>
      </c>
      <c r="AG21" s="26"/>
      <c r="AH21" s="24" t="s">
        <v>300</v>
      </c>
      <c r="AI21" s="48" t="s">
        <v>317</v>
      </c>
      <c r="AJ21" s="26" t="s">
        <v>318</v>
      </c>
      <c r="AK21" s="67" t="s">
        <v>319</v>
      </c>
      <c r="AL21" s="26" t="s">
        <v>320</v>
      </c>
      <c r="AM21" s="69"/>
    </row>
    <row r="22" spans="1:39" s="52" customFormat="1" x14ac:dyDescent="0.25">
      <c r="A22" s="23">
        <v>18</v>
      </c>
      <c r="B22" s="48" t="s">
        <v>321</v>
      </c>
      <c r="C22" s="26" t="s">
        <v>322</v>
      </c>
      <c r="D22" s="26" t="s">
        <v>115</v>
      </c>
      <c r="E22" s="63">
        <v>32190</v>
      </c>
      <c r="F22" s="26" t="s">
        <v>323</v>
      </c>
      <c r="G22" s="26" t="s">
        <v>98</v>
      </c>
      <c r="H22" s="63">
        <v>44768</v>
      </c>
      <c r="I22" s="64">
        <v>22000</v>
      </c>
      <c r="J22" s="63">
        <v>44952</v>
      </c>
      <c r="K22" s="63">
        <v>45317</v>
      </c>
      <c r="L22" s="64">
        <v>22000</v>
      </c>
      <c r="M22" s="64"/>
      <c r="N22" s="64"/>
      <c r="O22" s="64"/>
      <c r="P22" s="64"/>
      <c r="Q22" s="64"/>
      <c r="R22" s="64"/>
      <c r="S22" s="64"/>
      <c r="T22" s="64"/>
      <c r="U22" s="26" t="s">
        <v>51</v>
      </c>
      <c r="V22" s="64"/>
      <c r="W22" s="26" t="s">
        <v>324</v>
      </c>
      <c r="X22" s="26" t="s">
        <v>325</v>
      </c>
      <c r="Y22" s="26" t="s">
        <v>326</v>
      </c>
      <c r="Z22" s="26" t="s">
        <v>327</v>
      </c>
      <c r="AA22" s="26" t="s">
        <v>328</v>
      </c>
      <c r="AB22" s="26"/>
      <c r="AC22" s="26"/>
      <c r="AD22" s="26"/>
      <c r="AE22" s="26"/>
      <c r="AF22" s="66"/>
      <c r="AG22" s="26"/>
      <c r="AH22" s="24" t="s">
        <v>329</v>
      </c>
      <c r="AI22" s="48"/>
      <c r="AJ22" s="71" t="s">
        <v>330</v>
      </c>
      <c r="AK22" s="71" t="s">
        <v>331</v>
      </c>
      <c r="AL22" s="26"/>
      <c r="AM22" s="69"/>
    </row>
    <row r="23" spans="1:39" s="52" customFormat="1" x14ac:dyDescent="0.25">
      <c r="A23" s="23">
        <v>19</v>
      </c>
      <c r="B23" s="24" t="s">
        <v>332</v>
      </c>
      <c r="C23" s="26" t="s">
        <v>333</v>
      </c>
      <c r="D23" s="62" t="s">
        <v>141</v>
      </c>
      <c r="E23" s="27">
        <v>31071</v>
      </c>
      <c r="F23" s="25" t="s">
        <v>334</v>
      </c>
      <c r="G23" s="25" t="s">
        <v>98</v>
      </c>
      <c r="H23" s="27">
        <v>43346</v>
      </c>
      <c r="I23" s="28">
        <v>18000</v>
      </c>
      <c r="J23" s="27">
        <v>43527</v>
      </c>
      <c r="K23" s="27">
        <v>43893</v>
      </c>
      <c r="L23" s="28">
        <v>34000</v>
      </c>
      <c r="M23" s="28"/>
      <c r="N23" s="28"/>
      <c r="O23" s="28"/>
      <c r="P23" s="28"/>
      <c r="Q23" s="28"/>
      <c r="R23" s="28"/>
      <c r="S23" s="28"/>
      <c r="T23" s="28"/>
      <c r="U23" s="25" t="s">
        <v>51</v>
      </c>
      <c r="V23" s="28"/>
      <c r="W23" s="25" t="s">
        <v>335</v>
      </c>
      <c r="X23" s="25" t="s">
        <v>336</v>
      </c>
      <c r="Y23" s="29" t="s">
        <v>337</v>
      </c>
      <c r="Z23" s="25" t="s">
        <v>338</v>
      </c>
      <c r="AA23" s="25" t="s">
        <v>339</v>
      </c>
      <c r="AB23" s="25" t="s">
        <v>340</v>
      </c>
      <c r="AC23" s="25" t="s">
        <v>341</v>
      </c>
      <c r="AD23" s="25" t="s">
        <v>342</v>
      </c>
      <c r="AE23" s="25" t="s">
        <v>343</v>
      </c>
      <c r="AF23" s="49" t="s">
        <v>344</v>
      </c>
      <c r="AG23" s="30"/>
      <c r="AH23" s="31" t="s">
        <v>345</v>
      </c>
      <c r="AI23" s="50"/>
      <c r="AJ23" s="25" t="s">
        <v>346</v>
      </c>
      <c r="AK23" s="25" t="s">
        <v>347</v>
      </c>
      <c r="AL23" s="25" t="s">
        <v>79</v>
      </c>
      <c r="AM23" s="69"/>
    </row>
    <row r="24" spans="1:39" s="52" customFormat="1" x14ac:dyDescent="0.25">
      <c r="A24" s="23">
        <v>20</v>
      </c>
      <c r="B24" s="24" t="s">
        <v>348</v>
      </c>
      <c r="C24" s="26" t="s">
        <v>349</v>
      </c>
      <c r="D24" s="25" t="s">
        <v>48</v>
      </c>
      <c r="E24" s="70">
        <v>32837</v>
      </c>
      <c r="F24" s="71" t="s">
        <v>350</v>
      </c>
      <c r="G24" s="71" t="s">
        <v>162</v>
      </c>
      <c r="H24" s="70">
        <v>44636</v>
      </c>
      <c r="I24" s="72">
        <v>18000</v>
      </c>
      <c r="J24" s="70">
        <v>44820</v>
      </c>
      <c r="K24" s="70">
        <v>45185</v>
      </c>
      <c r="L24" s="72">
        <v>21000</v>
      </c>
      <c r="M24" s="72"/>
      <c r="N24" s="72"/>
      <c r="O24" s="72"/>
      <c r="P24" s="72"/>
      <c r="Q24" s="72"/>
      <c r="R24" s="72"/>
      <c r="S24" s="72"/>
      <c r="T24" s="72"/>
      <c r="U24" s="71" t="s">
        <v>68</v>
      </c>
      <c r="V24" s="72"/>
      <c r="W24" s="73" t="s">
        <v>351</v>
      </c>
      <c r="X24" s="74" t="s">
        <v>352</v>
      </c>
      <c r="Y24" s="29" t="s">
        <v>353</v>
      </c>
      <c r="Z24" s="74" t="s">
        <v>354</v>
      </c>
      <c r="AA24" s="75" t="s">
        <v>355</v>
      </c>
      <c r="AB24" s="71"/>
      <c r="AD24" s="71" t="s">
        <v>356</v>
      </c>
      <c r="AE24" s="71" t="s">
        <v>357</v>
      </c>
      <c r="AF24" s="71"/>
      <c r="AG24" s="71"/>
      <c r="AH24" s="76" t="s">
        <v>358</v>
      </c>
      <c r="AI24" s="71"/>
      <c r="AJ24" s="71" t="s">
        <v>359</v>
      </c>
      <c r="AK24" s="71" t="s">
        <v>360</v>
      </c>
      <c r="AL24" s="91" t="s">
        <v>361</v>
      </c>
      <c r="AM24" s="69"/>
    </row>
    <row r="25" spans="1:39" s="52" customFormat="1" x14ac:dyDescent="0.25">
      <c r="A25" s="23">
        <v>21</v>
      </c>
      <c r="B25" s="24" t="s">
        <v>362</v>
      </c>
      <c r="C25" s="26" t="s">
        <v>363</v>
      </c>
      <c r="D25" s="25" t="s">
        <v>48</v>
      </c>
      <c r="E25" s="27">
        <v>31524</v>
      </c>
      <c r="F25" s="25" t="s">
        <v>97</v>
      </c>
      <c r="G25" s="25" t="s">
        <v>98</v>
      </c>
      <c r="H25" s="27">
        <v>43298</v>
      </c>
      <c r="I25" s="28">
        <v>13000</v>
      </c>
      <c r="J25" s="27">
        <v>43482</v>
      </c>
      <c r="K25" s="27">
        <v>43847</v>
      </c>
      <c r="L25" s="28">
        <v>15000</v>
      </c>
      <c r="M25" s="28"/>
      <c r="N25" s="28"/>
      <c r="O25" s="28"/>
      <c r="P25" s="28"/>
      <c r="Q25" s="28"/>
      <c r="R25" s="28"/>
      <c r="S25" s="30"/>
      <c r="T25" s="28" t="s">
        <v>364</v>
      </c>
      <c r="U25" s="25" t="s">
        <v>365</v>
      </c>
      <c r="V25" s="28"/>
      <c r="W25" s="25" t="s">
        <v>366</v>
      </c>
      <c r="X25" s="25" t="s">
        <v>367</v>
      </c>
      <c r="Y25" s="25" t="s">
        <v>368</v>
      </c>
      <c r="Z25" s="25" t="s">
        <v>369</v>
      </c>
      <c r="AA25" s="25" t="s">
        <v>370</v>
      </c>
      <c r="AB25" s="25" t="s">
        <v>371</v>
      </c>
      <c r="AC25" s="25" t="s">
        <v>372</v>
      </c>
      <c r="AD25" s="25" t="s">
        <v>373</v>
      </c>
      <c r="AE25" s="25" t="s">
        <v>374</v>
      </c>
      <c r="AF25" s="49" t="s">
        <v>375</v>
      </c>
      <c r="AG25" s="30"/>
      <c r="AH25" s="31" t="s">
        <v>376</v>
      </c>
      <c r="AI25" s="30"/>
      <c r="AJ25" s="25" t="s">
        <v>377</v>
      </c>
      <c r="AK25" s="25" t="s">
        <v>378</v>
      </c>
      <c r="AL25" s="25" t="s">
        <v>320</v>
      </c>
      <c r="AM25" s="69"/>
    </row>
    <row r="26" spans="1:39" s="96" customFormat="1" x14ac:dyDescent="0.25">
      <c r="A26" s="23">
        <v>22</v>
      </c>
      <c r="B26" s="24" t="s">
        <v>379</v>
      </c>
      <c r="C26" s="26" t="s">
        <v>380</v>
      </c>
      <c r="D26" s="25" t="s">
        <v>48</v>
      </c>
      <c r="E26" s="70">
        <v>34828</v>
      </c>
      <c r="F26" s="71" t="s">
        <v>245</v>
      </c>
      <c r="G26" s="71" t="s">
        <v>98</v>
      </c>
      <c r="H26" s="70">
        <v>44629</v>
      </c>
      <c r="I26" s="72">
        <v>14006.75</v>
      </c>
      <c r="J26" s="70">
        <v>44813</v>
      </c>
      <c r="K26" s="70">
        <v>45178</v>
      </c>
      <c r="L26" s="72">
        <v>14867.5</v>
      </c>
      <c r="M26" s="72"/>
      <c r="N26" s="72"/>
      <c r="O26" s="72"/>
      <c r="P26" s="72"/>
      <c r="Q26" s="72"/>
      <c r="R26" s="72"/>
      <c r="S26" s="72"/>
      <c r="T26" s="72"/>
      <c r="U26" s="71" t="s">
        <v>68</v>
      </c>
      <c r="V26" s="72"/>
      <c r="W26" s="73" t="s">
        <v>381</v>
      </c>
      <c r="X26" s="74" t="s">
        <v>382</v>
      </c>
      <c r="Y26" s="29" t="s">
        <v>383</v>
      </c>
      <c r="Z26" s="74" t="s">
        <v>384</v>
      </c>
      <c r="AA26" s="75" t="s">
        <v>385</v>
      </c>
      <c r="AB26" s="71"/>
      <c r="AC26" s="71"/>
      <c r="AD26" s="71"/>
      <c r="AE26" s="71" t="s">
        <v>386</v>
      </c>
      <c r="AF26" s="71"/>
      <c r="AG26" s="71"/>
      <c r="AH26" s="76" t="s">
        <v>387</v>
      </c>
      <c r="AI26" s="71"/>
      <c r="AJ26" s="71" t="s">
        <v>388</v>
      </c>
      <c r="AK26" s="71" t="s">
        <v>389</v>
      </c>
      <c r="AL26" s="91" t="s">
        <v>390</v>
      </c>
      <c r="AM26" s="95"/>
    </row>
    <row r="27" spans="1:39" s="52" customFormat="1" x14ac:dyDescent="0.25">
      <c r="A27" s="23">
        <v>23</v>
      </c>
      <c r="B27" s="24" t="s">
        <v>391</v>
      </c>
      <c r="C27" s="26" t="s">
        <v>392</v>
      </c>
      <c r="D27" s="25" t="s">
        <v>48</v>
      </c>
      <c r="E27" s="70">
        <v>35057</v>
      </c>
      <c r="F27" s="71" t="s">
        <v>97</v>
      </c>
      <c r="G27" s="71" t="s">
        <v>98</v>
      </c>
      <c r="H27" s="70">
        <v>44620</v>
      </c>
      <c r="I27" s="72">
        <v>15000</v>
      </c>
      <c r="J27" s="70">
        <v>44801</v>
      </c>
      <c r="K27" s="70">
        <v>45166</v>
      </c>
      <c r="L27" s="72">
        <v>15000</v>
      </c>
      <c r="M27" s="72"/>
      <c r="N27" s="72"/>
      <c r="O27" s="72"/>
      <c r="P27" s="72"/>
      <c r="Q27" s="72"/>
      <c r="R27" s="72"/>
      <c r="S27" s="72"/>
      <c r="T27" s="28" t="s">
        <v>393</v>
      </c>
      <c r="U27" s="71" t="s">
        <v>116</v>
      </c>
      <c r="V27" s="72"/>
      <c r="W27" s="73" t="s">
        <v>394</v>
      </c>
      <c r="X27" s="74" t="s">
        <v>395</v>
      </c>
      <c r="Y27" s="29" t="s">
        <v>396</v>
      </c>
      <c r="Z27" s="74" t="s">
        <v>397</v>
      </c>
      <c r="AA27" s="75" t="s">
        <v>398</v>
      </c>
      <c r="AB27" s="71"/>
      <c r="AC27" s="71"/>
      <c r="AD27" s="71" t="s">
        <v>399</v>
      </c>
      <c r="AE27" s="71" t="s">
        <v>400</v>
      </c>
      <c r="AF27" s="71"/>
      <c r="AG27" s="71"/>
      <c r="AH27" s="76" t="s">
        <v>401</v>
      </c>
      <c r="AI27" s="71"/>
      <c r="AJ27" s="71" t="s">
        <v>402</v>
      </c>
      <c r="AK27" s="71" t="s">
        <v>403</v>
      </c>
      <c r="AL27" s="91" t="s">
        <v>79</v>
      </c>
      <c r="AM27" s="69"/>
    </row>
    <row r="28" spans="1:39" s="52" customFormat="1" x14ac:dyDescent="0.25">
      <c r="A28" s="23">
        <v>24</v>
      </c>
      <c r="B28" s="48" t="s">
        <v>404</v>
      </c>
      <c r="C28" s="26" t="s">
        <v>405</v>
      </c>
      <c r="D28" s="26" t="s">
        <v>48</v>
      </c>
      <c r="E28" s="63">
        <v>29908</v>
      </c>
      <c r="F28" s="26" t="s">
        <v>406</v>
      </c>
      <c r="G28" s="26" t="s">
        <v>407</v>
      </c>
      <c r="H28" s="63">
        <v>42135</v>
      </c>
      <c r="I28" s="64">
        <v>13500</v>
      </c>
      <c r="J28" s="63">
        <v>42319</v>
      </c>
      <c r="K28" s="63">
        <v>42685</v>
      </c>
      <c r="L28" s="64">
        <v>25000</v>
      </c>
      <c r="M28" s="64"/>
      <c r="N28" s="64"/>
      <c r="O28" s="64">
        <v>2000</v>
      </c>
      <c r="P28" s="64"/>
      <c r="Q28" s="64"/>
      <c r="R28" s="64"/>
      <c r="S28" s="64"/>
      <c r="T28" s="64"/>
      <c r="U28" s="26" t="s">
        <v>51</v>
      </c>
      <c r="V28" s="64"/>
      <c r="W28" s="26" t="s">
        <v>408</v>
      </c>
      <c r="X28" s="26" t="s">
        <v>409</v>
      </c>
      <c r="Y28" s="26" t="s">
        <v>410</v>
      </c>
      <c r="Z28" s="26" t="s">
        <v>411</v>
      </c>
      <c r="AA28" s="26" t="s">
        <v>412</v>
      </c>
      <c r="AB28" s="26" t="s">
        <v>413</v>
      </c>
      <c r="AC28" s="26" t="s">
        <v>414</v>
      </c>
      <c r="AD28" s="26" t="s">
        <v>415</v>
      </c>
      <c r="AE28" s="26" t="s">
        <v>416</v>
      </c>
      <c r="AF28" s="97" t="s">
        <v>417</v>
      </c>
      <c r="AG28" s="26"/>
      <c r="AH28" s="48" t="s">
        <v>418</v>
      </c>
      <c r="AI28" s="48"/>
      <c r="AJ28" s="26" t="s">
        <v>419</v>
      </c>
      <c r="AK28" s="67" t="s">
        <v>420</v>
      </c>
      <c r="AL28" s="26" t="s">
        <v>421</v>
      </c>
      <c r="AM28" s="69"/>
    </row>
    <row r="29" spans="1:39" s="96" customFormat="1" x14ac:dyDescent="0.25">
      <c r="A29" s="23">
        <v>25</v>
      </c>
      <c r="B29" s="48" t="s">
        <v>422</v>
      </c>
      <c r="C29" s="26" t="s">
        <v>423</v>
      </c>
      <c r="D29" s="98" t="s">
        <v>115</v>
      </c>
      <c r="E29" s="99">
        <v>31851</v>
      </c>
      <c r="F29" s="83" t="s">
        <v>97</v>
      </c>
      <c r="G29" s="25" t="s">
        <v>98</v>
      </c>
      <c r="H29" s="99">
        <v>44677</v>
      </c>
      <c r="I29" s="100">
        <v>20000</v>
      </c>
      <c r="J29" s="99">
        <v>44860</v>
      </c>
      <c r="K29" s="99">
        <v>45225</v>
      </c>
      <c r="L29" s="100">
        <v>20000</v>
      </c>
      <c r="M29" s="100"/>
      <c r="N29" s="100"/>
      <c r="O29" s="100"/>
      <c r="P29" s="100"/>
      <c r="Q29" s="100"/>
      <c r="R29" s="100"/>
      <c r="S29" s="100"/>
      <c r="T29" s="100"/>
      <c r="U29" s="74" t="s">
        <v>68</v>
      </c>
      <c r="V29" s="100"/>
      <c r="W29" s="73" t="s">
        <v>424</v>
      </c>
      <c r="X29" s="74"/>
      <c r="Y29" s="29" t="s">
        <v>425</v>
      </c>
      <c r="Z29" s="74" t="s">
        <v>426</v>
      </c>
      <c r="AA29" s="75" t="s">
        <v>427</v>
      </c>
      <c r="AB29" s="74"/>
      <c r="AC29" s="74"/>
      <c r="AD29" s="74"/>
      <c r="AE29" s="74"/>
      <c r="AF29" s="74"/>
      <c r="AG29" s="74"/>
      <c r="AH29" s="101"/>
      <c r="AI29" s="74"/>
      <c r="AJ29" s="71" t="s">
        <v>428</v>
      </c>
      <c r="AK29" s="71" t="s">
        <v>429</v>
      </c>
      <c r="AL29" s="91" t="s">
        <v>361</v>
      </c>
      <c r="AM29" s="102"/>
    </row>
    <row r="30" spans="1:39" s="96" customFormat="1" x14ac:dyDescent="0.25">
      <c r="A30" s="23">
        <v>26</v>
      </c>
      <c r="B30" s="48" t="s">
        <v>430</v>
      </c>
      <c r="C30" s="26" t="s">
        <v>431</v>
      </c>
      <c r="D30" s="62" t="s">
        <v>141</v>
      </c>
      <c r="E30" s="63">
        <v>30789</v>
      </c>
      <c r="F30" s="26" t="s">
        <v>66</v>
      </c>
      <c r="G30" s="26" t="s">
        <v>67</v>
      </c>
      <c r="H30" s="63">
        <v>43832</v>
      </c>
      <c r="I30" s="64">
        <v>14962</v>
      </c>
      <c r="J30" s="63">
        <v>42227</v>
      </c>
      <c r="K30" s="63">
        <v>44379</v>
      </c>
      <c r="L30" s="64">
        <v>17462</v>
      </c>
      <c r="M30" s="64"/>
      <c r="N30" s="64"/>
      <c r="O30" s="64"/>
      <c r="P30" s="64"/>
      <c r="Q30" s="64"/>
      <c r="R30" s="64"/>
      <c r="S30" s="64"/>
      <c r="T30" s="64"/>
      <c r="U30" s="26" t="s">
        <v>51</v>
      </c>
      <c r="V30" s="64"/>
      <c r="W30" s="26" t="s">
        <v>432</v>
      </c>
      <c r="X30" s="26" t="s">
        <v>433</v>
      </c>
      <c r="Y30" s="26" t="s">
        <v>434</v>
      </c>
      <c r="Z30" s="26" t="s">
        <v>435</v>
      </c>
      <c r="AA30" s="26" t="s">
        <v>436</v>
      </c>
      <c r="AB30" s="26"/>
      <c r="AC30" s="26"/>
      <c r="AD30" s="26" t="s">
        <v>437</v>
      </c>
      <c r="AE30" s="26" t="s">
        <v>438</v>
      </c>
      <c r="AF30" s="66"/>
      <c r="AG30" s="26"/>
      <c r="AH30" s="48" t="s">
        <v>439</v>
      </c>
      <c r="AI30" s="48" t="s">
        <v>440</v>
      </c>
      <c r="AJ30" s="26" t="s">
        <v>441</v>
      </c>
      <c r="AK30" s="67" t="s">
        <v>442</v>
      </c>
      <c r="AL30" s="26" t="s">
        <v>63</v>
      </c>
      <c r="AM30" s="95"/>
    </row>
    <row r="31" spans="1:39" s="80" customFormat="1" x14ac:dyDescent="0.25">
      <c r="A31" s="23">
        <v>27</v>
      </c>
      <c r="B31" s="76" t="s">
        <v>443</v>
      </c>
      <c r="C31" s="103" t="s">
        <v>444</v>
      </c>
      <c r="D31" s="98" t="s">
        <v>115</v>
      </c>
      <c r="E31" s="70">
        <v>36367</v>
      </c>
      <c r="F31" s="83" t="s">
        <v>97</v>
      </c>
      <c r="G31" s="25" t="s">
        <v>98</v>
      </c>
      <c r="H31" s="70">
        <v>44727</v>
      </c>
      <c r="I31" s="28">
        <v>12000</v>
      </c>
      <c r="J31" s="27">
        <v>44910</v>
      </c>
      <c r="K31" s="27">
        <v>45275</v>
      </c>
      <c r="L31" s="28">
        <v>12000</v>
      </c>
      <c r="M31" s="28"/>
      <c r="N31" s="28"/>
      <c r="O31" s="28"/>
      <c r="P31" s="28"/>
      <c r="Q31" s="28"/>
      <c r="R31" s="28"/>
      <c r="S31" s="28"/>
      <c r="T31" s="28">
        <v>7000</v>
      </c>
      <c r="U31" s="25" t="s">
        <v>445</v>
      </c>
      <c r="V31" s="28"/>
      <c r="W31" s="73" t="s">
        <v>446</v>
      </c>
      <c r="X31" s="74" t="s">
        <v>447</v>
      </c>
      <c r="Y31" s="29" t="s">
        <v>448</v>
      </c>
      <c r="Z31" s="74" t="s">
        <v>449</v>
      </c>
      <c r="AA31" s="25"/>
      <c r="AB31" s="25"/>
      <c r="AC31" s="25"/>
      <c r="AD31" s="25"/>
      <c r="AE31" s="25"/>
      <c r="AF31" s="104"/>
      <c r="AG31" s="25"/>
      <c r="AH31" s="76" t="s">
        <v>450</v>
      </c>
      <c r="AI31" s="76" t="s">
        <v>450</v>
      </c>
      <c r="AJ31" s="71" t="s">
        <v>451</v>
      </c>
      <c r="AK31" s="71" t="s">
        <v>452</v>
      </c>
      <c r="AL31" s="91" t="s">
        <v>390</v>
      </c>
      <c r="AM31" s="79"/>
    </row>
    <row r="32" spans="1:39" s="80" customFormat="1" x14ac:dyDescent="0.25">
      <c r="A32" s="23">
        <v>28</v>
      </c>
      <c r="B32" s="31" t="s">
        <v>453</v>
      </c>
      <c r="C32" s="25" t="s">
        <v>454</v>
      </c>
      <c r="D32" s="62" t="s">
        <v>141</v>
      </c>
      <c r="E32" s="27">
        <v>28304</v>
      </c>
      <c r="F32" s="25" t="s">
        <v>176</v>
      </c>
      <c r="G32" s="25" t="s">
        <v>98</v>
      </c>
      <c r="H32" s="27">
        <v>43313</v>
      </c>
      <c r="I32" s="28">
        <v>22500</v>
      </c>
      <c r="J32" s="27">
        <v>42293</v>
      </c>
      <c r="K32" s="27">
        <v>43862</v>
      </c>
      <c r="L32" s="28">
        <v>22500</v>
      </c>
      <c r="M32" s="28"/>
      <c r="N32" s="28"/>
      <c r="O32" s="28">
        <v>5000</v>
      </c>
      <c r="P32" s="28"/>
      <c r="Q32" s="28"/>
      <c r="R32" s="28"/>
      <c r="S32" s="28" t="s">
        <v>455</v>
      </c>
      <c r="T32" s="28">
        <v>14000</v>
      </c>
      <c r="U32" s="25" t="s">
        <v>445</v>
      </c>
      <c r="V32" s="28"/>
      <c r="W32" s="25" t="s">
        <v>456</v>
      </c>
      <c r="X32" s="25" t="s">
        <v>457</v>
      </c>
      <c r="Y32" s="25" t="s">
        <v>458</v>
      </c>
      <c r="Z32" s="25" t="s">
        <v>459</v>
      </c>
      <c r="AA32" s="29" t="s">
        <v>460</v>
      </c>
      <c r="AB32" s="29" t="s">
        <v>461</v>
      </c>
      <c r="AC32" s="25" t="s">
        <v>462</v>
      </c>
      <c r="AD32" s="25" t="s">
        <v>463</v>
      </c>
      <c r="AE32" s="25" t="s">
        <v>464</v>
      </c>
      <c r="AF32" s="49" t="s">
        <v>465</v>
      </c>
      <c r="AG32" s="30"/>
      <c r="AH32" s="31" t="s">
        <v>466</v>
      </c>
      <c r="AI32" s="50" t="s">
        <v>467</v>
      </c>
      <c r="AJ32" s="25" t="s">
        <v>468</v>
      </c>
      <c r="AK32" s="25" t="s">
        <v>469</v>
      </c>
      <c r="AL32" s="25" t="s">
        <v>79</v>
      </c>
      <c r="AM32" s="79"/>
    </row>
    <row r="33" spans="1:39" s="80" customFormat="1" x14ac:dyDescent="0.25">
      <c r="A33" s="23">
        <v>29</v>
      </c>
      <c r="B33" s="31" t="s">
        <v>470</v>
      </c>
      <c r="C33" s="25" t="s">
        <v>471</v>
      </c>
      <c r="D33" s="26" t="s">
        <v>48</v>
      </c>
      <c r="E33" s="27">
        <v>35436</v>
      </c>
      <c r="F33" s="25" t="s">
        <v>472</v>
      </c>
      <c r="G33" s="25" t="s">
        <v>162</v>
      </c>
      <c r="H33" s="27">
        <v>44364</v>
      </c>
      <c r="I33" s="28">
        <v>14006.75</v>
      </c>
      <c r="J33" s="27">
        <v>44547</v>
      </c>
      <c r="K33" s="27">
        <v>44912</v>
      </c>
      <c r="L33" s="72">
        <v>14867.5</v>
      </c>
      <c r="M33" s="28"/>
      <c r="N33" s="28"/>
      <c r="O33" s="28"/>
      <c r="P33" s="28"/>
      <c r="Q33" s="28"/>
      <c r="R33" s="28"/>
      <c r="S33" s="28"/>
      <c r="T33" s="28"/>
      <c r="U33" s="25" t="s">
        <v>68</v>
      </c>
      <c r="V33" s="28"/>
      <c r="W33" s="25" t="s">
        <v>473</v>
      </c>
      <c r="X33" s="25" t="s">
        <v>474</v>
      </c>
      <c r="Y33" s="25" t="s">
        <v>475</v>
      </c>
      <c r="Z33" s="25" t="s">
        <v>476</v>
      </c>
      <c r="AA33" s="29" t="s">
        <v>477</v>
      </c>
      <c r="AB33" s="29"/>
      <c r="AC33" s="25"/>
      <c r="AD33" s="25" t="s">
        <v>478</v>
      </c>
      <c r="AE33" s="25" t="s">
        <v>479</v>
      </c>
      <c r="AF33" s="49"/>
      <c r="AG33" s="30"/>
      <c r="AH33" s="31" t="s">
        <v>480</v>
      </c>
      <c r="AI33" s="50"/>
      <c r="AJ33" s="25" t="s">
        <v>481</v>
      </c>
      <c r="AK33" s="25" t="s">
        <v>482</v>
      </c>
      <c r="AL33" s="25" t="s">
        <v>79</v>
      </c>
      <c r="AM33" s="79"/>
    </row>
    <row r="34" spans="1:39" s="80" customFormat="1" x14ac:dyDescent="0.25">
      <c r="A34" s="23">
        <v>30</v>
      </c>
      <c r="B34" s="31" t="s">
        <v>483</v>
      </c>
      <c r="C34" s="25" t="s">
        <v>484</v>
      </c>
      <c r="D34" s="62" t="s">
        <v>141</v>
      </c>
      <c r="E34" s="27">
        <v>27923</v>
      </c>
      <c r="F34" s="25" t="s">
        <v>485</v>
      </c>
      <c r="G34" s="25" t="s">
        <v>98</v>
      </c>
      <c r="H34" s="27">
        <v>43344</v>
      </c>
      <c r="I34" s="28">
        <v>40000</v>
      </c>
      <c r="J34" s="27">
        <v>36539</v>
      </c>
      <c r="K34" s="27">
        <v>43891</v>
      </c>
      <c r="L34" s="28">
        <v>44000</v>
      </c>
      <c r="M34" s="28"/>
      <c r="N34" s="28"/>
      <c r="O34" s="28">
        <v>25000</v>
      </c>
      <c r="P34" s="28"/>
      <c r="Q34" s="28"/>
      <c r="R34" s="28"/>
      <c r="S34" s="28"/>
      <c r="T34" s="28"/>
      <c r="U34" s="25" t="s">
        <v>486</v>
      </c>
      <c r="V34" s="28"/>
      <c r="W34" s="25" t="s">
        <v>487</v>
      </c>
      <c r="X34" s="25" t="s">
        <v>488</v>
      </c>
      <c r="Y34" s="25" t="s">
        <v>489</v>
      </c>
      <c r="Z34" s="25" t="s">
        <v>490</v>
      </c>
      <c r="AA34" s="29" t="s">
        <v>491</v>
      </c>
      <c r="AB34" s="25"/>
      <c r="AC34" s="25"/>
      <c r="AD34" s="25" t="s">
        <v>492</v>
      </c>
      <c r="AE34" s="25" t="s">
        <v>493</v>
      </c>
      <c r="AF34" s="105"/>
      <c r="AG34" s="30"/>
      <c r="AH34" s="31" t="s">
        <v>494</v>
      </c>
      <c r="AI34" s="30"/>
      <c r="AJ34" s="25" t="s">
        <v>495</v>
      </c>
      <c r="AK34" s="25" t="s">
        <v>496</v>
      </c>
      <c r="AL34" s="25" t="s">
        <v>79</v>
      </c>
      <c r="AM34" s="79"/>
    </row>
    <row r="35" spans="1:39" s="52" customFormat="1" x14ac:dyDescent="0.25">
      <c r="A35" s="23">
        <v>31</v>
      </c>
      <c r="B35" s="48" t="s">
        <v>497</v>
      </c>
      <c r="C35" s="26" t="s">
        <v>498</v>
      </c>
      <c r="D35" s="26" t="s">
        <v>48</v>
      </c>
      <c r="E35" s="27">
        <v>30298</v>
      </c>
      <c r="F35" s="25" t="s">
        <v>499</v>
      </c>
      <c r="G35" s="25" t="s">
        <v>50</v>
      </c>
      <c r="H35" s="27">
        <v>43739</v>
      </c>
      <c r="I35" s="28">
        <v>25000</v>
      </c>
      <c r="J35" s="27">
        <v>43922</v>
      </c>
      <c r="K35" s="27">
        <v>44287</v>
      </c>
      <c r="L35" s="28">
        <v>29000</v>
      </c>
      <c r="M35" s="28"/>
      <c r="N35" s="28"/>
      <c r="O35" s="28"/>
      <c r="P35" s="28"/>
      <c r="Q35" s="28"/>
      <c r="R35" s="28"/>
      <c r="S35" s="28"/>
      <c r="T35" s="28"/>
      <c r="U35" s="25" t="s">
        <v>68</v>
      </c>
      <c r="V35" s="28"/>
      <c r="W35" s="25" t="s">
        <v>500</v>
      </c>
      <c r="X35" s="25" t="s">
        <v>501</v>
      </c>
      <c r="Y35" s="29" t="s">
        <v>502</v>
      </c>
      <c r="Z35" s="25" t="s">
        <v>503</v>
      </c>
      <c r="AA35" s="25" t="s">
        <v>504</v>
      </c>
      <c r="AB35" s="25"/>
      <c r="AC35" s="25"/>
      <c r="AD35" s="26" t="s">
        <v>505</v>
      </c>
      <c r="AE35" s="26" t="s">
        <v>506</v>
      </c>
      <c r="AF35" s="106"/>
      <c r="AG35" s="106"/>
      <c r="AH35" s="31" t="s">
        <v>507</v>
      </c>
      <c r="AI35" s="24"/>
      <c r="AJ35" s="25" t="s">
        <v>508</v>
      </c>
      <c r="AK35" s="25" t="s">
        <v>509</v>
      </c>
      <c r="AL35" s="26" t="s">
        <v>510</v>
      </c>
      <c r="AM35" s="69"/>
    </row>
    <row r="36" spans="1:39" s="52" customFormat="1" x14ac:dyDescent="0.25">
      <c r="A36" s="23">
        <v>32</v>
      </c>
      <c r="B36" s="48" t="s">
        <v>511</v>
      </c>
      <c r="C36" s="26" t="s">
        <v>512</v>
      </c>
      <c r="D36" s="98" t="s">
        <v>115</v>
      </c>
      <c r="E36" s="27">
        <v>32855</v>
      </c>
      <c r="F36" s="25" t="s">
        <v>97</v>
      </c>
      <c r="G36" s="25" t="s">
        <v>98</v>
      </c>
      <c r="H36" s="27">
        <v>44795</v>
      </c>
      <c r="I36" s="28">
        <v>20000</v>
      </c>
      <c r="J36" s="27">
        <v>44614</v>
      </c>
      <c r="K36" s="27">
        <v>44979</v>
      </c>
      <c r="L36" s="28">
        <v>20000</v>
      </c>
      <c r="M36" s="28"/>
      <c r="N36" s="28"/>
      <c r="O36" s="28"/>
      <c r="P36" s="28"/>
      <c r="Q36" s="28"/>
      <c r="R36" s="28"/>
      <c r="S36" s="28"/>
      <c r="T36" s="28">
        <v>7000</v>
      </c>
      <c r="U36" s="25" t="s">
        <v>68</v>
      </c>
      <c r="V36" s="28"/>
      <c r="W36" s="73" t="s">
        <v>513</v>
      </c>
      <c r="X36" s="74" t="s">
        <v>514</v>
      </c>
      <c r="Y36" s="29" t="s">
        <v>515</v>
      </c>
      <c r="Z36" s="74" t="s">
        <v>516</v>
      </c>
      <c r="AA36" s="75" t="s">
        <v>517</v>
      </c>
      <c r="AB36" s="71"/>
      <c r="AC36" s="71"/>
      <c r="AD36" s="71"/>
      <c r="AH36" s="76" t="s">
        <v>518</v>
      </c>
      <c r="AI36" s="76" t="s">
        <v>518</v>
      </c>
      <c r="AJ36" s="71" t="s">
        <v>519</v>
      </c>
      <c r="AK36" s="71" t="s">
        <v>520</v>
      </c>
      <c r="AL36" s="26" t="s">
        <v>510</v>
      </c>
      <c r="AM36" s="95"/>
    </row>
    <row r="37" spans="1:39" s="33" customFormat="1" x14ac:dyDescent="0.25">
      <c r="A37" s="23">
        <v>33</v>
      </c>
      <c r="B37" s="31" t="s">
        <v>521</v>
      </c>
      <c r="C37" s="25" t="s">
        <v>522</v>
      </c>
      <c r="D37" s="62" t="s">
        <v>141</v>
      </c>
      <c r="E37" s="27">
        <v>29216</v>
      </c>
      <c r="F37" s="25" t="s">
        <v>176</v>
      </c>
      <c r="G37" s="25" t="s">
        <v>98</v>
      </c>
      <c r="H37" s="27">
        <v>43344</v>
      </c>
      <c r="I37" s="28">
        <v>20000</v>
      </c>
      <c r="J37" s="27">
        <v>37637</v>
      </c>
      <c r="K37" s="27">
        <v>43862</v>
      </c>
      <c r="L37" s="28">
        <v>20000</v>
      </c>
      <c r="M37" s="28"/>
      <c r="N37" s="28"/>
      <c r="O37" s="28"/>
      <c r="P37" s="28"/>
      <c r="Q37" s="28"/>
      <c r="R37" s="28"/>
      <c r="S37" s="28"/>
      <c r="T37" s="28" t="s">
        <v>523</v>
      </c>
      <c r="U37" s="25" t="s">
        <v>99</v>
      </c>
      <c r="V37" s="28"/>
      <c r="W37" s="25" t="s">
        <v>524</v>
      </c>
      <c r="X37" s="25" t="s">
        <v>525</v>
      </c>
      <c r="Y37" s="25" t="s">
        <v>526</v>
      </c>
      <c r="Z37" s="25" t="s">
        <v>527</v>
      </c>
      <c r="AA37" s="29" t="s">
        <v>528</v>
      </c>
      <c r="AB37" s="25"/>
      <c r="AC37" s="25"/>
      <c r="AD37" s="25" t="s">
        <v>529</v>
      </c>
      <c r="AE37" s="25" t="s">
        <v>530</v>
      </c>
      <c r="AF37" s="105"/>
      <c r="AG37" s="30"/>
      <c r="AH37" s="31" t="s">
        <v>531</v>
      </c>
      <c r="AI37" s="50"/>
      <c r="AJ37" s="25" t="s">
        <v>532</v>
      </c>
      <c r="AK37" s="25" t="s">
        <v>533</v>
      </c>
      <c r="AL37" s="25" t="s">
        <v>138</v>
      </c>
      <c r="AM37" s="32"/>
    </row>
    <row r="38" spans="1:39" s="52" customFormat="1" x14ac:dyDescent="0.25">
      <c r="A38" s="23">
        <v>34</v>
      </c>
      <c r="B38" s="48" t="s">
        <v>534</v>
      </c>
      <c r="C38" s="26" t="s">
        <v>535</v>
      </c>
      <c r="D38" s="26" t="s">
        <v>48</v>
      </c>
      <c r="E38" s="63">
        <v>26166</v>
      </c>
      <c r="F38" s="26" t="s">
        <v>536</v>
      </c>
      <c r="G38" s="26" t="s">
        <v>162</v>
      </c>
      <c r="H38" s="27">
        <v>41579</v>
      </c>
      <c r="I38" s="64">
        <v>22000</v>
      </c>
      <c r="J38" s="63">
        <f>+H38+181</f>
        <v>41760</v>
      </c>
      <c r="K38" s="63">
        <f>+J38+365</f>
        <v>42125</v>
      </c>
      <c r="L38" s="64">
        <v>23500</v>
      </c>
      <c r="M38" s="64"/>
      <c r="N38" s="64"/>
      <c r="O38" s="64"/>
      <c r="P38" s="64"/>
      <c r="Q38" s="64"/>
      <c r="R38" s="64"/>
      <c r="S38" s="64"/>
      <c r="T38" s="64"/>
      <c r="U38" s="26" t="s">
        <v>51</v>
      </c>
      <c r="V38" s="64"/>
      <c r="W38" s="26" t="s">
        <v>537</v>
      </c>
      <c r="X38" s="26" t="s">
        <v>538</v>
      </c>
      <c r="Y38" s="26" t="s">
        <v>539</v>
      </c>
      <c r="Z38" s="26" t="s">
        <v>540</v>
      </c>
      <c r="AA38" s="26" t="s">
        <v>541</v>
      </c>
      <c r="AB38" s="26" t="s">
        <v>542</v>
      </c>
      <c r="AC38" s="26" t="s">
        <v>543</v>
      </c>
      <c r="AD38" s="26" t="s">
        <v>544</v>
      </c>
      <c r="AE38" s="26" t="s">
        <v>545</v>
      </c>
      <c r="AF38" s="66" t="s">
        <v>546</v>
      </c>
      <c r="AG38" s="107"/>
      <c r="AH38" s="108" t="s">
        <v>547</v>
      </c>
      <c r="AI38" s="109" t="s">
        <v>548</v>
      </c>
      <c r="AJ38" s="26" t="s">
        <v>549</v>
      </c>
      <c r="AK38" s="67" t="s">
        <v>550</v>
      </c>
      <c r="AL38" s="26" t="s">
        <v>551</v>
      </c>
      <c r="AM38" s="69"/>
    </row>
    <row r="39" spans="1:39" s="52" customFormat="1" x14ac:dyDescent="0.25">
      <c r="A39" s="23">
        <v>35</v>
      </c>
      <c r="B39" s="48" t="s">
        <v>552</v>
      </c>
      <c r="C39" s="26" t="s">
        <v>553</v>
      </c>
      <c r="D39" s="26" t="s">
        <v>48</v>
      </c>
      <c r="E39" s="63">
        <v>25507</v>
      </c>
      <c r="F39" s="26" t="s">
        <v>554</v>
      </c>
      <c r="G39" s="26" t="s">
        <v>98</v>
      </c>
      <c r="H39" s="63">
        <v>36398</v>
      </c>
      <c r="I39" s="64">
        <v>24250</v>
      </c>
      <c r="J39" s="63">
        <v>36582</v>
      </c>
      <c r="K39" s="63">
        <v>36948</v>
      </c>
      <c r="L39" s="64">
        <v>27250</v>
      </c>
      <c r="M39" s="64"/>
      <c r="N39" s="64"/>
      <c r="O39" s="64">
        <v>3000</v>
      </c>
      <c r="P39" s="64"/>
      <c r="Q39" s="64"/>
      <c r="R39" s="64"/>
      <c r="S39" s="64"/>
      <c r="T39" s="64" t="s">
        <v>523</v>
      </c>
      <c r="U39" s="26" t="s">
        <v>555</v>
      </c>
      <c r="V39" s="64" t="s">
        <v>556</v>
      </c>
      <c r="W39" s="26" t="s">
        <v>557</v>
      </c>
      <c r="X39" s="26" t="s">
        <v>558</v>
      </c>
      <c r="Y39" s="26" t="s">
        <v>559</v>
      </c>
      <c r="Z39" s="26" t="s">
        <v>560</v>
      </c>
      <c r="AA39" s="26" t="s">
        <v>561</v>
      </c>
      <c r="AB39" s="26" t="s">
        <v>562</v>
      </c>
      <c r="AC39" s="26" t="s">
        <v>563</v>
      </c>
      <c r="AD39" s="26" t="s">
        <v>564</v>
      </c>
      <c r="AE39" s="26"/>
      <c r="AF39" s="66" t="s">
        <v>565</v>
      </c>
      <c r="AG39" s="26"/>
      <c r="AH39" s="48" t="s">
        <v>566</v>
      </c>
      <c r="AI39" s="48"/>
      <c r="AJ39" s="26" t="s">
        <v>567</v>
      </c>
      <c r="AK39" s="67" t="s">
        <v>568</v>
      </c>
      <c r="AL39" s="26" t="s">
        <v>224</v>
      </c>
      <c r="AM39" s="69"/>
    </row>
    <row r="40" spans="1:39" s="96" customFormat="1" x14ac:dyDescent="0.25">
      <c r="A40" s="23">
        <v>36</v>
      </c>
      <c r="B40" s="48" t="s">
        <v>569</v>
      </c>
      <c r="C40" s="26" t="s">
        <v>570</v>
      </c>
      <c r="D40" s="26" t="s">
        <v>48</v>
      </c>
      <c r="E40" s="70">
        <v>36273</v>
      </c>
      <c r="F40" s="71" t="s">
        <v>97</v>
      </c>
      <c r="G40" s="26" t="s">
        <v>98</v>
      </c>
      <c r="H40" s="70">
        <v>44440</v>
      </c>
      <c r="I40" s="72">
        <v>10000</v>
      </c>
      <c r="J40" s="70">
        <v>44621</v>
      </c>
      <c r="K40" s="70">
        <v>44986</v>
      </c>
      <c r="L40" s="72">
        <v>11000</v>
      </c>
      <c r="M40" s="72"/>
      <c r="N40" s="72"/>
      <c r="O40" s="72" t="s">
        <v>571</v>
      </c>
      <c r="P40" s="72"/>
      <c r="Q40" s="72"/>
      <c r="R40" s="72"/>
      <c r="S40" s="72"/>
      <c r="T40" s="72">
        <v>10000</v>
      </c>
      <c r="U40" s="71" t="s">
        <v>572</v>
      </c>
      <c r="V40" s="72"/>
      <c r="W40" s="73" t="s">
        <v>573</v>
      </c>
      <c r="X40" s="74" t="s">
        <v>574</v>
      </c>
      <c r="Y40" s="29" t="s">
        <v>575</v>
      </c>
      <c r="Z40" s="74" t="s">
        <v>576</v>
      </c>
      <c r="AA40" s="75" t="s">
        <v>577</v>
      </c>
      <c r="AB40" s="71"/>
      <c r="AC40" s="71"/>
      <c r="AD40" s="71" t="s">
        <v>578</v>
      </c>
      <c r="AE40" s="71" t="s">
        <v>579</v>
      </c>
      <c r="AF40" s="71"/>
      <c r="AG40" s="71"/>
      <c r="AH40" s="76" t="s">
        <v>580</v>
      </c>
      <c r="AI40" s="77" t="s">
        <v>581</v>
      </c>
      <c r="AJ40" s="71" t="s">
        <v>582</v>
      </c>
      <c r="AK40" s="71" t="s">
        <v>583</v>
      </c>
      <c r="AL40" s="91" t="s">
        <v>584</v>
      </c>
      <c r="AM40" s="95"/>
    </row>
    <row r="41" spans="1:39" s="96" customFormat="1" x14ac:dyDescent="0.25">
      <c r="A41" s="23">
        <v>37</v>
      </c>
      <c r="B41" s="48" t="s">
        <v>585</v>
      </c>
      <c r="C41" s="26" t="s">
        <v>586</v>
      </c>
      <c r="D41" s="26" t="s">
        <v>48</v>
      </c>
      <c r="E41" s="70">
        <v>33642</v>
      </c>
      <c r="F41" s="71" t="s">
        <v>245</v>
      </c>
      <c r="G41" s="71" t="s">
        <v>98</v>
      </c>
      <c r="H41" s="70">
        <v>44594</v>
      </c>
      <c r="I41" s="72">
        <v>23000</v>
      </c>
      <c r="J41" s="70">
        <v>44775</v>
      </c>
      <c r="K41" s="70">
        <v>45140</v>
      </c>
      <c r="L41" s="72">
        <v>23000</v>
      </c>
      <c r="M41" s="72"/>
      <c r="N41" s="72"/>
      <c r="O41" s="72"/>
      <c r="P41" s="72"/>
      <c r="Q41" s="72"/>
      <c r="R41" s="72"/>
      <c r="S41" s="72"/>
      <c r="T41" s="72"/>
      <c r="U41" s="71" t="s">
        <v>68</v>
      </c>
      <c r="V41" s="72"/>
      <c r="W41" s="73" t="s">
        <v>587</v>
      </c>
      <c r="X41" s="74" t="s">
        <v>588</v>
      </c>
      <c r="Y41" s="29" t="s">
        <v>589</v>
      </c>
      <c r="Z41" s="74" t="s">
        <v>590</v>
      </c>
      <c r="AA41" s="75" t="s">
        <v>591</v>
      </c>
      <c r="AB41" s="71"/>
      <c r="AC41" s="71"/>
      <c r="AD41" s="71" t="s">
        <v>592</v>
      </c>
      <c r="AE41" s="71" t="s">
        <v>593</v>
      </c>
      <c r="AF41" s="71"/>
      <c r="AG41" s="71"/>
      <c r="AH41" s="76" t="s">
        <v>594</v>
      </c>
      <c r="AI41" s="71"/>
      <c r="AJ41" s="71" t="s">
        <v>595</v>
      </c>
      <c r="AK41" s="71" t="s">
        <v>596</v>
      </c>
      <c r="AL41" s="91" t="s">
        <v>79</v>
      </c>
      <c r="AM41" s="95"/>
    </row>
    <row r="42" spans="1:39" s="52" customFormat="1" x14ac:dyDescent="0.25">
      <c r="A42" s="23">
        <v>38</v>
      </c>
      <c r="B42" s="48" t="s">
        <v>597</v>
      </c>
      <c r="C42" s="26" t="s">
        <v>598</v>
      </c>
      <c r="D42" s="26" t="s">
        <v>48</v>
      </c>
      <c r="E42" s="70">
        <v>35384</v>
      </c>
      <c r="F42" s="71" t="s">
        <v>599</v>
      </c>
      <c r="G42" s="71" t="s">
        <v>600</v>
      </c>
      <c r="H42" s="70">
        <v>44307</v>
      </c>
      <c r="I42" s="72">
        <v>14006.75</v>
      </c>
      <c r="J42" s="70">
        <f>H42+180</f>
        <v>44487</v>
      </c>
      <c r="K42" s="70">
        <v>44855</v>
      </c>
      <c r="L42" s="72">
        <v>15006.75</v>
      </c>
      <c r="M42" s="72"/>
      <c r="N42" s="72"/>
      <c r="O42" s="72"/>
      <c r="P42" s="72"/>
      <c r="Q42" s="72"/>
      <c r="R42" s="72"/>
      <c r="S42" s="72"/>
      <c r="T42" s="72"/>
      <c r="U42" s="71" t="s">
        <v>51</v>
      </c>
      <c r="V42" s="72"/>
      <c r="W42" s="73" t="s">
        <v>601</v>
      </c>
      <c r="X42" s="74" t="s">
        <v>602</v>
      </c>
      <c r="Y42" s="29" t="s">
        <v>603</v>
      </c>
      <c r="Z42" s="74" t="s">
        <v>604</v>
      </c>
      <c r="AA42" s="74" t="s">
        <v>605</v>
      </c>
      <c r="AB42" s="74"/>
      <c r="AC42" s="74"/>
      <c r="AD42" s="74" t="s">
        <v>606</v>
      </c>
      <c r="AE42" s="26" t="s">
        <v>607</v>
      </c>
      <c r="AF42" s="106"/>
      <c r="AG42" s="106"/>
      <c r="AH42" s="110" t="s">
        <v>608</v>
      </c>
      <c r="AI42" s="77" t="s">
        <v>609</v>
      </c>
      <c r="AJ42" s="71" t="s">
        <v>610</v>
      </c>
      <c r="AK42" s="71" t="s">
        <v>611</v>
      </c>
      <c r="AL42" s="91" t="s">
        <v>79</v>
      </c>
      <c r="AM42" s="69"/>
    </row>
    <row r="43" spans="1:39" s="52" customFormat="1" x14ac:dyDescent="0.25">
      <c r="A43" s="23">
        <v>39</v>
      </c>
      <c r="B43" s="48" t="s">
        <v>612</v>
      </c>
      <c r="C43" s="26" t="s">
        <v>613</v>
      </c>
      <c r="D43" s="26" t="s">
        <v>48</v>
      </c>
      <c r="E43" s="70">
        <v>31665</v>
      </c>
      <c r="F43" s="71" t="s">
        <v>614</v>
      </c>
      <c r="G43" s="26" t="s">
        <v>98</v>
      </c>
      <c r="H43" s="70">
        <v>44466</v>
      </c>
      <c r="I43" s="72">
        <v>60000</v>
      </c>
      <c r="J43" s="70">
        <v>44647</v>
      </c>
      <c r="K43" s="70">
        <v>45012</v>
      </c>
      <c r="L43" s="72">
        <v>60000</v>
      </c>
      <c r="M43" s="72"/>
      <c r="N43" s="72"/>
      <c r="O43" s="72">
        <v>10000</v>
      </c>
      <c r="P43" s="72"/>
      <c r="Q43" s="72"/>
      <c r="R43" s="72"/>
      <c r="S43" s="72" t="s">
        <v>615</v>
      </c>
      <c r="T43" s="72"/>
      <c r="U43" s="71" t="s">
        <v>616</v>
      </c>
      <c r="V43" s="72"/>
      <c r="W43" s="73" t="s">
        <v>617</v>
      </c>
      <c r="X43" s="74" t="s">
        <v>618</v>
      </c>
      <c r="Y43" s="29" t="s">
        <v>619</v>
      </c>
      <c r="Z43" s="74" t="s">
        <v>620</v>
      </c>
      <c r="AA43" s="75" t="s">
        <v>621</v>
      </c>
      <c r="AB43" s="71"/>
      <c r="AC43" s="71"/>
      <c r="AD43" s="71" t="s">
        <v>622</v>
      </c>
      <c r="AE43" s="71" t="s">
        <v>623</v>
      </c>
      <c r="AF43" s="71"/>
      <c r="AG43" s="111"/>
      <c r="AH43" s="76" t="s">
        <v>624</v>
      </c>
      <c r="AI43" s="77" t="s">
        <v>625</v>
      </c>
      <c r="AJ43" s="71" t="s">
        <v>626</v>
      </c>
      <c r="AK43" s="71" t="s">
        <v>627</v>
      </c>
      <c r="AL43" s="91" t="s">
        <v>79</v>
      </c>
      <c r="AM43" s="69"/>
    </row>
    <row r="44" spans="1:39" s="80" customFormat="1" x14ac:dyDescent="0.25">
      <c r="A44" s="23">
        <v>40</v>
      </c>
      <c r="B44" s="31" t="s">
        <v>628</v>
      </c>
      <c r="C44" s="25" t="s">
        <v>629</v>
      </c>
      <c r="D44" s="25" t="s">
        <v>48</v>
      </c>
      <c r="E44" s="82">
        <v>34100</v>
      </c>
      <c r="F44" s="83" t="s">
        <v>97</v>
      </c>
      <c r="G44" s="25" t="s">
        <v>98</v>
      </c>
      <c r="H44" s="82">
        <v>43859</v>
      </c>
      <c r="I44" s="84">
        <v>10000</v>
      </c>
      <c r="J44" s="82">
        <v>44041</v>
      </c>
      <c r="K44" s="82">
        <v>44041</v>
      </c>
      <c r="L44" s="84">
        <v>10000</v>
      </c>
      <c r="M44" s="84"/>
      <c r="N44" s="84"/>
      <c r="O44" s="84"/>
      <c r="P44" s="84"/>
      <c r="Q44" s="84"/>
      <c r="R44" s="84"/>
      <c r="S44" s="84"/>
      <c r="T44" s="84">
        <v>10000</v>
      </c>
      <c r="U44" s="83" t="s">
        <v>630</v>
      </c>
      <c r="V44" s="84"/>
      <c r="W44" s="85" t="s">
        <v>631</v>
      </c>
      <c r="X44" s="25" t="s">
        <v>632</v>
      </c>
      <c r="Y44" s="29" t="s">
        <v>633</v>
      </c>
      <c r="Z44" s="25" t="s">
        <v>634</v>
      </c>
      <c r="AA44" s="25" t="s">
        <v>635</v>
      </c>
      <c r="AB44" s="25"/>
      <c r="AC44" s="25"/>
      <c r="AD44" s="25" t="s">
        <v>636</v>
      </c>
      <c r="AE44" s="25" t="s">
        <v>637</v>
      </c>
      <c r="AF44" s="25"/>
      <c r="AG44" s="25"/>
      <c r="AH44" s="31" t="s">
        <v>638</v>
      </c>
      <c r="AI44" s="24"/>
      <c r="AJ44" s="25" t="s">
        <v>639</v>
      </c>
      <c r="AK44" s="25" t="s">
        <v>640</v>
      </c>
      <c r="AL44" s="87" t="s">
        <v>79</v>
      </c>
      <c r="AM44" s="79"/>
    </row>
    <row r="45" spans="1:39" s="52" customFormat="1" x14ac:dyDescent="0.25">
      <c r="A45" s="23">
        <v>41</v>
      </c>
      <c r="B45" s="48" t="s">
        <v>641</v>
      </c>
      <c r="C45" s="26" t="s">
        <v>642</v>
      </c>
      <c r="D45" s="26" t="s">
        <v>48</v>
      </c>
      <c r="E45" s="63">
        <v>27640</v>
      </c>
      <c r="F45" s="26" t="s">
        <v>643</v>
      </c>
      <c r="G45" s="26" t="s">
        <v>162</v>
      </c>
      <c r="H45" s="27">
        <v>39489</v>
      </c>
      <c r="I45" s="64">
        <v>9500</v>
      </c>
      <c r="J45" s="63">
        <f>+H45+182</f>
        <v>39671</v>
      </c>
      <c r="K45" s="63">
        <v>40036</v>
      </c>
      <c r="L45" s="28">
        <v>19962</v>
      </c>
      <c r="M45" s="64"/>
      <c r="N45" s="64"/>
      <c r="O45" s="64"/>
      <c r="P45" s="64"/>
      <c r="Q45" s="64"/>
      <c r="R45" s="64"/>
      <c r="S45" s="64"/>
      <c r="T45" s="64"/>
      <c r="U45" s="26" t="s">
        <v>51</v>
      </c>
      <c r="V45" s="64"/>
      <c r="W45" s="26" t="s">
        <v>644</v>
      </c>
      <c r="X45" s="26" t="s">
        <v>645</v>
      </c>
      <c r="Y45" s="26" t="s">
        <v>646</v>
      </c>
      <c r="Z45" s="26" t="s">
        <v>647</v>
      </c>
      <c r="AA45" s="26" t="s">
        <v>648</v>
      </c>
      <c r="AB45" s="26" t="s">
        <v>649</v>
      </c>
      <c r="AC45" s="26" t="s">
        <v>650</v>
      </c>
      <c r="AD45" s="26" t="s">
        <v>651</v>
      </c>
      <c r="AE45" s="26" t="s">
        <v>652</v>
      </c>
      <c r="AF45" s="26"/>
      <c r="AG45" s="26"/>
      <c r="AH45" s="48" t="s">
        <v>653</v>
      </c>
      <c r="AI45" s="48" t="s">
        <v>654</v>
      </c>
      <c r="AJ45" s="26" t="s">
        <v>655</v>
      </c>
      <c r="AK45" s="67" t="s">
        <v>656</v>
      </c>
      <c r="AL45" s="26" t="s">
        <v>584</v>
      </c>
      <c r="AM45" s="69"/>
    </row>
    <row r="46" spans="1:39" s="52" customFormat="1" x14ac:dyDescent="0.25">
      <c r="A46" s="23">
        <v>42</v>
      </c>
      <c r="B46" s="48" t="s">
        <v>657</v>
      </c>
      <c r="C46" s="26" t="s">
        <v>658</v>
      </c>
      <c r="D46" s="26" t="s">
        <v>48</v>
      </c>
      <c r="E46" s="70">
        <v>34425</v>
      </c>
      <c r="F46" s="71" t="s">
        <v>659</v>
      </c>
      <c r="G46" s="71" t="s">
        <v>600</v>
      </c>
      <c r="H46" s="70">
        <v>44630</v>
      </c>
      <c r="I46" s="72">
        <v>16000</v>
      </c>
      <c r="J46" s="70">
        <v>44814</v>
      </c>
      <c r="K46" s="70">
        <v>45179</v>
      </c>
      <c r="L46" s="72">
        <v>16000</v>
      </c>
      <c r="M46" s="72"/>
      <c r="N46" s="72"/>
      <c r="O46" s="72"/>
      <c r="P46" s="72"/>
      <c r="Q46" s="72"/>
      <c r="R46" s="72"/>
      <c r="S46" s="72"/>
      <c r="T46" s="72"/>
      <c r="U46" s="71" t="s">
        <v>68</v>
      </c>
      <c r="V46" s="72"/>
      <c r="W46" s="73" t="s">
        <v>660</v>
      </c>
      <c r="X46" s="74" t="s">
        <v>661</v>
      </c>
      <c r="Y46" s="29" t="s">
        <v>662</v>
      </c>
      <c r="Z46" s="74" t="s">
        <v>663</v>
      </c>
      <c r="AA46" s="75" t="s">
        <v>664</v>
      </c>
      <c r="AB46" s="71"/>
      <c r="AC46" s="71"/>
      <c r="AD46" s="71"/>
      <c r="AE46" s="71" t="s">
        <v>665</v>
      </c>
      <c r="AF46" s="71"/>
      <c r="AG46" s="76"/>
      <c r="AH46" s="76" t="s">
        <v>666</v>
      </c>
      <c r="AI46" s="71" t="s">
        <v>667</v>
      </c>
      <c r="AJ46" s="71" t="s">
        <v>668</v>
      </c>
      <c r="AK46" s="73" t="s">
        <v>669</v>
      </c>
      <c r="AL46" s="112" t="s">
        <v>274</v>
      </c>
      <c r="AM46" s="102"/>
    </row>
    <row r="48" spans="1:39" x14ac:dyDescent="0.2">
      <c r="E48" s="115"/>
      <c r="F48" s="116"/>
      <c r="G48" s="116"/>
      <c r="H48" s="115"/>
      <c r="I48" s="117"/>
      <c r="J48" s="115"/>
      <c r="K48" s="115"/>
      <c r="L48" s="117"/>
      <c r="M48" s="117"/>
      <c r="N48" s="117"/>
      <c r="O48" s="117"/>
      <c r="P48" s="117"/>
      <c r="Q48" s="117"/>
      <c r="R48" s="117"/>
      <c r="S48" s="117"/>
      <c r="T48" s="117"/>
      <c r="U48" s="116"/>
      <c r="V48" s="117"/>
      <c r="W48" s="116"/>
      <c r="X48" s="116"/>
      <c r="Y48" s="118"/>
      <c r="Z48" s="116"/>
      <c r="AA48" s="116"/>
      <c r="AB48" s="116"/>
      <c r="AC48" s="116"/>
      <c r="AD48" s="116"/>
      <c r="AE48" s="119"/>
      <c r="AF48" s="116"/>
      <c r="AG48" s="116"/>
      <c r="AH48" s="116"/>
      <c r="AI48" s="120"/>
    </row>
    <row r="50" spans="1:39" x14ac:dyDescent="0.25">
      <c r="B50" s="125" t="s">
        <v>670</v>
      </c>
      <c r="D50" s="126"/>
    </row>
    <row r="51" spans="1:39" s="129" customFormat="1" x14ac:dyDescent="0.25">
      <c r="A51" s="127">
        <v>1</v>
      </c>
      <c r="B51" s="48" t="s">
        <v>671</v>
      </c>
      <c r="C51" s="74" t="s">
        <v>672</v>
      </c>
      <c r="D51" s="103" t="s">
        <v>673</v>
      </c>
      <c r="E51" s="70">
        <v>32814</v>
      </c>
      <c r="F51" s="71" t="s">
        <v>674</v>
      </c>
      <c r="G51" s="71" t="s">
        <v>50</v>
      </c>
      <c r="H51" s="70">
        <v>44638</v>
      </c>
      <c r="I51" s="72"/>
      <c r="J51" s="70"/>
      <c r="K51" s="70"/>
      <c r="L51" s="72"/>
      <c r="M51" s="72"/>
      <c r="N51" s="72"/>
      <c r="O51" s="72"/>
      <c r="P51" s="72"/>
      <c r="Q51" s="72"/>
      <c r="R51" s="72"/>
      <c r="S51" s="72"/>
      <c r="T51" s="72"/>
      <c r="U51" s="71" t="s">
        <v>68</v>
      </c>
      <c r="V51" s="72"/>
      <c r="W51" s="73" t="s">
        <v>675</v>
      </c>
      <c r="X51" s="74" t="s">
        <v>676</v>
      </c>
      <c r="Y51" s="29" t="s">
        <v>677</v>
      </c>
      <c r="Z51" s="74"/>
      <c r="AA51" s="75" t="s">
        <v>678</v>
      </c>
      <c r="AB51" s="71"/>
      <c r="AC51" s="71"/>
      <c r="AD51" s="71"/>
      <c r="AE51" s="76"/>
      <c r="AF51" s="71"/>
      <c r="AG51" s="71"/>
      <c r="AH51" s="76" t="s">
        <v>679</v>
      </c>
      <c r="AI51" s="71"/>
      <c r="AJ51" s="71" t="s">
        <v>680</v>
      </c>
      <c r="AK51" s="71" t="s">
        <v>681</v>
      </c>
      <c r="AL51" s="91" t="s">
        <v>320</v>
      </c>
      <c r="AM51" s="128"/>
    </row>
    <row r="52" spans="1:39" s="129" customFormat="1" x14ac:dyDescent="0.25">
      <c r="A52" s="127">
        <v>2</v>
      </c>
      <c r="B52" s="48" t="s">
        <v>682</v>
      </c>
      <c r="C52" s="74" t="s">
        <v>683</v>
      </c>
      <c r="D52" s="25" t="s">
        <v>673</v>
      </c>
      <c r="E52" s="63">
        <v>35039</v>
      </c>
      <c r="F52" s="74" t="s">
        <v>684</v>
      </c>
      <c r="G52" s="74" t="s">
        <v>50</v>
      </c>
      <c r="H52" s="63">
        <v>43700</v>
      </c>
      <c r="I52" s="64"/>
      <c r="J52" s="63"/>
      <c r="K52" s="63"/>
      <c r="L52" s="64"/>
      <c r="M52" s="64"/>
      <c r="N52" s="64"/>
      <c r="O52" s="64"/>
      <c r="P52" s="64"/>
      <c r="Q52" s="64"/>
      <c r="R52" s="64"/>
      <c r="S52" s="64"/>
      <c r="T52" s="64"/>
      <c r="U52" s="25" t="s">
        <v>68</v>
      </c>
      <c r="V52" s="64"/>
      <c r="W52" s="26" t="s">
        <v>685</v>
      </c>
      <c r="X52" s="26"/>
      <c r="Y52" s="26"/>
      <c r="Z52" s="26" t="s">
        <v>686</v>
      </c>
      <c r="AA52" s="26" t="s">
        <v>687</v>
      </c>
      <c r="AB52" s="26"/>
      <c r="AC52" s="26"/>
      <c r="AD52" s="26"/>
      <c r="AE52" s="26"/>
      <c r="AF52" s="26"/>
      <c r="AG52" s="26"/>
      <c r="AH52" s="48" t="s">
        <v>688</v>
      </c>
      <c r="AI52" s="48"/>
      <c r="AJ52" s="26" t="s">
        <v>689</v>
      </c>
      <c r="AK52" s="67" t="s">
        <v>690</v>
      </c>
      <c r="AL52" s="26" t="s">
        <v>274</v>
      </c>
      <c r="AM52" s="128"/>
    </row>
    <row r="53" spans="1:39" s="137" customFormat="1" x14ac:dyDescent="0.25">
      <c r="A53" s="127">
        <v>3</v>
      </c>
      <c r="B53" s="130" t="s">
        <v>691</v>
      </c>
      <c r="C53" s="131" t="s">
        <v>692</v>
      </c>
      <c r="D53" s="131" t="s">
        <v>673</v>
      </c>
      <c r="E53" s="132">
        <v>31083</v>
      </c>
      <c r="F53" s="131" t="s">
        <v>693</v>
      </c>
      <c r="G53" s="131" t="s">
        <v>162</v>
      </c>
      <c r="H53" s="132">
        <v>42909</v>
      </c>
      <c r="I53" s="133"/>
      <c r="J53" s="132"/>
      <c r="K53" s="132"/>
      <c r="L53" s="133"/>
      <c r="M53" s="133"/>
      <c r="N53" s="133"/>
      <c r="O53" s="133"/>
      <c r="P53" s="133"/>
      <c r="Q53" s="133"/>
      <c r="R53" s="133"/>
      <c r="S53" s="133"/>
      <c r="T53" s="133"/>
      <c r="U53" s="131"/>
      <c r="V53" s="133"/>
      <c r="W53" s="131" t="s">
        <v>694</v>
      </c>
      <c r="X53" s="131"/>
      <c r="Y53" s="131"/>
      <c r="Z53" s="131" t="s">
        <v>695</v>
      </c>
      <c r="AA53" s="131" t="s">
        <v>696</v>
      </c>
      <c r="AB53" s="131"/>
      <c r="AC53" s="131"/>
      <c r="AD53" s="131"/>
      <c r="AE53" s="131"/>
      <c r="AF53" s="131"/>
      <c r="AG53" s="131"/>
      <c r="AH53" s="134" t="s">
        <v>697</v>
      </c>
      <c r="AI53" s="134"/>
      <c r="AJ53" s="131" t="s">
        <v>698</v>
      </c>
      <c r="AK53" s="135" t="s">
        <v>699</v>
      </c>
      <c r="AL53" s="131" t="s">
        <v>700</v>
      </c>
      <c r="AM53" s="136"/>
    </row>
    <row r="54" spans="1:39" s="137" customFormat="1" x14ac:dyDescent="0.25">
      <c r="A54" s="127">
        <v>4</v>
      </c>
      <c r="B54" s="130" t="s">
        <v>701</v>
      </c>
      <c r="C54" s="131" t="s">
        <v>702</v>
      </c>
      <c r="D54" s="131" t="s">
        <v>673</v>
      </c>
      <c r="E54" s="132">
        <v>36936</v>
      </c>
      <c r="F54" s="131" t="s">
        <v>703</v>
      </c>
      <c r="G54" s="131" t="s">
        <v>50</v>
      </c>
      <c r="H54" s="132">
        <v>44775</v>
      </c>
      <c r="I54" s="133"/>
      <c r="J54" s="132"/>
      <c r="K54" s="132"/>
      <c r="L54" s="133"/>
      <c r="M54" s="133"/>
      <c r="N54" s="133"/>
      <c r="O54" s="133"/>
      <c r="P54" s="133"/>
      <c r="Q54" s="133"/>
      <c r="R54" s="133"/>
      <c r="S54" s="133"/>
      <c r="T54" s="133"/>
      <c r="U54" s="131"/>
      <c r="V54" s="133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4"/>
      <c r="AI54" s="134"/>
      <c r="AJ54" s="131"/>
      <c r="AK54" s="135"/>
      <c r="AL54" s="131"/>
      <c r="AM54" s="136"/>
    </row>
    <row r="55" spans="1:39" s="137" customFormat="1" x14ac:dyDescent="0.25">
      <c r="A55" s="127">
        <v>5</v>
      </c>
      <c r="B55" s="130" t="s">
        <v>704</v>
      </c>
      <c r="C55" s="131" t="s">
        <v>705</v>
      </c>
      <c r="D55" s="131" t="s">
        <v>673</v>
      </c>
      <c r="E55" s="132">
        <v>36641</v>
      </c>
      <c r="F55" s="131" t="s">
        <v>706</v>
      </c>
      <c r="G55" s="131" t="s">
        <v>50</v>
      </c>
      <c r="H55" s="132">
        <v>44844</v>
      </c>
      <c r="I55" s="133"/>
      <c r="J55" s="132"/>
      <c r="K55" s="132"/>
      <c r="L55" s="133"/>
      <c r="M55" s="133"/>
      <c r="N55" s="133"/>
      <c r="O55" s="133"/>
      <c r="P55" s="133"/>
      <c r="Q55" s="133"/>
      <c r="R55" s="133"/>
      <c r="S55" s="133"/>
      <c r="T55" s="133"/>
      <c r="U55" s="131"/>
      <c r="V55" s="133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4"/>
      <c r="AI55" s="134"/>
      <c r="AJ55" s="131"/>
      <c r="AK55" s="135"/>
      <c r="AL55" s="131"/>
      <c r="AM55" s="136"/>
    </row>
    <row r="56" spans="1:39" s="137" customFormat="1" x14ac:dyDescent="0.25">
      <c r="A56" s="127">
        <v>6</v>
      </c>
      <c r="B56" s="130" t="s">
        <v>707</v>
      </c>
      <c r="C56" s="131" t="s">
        <v>708</v>
      </c>
      <c r="D56" s="131" t="s">
        <v>673</v>
      </c>
      <c r="E56" s="132">
        <v>36355</v>
      </c>
      <c r="F56" s="131" t="s">
        <v>66</v>
      </c>
      <c r="G56" s="131" t="s">
        <v>67</v>
      </c>
      <c r="H56" s="132">
        <v>44795</v>
      </c>
      <c r="I56" s="133"/>
      <c r="J56" s="132"/>
      <c r="K56" s="132"/>
      <c r="L56" s="133"/>
      <c r="M56" s="133"/>
      <c r="N56" s="133"/>
      <c r="O56" s="133"/>
      <c r="P56" s="133"/>
      <c r="Q56" s="133"/>
      <c r="R56" s="133"/>
      <c r="S56" s="133"/>
      <c r="T56" s="133"/>
      <c r="U56" s="131"/>
      <c r="V56" s="133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4"/>
      <c r="AI56" s="134"/>
      <c r="AJ56" s="131"/>
      <c r="AK56" s="135"/>
      <c r="AL56" s="131"/>
      <c r="AM56" s="136"/>
    </row>
    <row r="57" spans="1:39" x14ac:dyDescent="0.25">
      <c r="B57" s="138"/>
    </row>
    <row r="58" spans="1:39" s="139" customFormat="1" x14ac:dyDescent="0.25">
      <c r="B58" s="125" t="s">
        <v>709</v>
      </c>
      <c r="C58" s="140"/>
      <c r="D58" s="141"/>
      <c r="E58" s="142"/>
      <c r="F58" s="140"/>
      <c r="G58" s="140"/>
      <c r="H58" s="142"/>
      <c r="I58" s="143"/>
      <c r="J58" s="142"/>
      <c r="K58" s="142"/>
      <c r="L58" s="143"/>
      <c r="M58" s="143"/>
      <c r="N58" s="143"/>
      <c r="O58" s="143"/>
      <c r="P58" s="143"/>
      <c r="Q58" s="143"/>
      <c r="R58" s="143"/>
      <c r="S58" s="143"/>
      <c r="T58" s="143"/>
      <c r="U58" s="140"/>
      <c r="V58" s="143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J58" s="140"/>
      <c r="AK58" s="144"/>
      <c r="AL58" s="140"/>
      <c r="AM58" s="145"/>
    </row>
    <row r="60" spans="1:39" s="137" customFormat="1" ht="15" x14ac:dyDescent="0.25">
      <c r="A60" s="146">
        <v>1</v>
      </c>
      <c r="B60" s="106" t="s">
        <v>710</v>
      </c>
      <c r="C60" s="147" t="s">
        <v>711</v>
      </c>
      <c r="D60" s="147" t="s">
        <v>673</v>
      </c>
      <c r="E60" s="148"/>
      <c r="F60" s="147" t="s">
        <v>712</v>
      </c>
      <c r="G60" s="147" t="s">
        <v>162</v>
      </c>
      <c r="H60" s="148"/>
      <c r="I60" s="149"/>
      <c r="J60" s="148"/>
      <c r="K60" s="148"/>
      <c r="L60" s="149"/>
      <c r="M60" s="149"/>
      <c r="N60" s="149"/>
      <c r="O60" s="149"/>
      <c r="P60" s="149"/>
      <c r="Q60" s="149"/>
      <c r="R60" s="149"/>
      <c r="S60" s="149"/>
      <c r="T60" s="149"/>
      <c r="U60" s="147"/>
      <c r="V60" s="149"/>
      <c r="W60" s="147" t="s">
        <v>713</v>
      </c>
      <c r="X60" s="147"/>
      <c r="Y60" s="147"/>
      <c r="Z60" s="147" t="s">
        <v>714</v>
      </c>
      <c r="AA60" s="147" t="s">
        <v>715</v>
      </c>
      <c r="AB60" s="147"/>
      <c r="AC60" s="147"/>
      <c r="AD60" s="147"/>
      <c r="AE60" s="147"/>
      <c r="AF60" s="147"/>
      <c r="AG60" s="147"/>
      <c r="AH60" s="150" t="s">
        <v>716</v>
      </c>
      <c r="AI60" s="150"/>
      <c r="AJ60" s="147" t="s">
        <v>717</v>
      </c>
      <c r="AK60" s="151" t="s">
        <v>718</v>
      </c>
      <c r="AL60" s="147" t="s">
        <v>700</v>
      </c>
      <c r="AM60" s="136"/>
    </row>
    <row r="61" spans="1:39" s="137" customFormat="1" ht="15" x14ac:dyDescent="0.25">
      <c r="A61" s="152"/>
      <c r="B61" s="52"/>
      <c r="C61" s="153"/>
      <c r="D61" s="153"/>
      <c r="E61" s="154"/>
      <c r="F61" s="153"/>
      <c r="G61" s="153"/>
      <c r="H61" s="154"/>
      <c r="I61" s="155"/>
      <c r="J61" s="154"/>
      <c r="K61" s="154"/>
      <c r="L61" s="155"/>
      <c r="M61" s="155"/>
      <c r="N61" s="155"/>
      <c r="O61" s="155"/>
      <c r="P61" s="155"/>
      <c r="Q61" s="155"/>
      <c r="R61" s="155"/>
      <c r="S61" s="155"/>
      <c r="T61" s="155"/>
      <c r="U61" s="153"/>
      <c r="V61" s="155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J61" s="153"/>
      <c r="AK61" s="156"/>
      <c r="AL61" s="153"/>
      <c r="AM61" s="136"/>
    </row>
    <row r="62" spans="1:39" s="137" customFormat="1" ht="15" x14ac:dyDescent="0.25">
      <c r="A62" s="152"/>
      <c r="B62" s="52"/>
      <c r="C62" s="153"/>
      <c r="D62" s="153"/>
      <c r="E62" s="154"/>
      <c r="F62" s="153"/>
      <c r="G62" s="153"/>
      <c r="H62" s="154"/>
      <c r="I62" s="155"/>
      <c r="J62" s="154"/>
      <c r="K62" s="154"/>
      <c r="L62" s="155"/>
      <c r="M62" s="155"/>
      <c r="N62" s="155"/>
      <c r="O62" s="155"/>
      <c r="P62" s="155"/>
      <c r="Q62" s="155"/>
      <c r="R62" s="155"/>
      <c r="S62" s="155"/>
      <c r="T62" s="155"/>
      <c r="U62" s="153"/>
      <c r="V62" s="155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J62" s="153"/>
      <c r="AK62" s="156"/>
      <c r="AL62" s="153"/>
      <c r="AM62" s="136"/>
    </row>
    <row r="63" spans="1:39" ht="18" x14ac:dyDescent="0.25">
      <c r="B63" s="157" t="s">
        <v>719</v>
      </c>
    </row>
    <row r="64" spans="1:39" s="160" customFormat="1" x14ac:dyDescent="0.25">
      <c r="A64" s="23">
        <v>1</v>
      </c>
      <c r="B64" s="158" t="s">
        <v>720</v>
      </c>
      <c r="C64" s="25" t="s">
        <v>721</v>
      </c>
      <c r="D64" s="26" t="s">
        <v>48</v>
      </c>
      <c r="E64" s="70">
        <v>35554</v>
      </c>
      <c r="F64" s="71" t="s">
        <v>97</v>
      </c>
      <c r="G64" s="25" t="s">
        <v>98</v>
      </c>
      <c r="H64" s="70">
        <v>44396</v>
      </c>
      <c r="I64" s="72">
        <v>11000</v>
      </c>
      <c r="J64" s="70">
        <f>H64+180</f>
        <v>44576</v>
      </c>
      <c r="K64" s="70">
        <v>44931</v>
      </c>
      <c r="L64" s="72">
        <v>11000</v>
      </c>
      <c r="M64" s="72"/>
      <c r="N64" s="72"/>
      <c r="O64" s="72" t="s">
        <v>722</v>
      </c>
      <c r="P64" s="72"/>
      <c r="Q64" s="72"/>
      <c r="R64" s="72"/>
      <c r="S64" s="72"/>
      <c r="T64" s="72">
        <v>7000</v>
      </c>
      <c r="U64" s="71" t="s">
        <v>723</v>
      </c>
      <c r="V64" s="72"/>
      <c r="W64" s="73" t="s">
        <v>724</v>
      </c>
      <c r="X64" s="74" t="s">
        <v>725</v>
      </c>
      <c r="Y64" s="29" t="s">
        <v>726</v>
      </c>
      <c r="Z64" s="74" t="s">
        <v>727</v>
      </c>
      <c r="AA64" s="75" t="s">
        <v>728</v>
      </c>
      <c r="AB64" s="71"/>
      <c r="AC64" s="71"/>
      <c r="AD64" s="71" t="s">
        <v>729</v>
      </c>
      <c r="AE64" s="71" t="s">
        <v>730</v>
      </c>
      <c r="AF64" s="71"/>
      <c r="AG64" s="71"/>
      <c r="AH64" s="76" t="s">
        <v>731</v>
      </c>
      <c r="AI64" s="77" t="s">
        <v>732</v>
      </c>
      <c r="AJ64" s="71" t="s">
        <v>733</v>
      </c>
      <c r="AK64" s="71" t="s">
        <v>734</v>
      </c>
      <c r="AL64" s="91" t="s">
        <v>390</v>
      </c>
      <c r="AM64" s="159">
        <v>44784</v>
      </c>
    </row>
    <row r="65" spans="1:40" s="169" customFormat="1" ht="15" x14ac:dyDescent="0.25">
      <c r="A65" s="161">
        <v>1</v>
      </c>
      <c r="B65" s="162" t="s">
        <v>735</v>
      </c>
      <c r="C65" s="163" t="s">
        <v>736</v>
      </c>
      <c r="D65" s="163" t="s">
        <v>737</v>
      </c>
      <c r="E65" s="164">
        <v>34696</v>
      </c>
      <c r="F65" s="163" t="s">
        <v>738</v>
      </c>
      <c r="G65" s="163" t="s">
        <v>739</v>
      </c>
      <c r="H65" s="164">
        <v>42877</v>
      </c>
      <c r="I65" s="165">
        <v>15000</v>
      </c>
      <c r="J65" s="164">
        <v>43061</v>
      </c>
      <c r="K65" s="164">
        <v>43426</v>
      </c>
      <c r="L65" s="165">
        <v>15000</v>
      </c>
      <c r="M65" s="165"/>
      <c r="N65" s="165"/>
      <c r="O65" s="165"/>
      <c r="P65" s="165"/>
      <c r="Q65" s="165"/>
      <c r="R65" s="165"/>
      <c r="S65" s="165"/>
      <c r="T65" s="165"/>
      <c r="U65" s="163" t="s">
        <v>740</v>
      </c>
      <c r="V65" s="165"/>
      <c r="W65" s="163" t="s">
        <v>741</v>
      </c>
      <c r="X65" s="163" t="s">
        <v>742</v>
      </c>
      <c r="Y65" s="163" t="s">
        <v>743</v>
      </c>
      <c r="Z65" s="163" t="s">
        <v>744</v>
      </c>
      <c r="AA65" s="163" t="s">
        <v>745</v>
      </c>
      <c r="AB65" s="163"/>
      <c r="AC65" s="163"/>
      <c r="AD65" s="163"/>
      <c r="AE65" s="163"/>
      <c r="AF65" s="163"/>
      <c r="AG65" s="163"/>
      <c r="AH65" s="166" t="s">
        <v>746</v>
      </c>
      <c r="AI65" s="166"/>
      <c r="AJ65" s="163"/>
      <c r="AK65" s="167"/>
      <c r="AL65" s="163"/>
      <c r="AM65" s="168"/>
    </row>
    <row r="66" spans="1:40" s="52" customFormat="1" x14ac:dyDescent="0.25">
      <c r="A66" s="170">
        <v>2</v>
      </c>
      <c r="B66" s="171" t="s">
        <v>747</v>
      </c>
      <c r="C66" s="172" t="s">
        <v>748</v>
      </c>
      <c r="D66" s="172" t="s">
        <v>48</v>
      </c>
      <c r="E66" s="173">
        <v>28885</v>
      </c>
      <c r="F66" s="172" t="s">
        <v>749</v>
      </c>
      <c r="G66" s="172" t="s">
        <v>50</v>
      </c>
      <c r="H66" s="173">
        <v>40647</v>
      </c>
      <c r="I66" s="174">
        <v>9696</v>
      </c>
      <c r="J66" s="175">
        <f>+H66+183</f>
        <v>40830</v>
      </c>
      <c r="K66" s="175">
        <v>41196</v>
      </c>
      <c r="L66" s="176">
        <v>13962</v>
      </c>
      <c r="M66" s="174"/>
      <c r="N66" s="176">
        <v>13962</v>
      </c>
      <c r="O66" s="174">
        <v>1000</v>
      </c>
      <c r="P66" s="174"/>
      <c r="Q66" s="174"/>
      <c r="R66" s="174"/>
      <c r="S66" s="174" t="s">
        <v>750</v>
      </c>
      <c r="T66" s="174"/>
      <c r="U66" s="172" t="s">
        <v>68</v>
      </c>
      <c r="V66" s="174"/>
      <c r="W66" s="172" t="s">
        <v>751</v>
      </c>
      <c r="X66" s="172" t="s">
        <v>752</v>
      </c>
      <c r="Y66" s="172" t="s">
        <v>753</v>
      </c>
      <c r="Z66" s="172" t="s">
        <v>754</v>
      </c>
      <c r="AA66" s="177" t="s">
        <v>755</v>
      </c>
      <c r="AB66" s="178" t="s">
        <v>756</v>
      </c>
      <c r="AC66" s="179" t="s">
        <v>757</v>
      </c>
      <c r="AD66" s="179" t="s">
        <v>758</v>
      </c>
      <c r="AE66" s="179" t="s">
        <v>759</v>
      </c>
      <c r="AF66" s="179"/>
      <c r="AG66" s="172"/>
      <c r="AH66" s="180" t="s">
        <v>760</v>
      </c>
      <c r="AI66" s="180"/>
      <c r="AJ66" s="172" t="s">
        <v>761</v>
      </c>
      <c r="AK66" s="181" t="s">
        <v>762</v>
      </c>
      <c r="AL66" s="172"/>
      <c r="AM66" s="69" t="s">
        <v>763</v>
      </c>
    </row>
    <row r="67" spans="1:40" s="52" customFormat="1" x14ac:dyDescent="0.25">
      <c r="A67" s="161">
        <v>3</v>
      </c>
      <c r="B67" s="130" t="s">
        <v>764</v>
      </c>
      <c r="C67" s="182" t="s">
        <v>765</v>
      </c>
      <c r="D67" s="182" t="s">
        <v>48</v>
      </c>
      <c r="E67" s="183">
        <v>27811</v>
      </c>
      <c r="F67" s="182" t="s">
        <v>97</v>
      </c>
      <c r="G67" s="182" t="s">
        <v>98</v>
      </c>
      <c r="H67" s="184">
        <v>38784</v>
      </c>
      <c r="I67" s="185">
        <v>7500</v>
      </c>
      <c r="J67" s="186">
        <f>+H67+184</f>
        <v>38968</v>
      </c>
      <c r="K67" s="186">
        <v>39333</v>
      </c>
      <c r="L67" s="187">
        <v>12000</v>
      </c>
      <c r="M67" s="188"/>
      <c r="N67" s="188"/>
      <c r="O67" s="188"/>
      <c r="P67" s="188"/>
      <c r="Q67" s="188"/>
      <c r="R67" s="188"/>
      <c r="S67" s="188"/>
      <c r="T67" s="188" t="s">
        <v>766</v>
      </c>
      <c r="U67" s="182" t="s">
        <v>767</v>
      </c>
      <c r="V67" s="188">
        <v>500000</v>
      </c>
      <c r="W67" s="182" t="s">
        <v>768</v>
      </c>
      <c r="X67" s="182" t="s">
        <v>769</v>
      </c>
      <c r="Y67" s="182" t="s">
        <v>770</v>
      </c>
      <c r="Z67" s="182" t="s">
        <v>771</v>
      </c>
      <c r="AA67" s="189" t="s">
        <v>772</v>
      </c>
      <c r="AB67" s="182" t="s">
        <v>773</v>
      </c>
      <c r="AC67" s="182" t="s">
        <v>774</v>
      </c>
      <c r="AD67" s="182" t="s">
        <v>775</v>
      </c>
      <c r="AE67" s="182" t="s">
        <v>776</v>
      </c>
      <c r="AF67" s="190" t="s">
        <v>777</v>
      </c>
      <c r="AG67" s="182"/>
      <c r="AH67" s="130" t="s">
        <v>778</v>
      </c>
      <c r="AI67" s="130"/>
      <c r="AJ67" s="182" t="s">
        <v>779</v>
      </c>
      <c r="AK67" s="191" t="s">
        <v>780</v>
      </c>
      <c r="AL67" s="182" t="s">
        <v>781</v>
      </c>
      <c r="AM67" s="69" t="s">
        <v>782</v>
      </c>
    </row>
    <row r="68" spans="1:40" s="33" customFormat="1" x14ac:dyDescent="0.25">
      <c r="A68" s="170">
        <v>4</v>
      </c>
      <c r="B68" s="171" t="s">
        <v>783</v>
      </c>
      <c r="C68" s="192" t="s">
        <v>784</v>
      </c>
      <c r="D68" s="193" t="s">
        <v>48</v>
      </c>
      <c r="E68" s="194">
        <v>34813</v>
      </c>
      <c r="F68" s="193" t="s">
        <v>472</v>
      </c>
      <c r="G68" s="193" t="s">
        <v>162</v>
      </c>
      <c r="H68" s="194">
        <v>43241</v>
      </c>
      <c r="I68" s="176">
        <v>13312</v>
      </c>
      <c r="J68" s="194">
        <v>43425</v>
      </c>
      <c r="K68" s="194">
        <v>43790</v>
      </c>
      <c r="L68" s="176">
        <v>13962</v>
      </c>
      <c r="M68" s="176"/>
      <c r="N68" s="176"/>
      <c r="O68" s="176"/>
      <c r="P68" s="176"/>
      <c r="Q68" s="176"/>
      <c r="R68" s="176"/>
      <c r="S68" s="176"/>
      <c r="T68" s="176"/>
      <c r="U68" s="193" t="s">
        <v>51</v>
      </c>
      <c r="V68" s="176"/>
      <c r="W68" s="193" t="s">
        <v>785</v>
      </c>
      <c r="X68" s="193" t="s">
        <v>786</v>
      </c>
      <c r="Y68" s="193" t="s">
        <v>787</v>
      </c>
      <c r="Z68" s="193" t="s">
        <v>788</v>
      </c>
      <c r="AA68" s="195" t="s">
        <v>789</v>
      </c>
      <c r="AB68" s="193" t="s">
        <v>790</v>
      </c>
      <c r="AC68" s="193" t="s">
        <v>791</v>
      </c>
      <c r="AD68" s="193" t="s">
        <v>792</v>
      </c>
      <c r="AE68" s="193" t="s">
        <v>793</v>
      </c>
      <c r="AF68" s="196" t="s">
        <v>794</v>
      </c>
      <c r="AG68" s="197"/>
      <c r="AH68" s="198" t="s">
        <v>795</v>
      </c>
      <c r="AI68" s="197"/>
      <c r="AJ68" s="193" t="s">
        <v>796</v>
      </c>
      <c r="AK68" s="193" t="s">
        <v>797</v>
      </c>
      <c r="AL68" s="192" t="s">
        <v>781</v>
      </c>
      <c r="AM68" s="199">
        <v>43640</v>
      </c>
    </row>
    <row r="69" spans="1:40" s="160" customFormat="1" x14ac:dyDescent="0.25">
      <c r="A69" s="23">
        <v>2</v>
      </c>
      <c r="B69" s="158" t="s">
        <v>798</v>
      </c>
      <c r="C69" s="25" t="s">
        <v>799</v>
      </c>
      <c r="D69" s="26" t="s">
        <v>48</v>
      </c>
      <c r="E69" s="70">
        <v>35229</v>
      </c>
      <c r="F69" s="71" t="s">
        <v>800</v>
      </c>
      <c r="G69" s="25" t="s">
        <v>98</v>
      </c>
      <c r="H69" s="70">
        <v>44391</v>
      </c>
      <c r="I69" s="72">
        <v>15000</v>
      </c>
      <c r="J69" s="70">
        <f>H69+180</f>
        <v>44571</v>
      </c>
      <c r="K69" s="70">
        <v>44943</v>
      </c>
      <c r="L69" s="72">
        <v>15000</v>
      </c>
      <c r="M69" s="72"/>
      <c r="N69" s="72"/>
      <c r="O69" s="72"/>
      <c r="P69" s="72"/>
      <c r="Q69" s="72"/>
      <c r="R69" s="72"/>
      <c r="S69" s="72"/>
      <c r="T69" s="72"/>
      <c r="U69" s="71" t="s">
        <v>68</v>
      </c>
      <c r="V69" s="72"/>
      <c r="W69" s="73" t="s">
        <v>801</v>
      </c>
      <c r="X69" s="74" t="s">
        <v>802</v>
      </c>
      <c r="Y69" s="29" t="s">
        <v>803</v>
      </c>
      <c r="Z69" s="74" t="s">
        <v>804</v>
      </c>
      <c r="AA69" s="75" t="s">
        <v>805</v>
      </c>
      <c r="AB69" s="71"/>
      <c r="AC69" s="71"/>
      <c r="AD69" s="71" t="s">
        <v>806</v>
      </c>
      <c r="AE69" s="71" t="s">
        <v>807</v>
      </c>
      <c r="AF69" s="71"/>
      <c r="AG69" s="71"/>
      <c r="AH69" s="76" t="s">
        <v>808</v>
      </c>
      <c r="AI69" s="77"/>
      <c r="AJ69" s="71" t="s">
        <v>809</v>
      </c>
      <c r="AK69" s="71" t="s">
        <v>810</v>
      </c>
      <c r="AL69" s="91" t="s">
        <v>79</v>
      </c>
      <c r="AM69" s="200">
        <v>44634</v>
      </c>
    </row>
    <row r="70" spans="1:40" s="33" customFormat="1" x14ac:dyDescent="0.25">
      <c r="A70" s="161">
        <v>5</v>
      </c>
      <c r="B70" s="197" t="s">
        <v>811</v>
      </c>
      <c r="C70" s="192" t="s">
        <v>812</v>
      </c>
      <c r="D70" s="193" t="s">
        <v>48</v>
      </c>
      <c r="E70" s="194">
        <v>23248</v>
      </c>
      <c r="F70" s="193" t="s">
        <v>813</v>
      </c>
      <c r="G70" s="193" t="s">
        <v>67</v>
      </c>
      <c r="H70" s="194">
        <v>43318</v>
      </c>
      <c r="I70" s="176">
        <v>80000</v>
      </c>
      <c r="J70" s="194">
        <v>43318</v>
      </c>
      <c r="K70" s="194">
        <v>43867</v>
      </c>
      <c r="L70" s="176">
        <v>80000</v>
      </c>
      <c r="M70" s="176"/>
      <c r="N70" s="176"/>
      <c r="O70" s="176"/>
      <c r="P70" s="176"/>
      <c r="Q70" s="176"/>
      <c r="R70" s="176"/>
      <c r="S70" s="176"/>
      <c r="T70" s="176"/>
      <c r="U70" s="193" t="s">
        <v>51</v>
      </c>
      <c r="V70" s="176"/>
      <c r="W70" s="193" t="s">
        <v>814</v>
      </c>
      <c r="X70" s="193" t="s">
        <v>815</v>
      </c>
      <c r="Y70" s="193" t="s">
        <v>816</v>
      </c>
      <c r="Z70" s="193" t="s">
        <v>817</v>
      </c>
      <c r="AA70" s="193" t="s">
        <v>818</v>
      </c>
      <c r="AB70" s="193" t="s">
        <v>819</v>
      </c>
      <c r="AC70" s="193" t="s">
        <v>820</v>
      </c>
      <c r="AD70" s="193" t="s">
        <v>821</v>
      </c>
      <c r="AE70" s="193" t="s">
        <v>822</v>
      </c>
      <c r="AF70" s="196" t="s">
        <v>823</v>
      </c>
      <c r="AG70" s="197"/>
      <c r="AH70" s="198" t="s">
        <v>824</v>
      </c>
      <c r="AI70" s="197"/>
      <c r="AJ70" s="193" t="s">
        <v>825</v>
      </c>
      <c r="AK70" s="193" t="s">
        <v>826</v>
      </c>
      <c r="AL70" s="192" t="s">
        <v>421</v>
      </c>
      <c r="AM70" s="32">
        <v>43496</v>
      </c>
    </row>
    <row r="71" spans="1:40" s="52" customFormat="1" x14ac:dyDescent="0.25">
      <c r="A71" s="23">
        <v>3</v>
      </c>
      <c r="B71" s="201" t="s">
        <v>827</v>
      </c>
      <c r="C71" s="26" t="s">
        <v>828</v>
      </c>
      <c r="D71" s="26" t="s">
        <v>48</v>
      </c>
      <c r="E71" s="63">
        <v>30458</v>
      </c>
      <c r="F71" s="26" t="s">
        <v>245</v>
      </c>
      <c r="G71" s="26" t="s">
        <v>98</v>
      </c>
      <c r="H71" s="63">
        <v>42738</v>
      </c>
      <c r="I71" s="64">
        <v>18000</v>
      </c>
      <c r="J71" s="63" t="s">
        <v>48</v>
      </c>
      <c r="K71" s="63">
        <v>42919</v>
      </c>
      <c r="L71" s="64">
        <v>21000</v>
      </c>
      <c r="M71" s="64"/>
      <c r="N71" s="64"/>
      <c r="O71" s="64"/>
      <c r="P71" s="64"/>
      <c r="Q71" s="64"/>
      <c r="R71" s="64"/>
      <c r="S71" s="64"/>
      <c r="T71" s="64"/>
      <c r="U71" s="26" t="s">
        <v>51</v>
      </c>
      <c r="V71" s="64"/>
      <c r="W71" s="26" t="s">
        <v>829</v>
      </c>
      <c r="X71" s="26" t="s">
        <v>830</v>
      </c>
      <c r="Y71" s="26" t="s">
        <v>831</v>
      </c>
      <c r="Z71" s="26" t="s">
        <v>832</v>
      </c>
      <c r="AA71" s="202" t="s">
        <v>833</v>
      </c>
      <c r="AB71" s="202" t="s">
        <v>834</v>
      </c>
      <c r="AC71" s="202" t="s">
        <v>835</v>
      </c>
      <c r="AD71" s="202" t="s">
        <v>836</v>
      </c>
      <c r="AE71" s="202" t="s">
        <v>837</v>
      </c>
      <c r="AF71" s="203" t="s">
        <v>838</v>
      </c>
      <c r="AG71" s="25"/>
      <c r="AH71" s="31" t="s">
        <v>839</v>
      </c>
      <c r="AI71" s="48"/>
      <c r="AJ71" s="26" t="s">
        <v>840</v>
      </c>
      <c r="AK71" s="67" t="s">
        <v>841</v>
      </c>
      <c r="AL71" s="26" t="s">
        <v>138</v>
      </c>
      <c r="AM71" s="69">
        <v>44631</v>
      </c>
    </row>
    <row r="72" spans="1:40" s="52" customFormat="1" x14ac:dyDescent="0.25">
      <c r="A72" s="170">
        <v>6</v>
      </c>
      <c r="B72" s="130" t="s">
        <v>842</v>
      </c>
      <c r="C72" s="182" t="s">
        <v>843</v>
      </c>
      <c r="D72" s="182" t="s">
        <v>48</v>
      </c>
      <c r="E72" s="183">
        <v>33984</v>
      </c>
      <c r="F72" s="182" t="s">
        <v>97</v>
      </c>
      <c r="G72" s="182" t="s">
        <v>98</v>
      </c>
      <c r="H72" s="184">
        <v>42795</v>
      </c>
      <c r="I72" s="185">
        <v>13000</v>
      </c>
      <c r="J72" s="186">
        <v>42979</v>
      </c>
      <c r="K72" s="186">
        <v>43344</v>
      </c>
      <c r="L72" s="187">
        <v>13000</v>
      </c>
      <c r="M72" s="188"/>
      <c r="N72" s="188"/>
      <c r="O72" s="188"/>
      <c r="P72" s="188"/>
      <c r="Q72" s="188"/>
      <c r="R72" s="188"/>
      <c r="S72" s="188"/>
      <c r="T72" s="188" t="s">
        <v>844</v>
      </c>
      <c r="U72" s="182" t="s">
        <v>845</v>
      </c>
      <c r="V72" s="188">
        <v>600000</v>
      </c>
      <c r="W72" s="182" t="s">
        <v>846</v>
      </c>
      <c r="X72" s="182"/>
      <c r="Y72" s="182"/>
      <c r="Z72" s="182" t="s">
        <v>847</v>
      </c>
      <c r="AA72" s="204"/>
      <c r="AB72" s="204"/>
      <c r="AC72" s="204"/>
      <c r="AD72" s="204"/>
      <c r="AE72" s="204"/>
      <c r="AF72" s="204"/>
      <c r="AG72" s="205"/>
      <c r="AH72" s="206"/>
      <c r="AI72" s="130"/>
      <c r="AJ72" s="182" t="s">
        <v>848</v>
      </c>
      <c r="AK72" s="191" t="s">
        <v>849</v>
      </c>
      <c r="AL72" s="182"/>
      <c r="AM72" s="69"/>
    </row>
    <row r="73" spans="1:40" s="96" customFormat="1" x14ac:dyDescent="0.25">
      <c r="A73" s="23">
        <v>2</v>
      </c>
      <c r="B73" s="48" t="s">
        <v>850</v>
      </c>
      <c r="C73" s="26" t="s">
        <v>851</v>
      </c>
      <c r="D73" s="26" t="s">
        <v>48</v>
      </c>
      <c r="E73" s="63">
        <v>34935</v>
      </c>
      <c r="F73" s="25" t="s">
        <v>97</v>
      </c>
      <c r="G73" s="25" t="s">
        <v>98</v>
      </c>
      <c r="H73" s="27">
        <v>43668</v>
      </c>
      <c r="I73" s="28">
        <v>12000</v>
      </c>
      <c r="J73" s="27">
        <v>43852</v>
      </c>
      <c r="K73" s="27">
        <v>44218</v>
      </c>
      <c r="L73" s="28">
        <v>12000</v>
      </c>
      <c r="M73" s="28"/>
      <c r="N73" s="28"/>
      <c r="O73" s="28"/>
      <c r="P73" s="28"/>
      <c r="Q73" s="28"/>
      <c r="R73" s="28"/>
      <c r="S73" s="28"/>
      <c r="T73" s="28">
        <v>10000</v>
      </c>
      <c r="U73" s="25" t="s">
        <v>852</v>
      </c>
      <c r="V73" s="28"/>
      <c r="W73" s="25" t="s">
        <v>853</v>
      </c>
      <c r="X73" s="25" t="s">
        <v>854</v>
      </c>
      <c r="Y73" s="29" t="s">
        <v>855</v>
      </c>
      <c r="Z73" s="25" t="s">
        <v>856</v>
      </c>
      <c r="AA73" s="25" t="s">
        <v>857</v>
      </c>
      <c r="AB73" s="25"/>
      <c r="AC73" s="25"/>
      <c r="AD73" s="25" t="s">
        <v>858</v>
      </c>
      <c r="AE73" s="26" t="s">
        <v>859</v>
      </c>
      <c r="AF73" s="48"/>
      <c r="AG73" s="48"/>
      <c r="AH73" s="31" t="s">
        <v>860</v>
      </c>
      <c r="AI73" s="24"/>
      <c r="AJ73" s="25" t="s">
        <v>861</v>
      </c>
      <c r="AK73" s="25" t="s">
        <v>862</v>
      </c>
      <c r="AL73" s="81" t="s">
        <v>79</v>
      </c>
      <c r="AM73" s="95">
        <v>44265</v>
      </c>
    </row>
    <row r="74" spans="1:40" s="52" customFormat="1" x14ac:dyDescent="0.25">
      <c r="A74" s="23">
        <v>4</v>
      </c>
      <c r="B74" s="48" t="s">
        <v>863</v>
      </c>
      <c r="C74" s="26" t="s">
        <v>864</v>
      </c>
      <c r="D74" s="26" t="s">
        <v>48</v>
      </c>
      <c r="E74" s="70">
        <v>32953</v>
      </c>
      <c r="F74" s="71" t="s">
        <v>97</v>
      </c>
      <c r="G74" s="26" t="s">
        <v>98</v>
      </c>
      <c r="H74" s="70">
        <v>44404</v>
      </c>
      <c r="I74" s="72">
        <v>16000</v>
      </c>
      <c r="J74" s="70">
        <f>H74+180</f>
        <v>44584</v>
      </c>
      <c r="K74" s="70">
        <v>44953</v>
      </c>
      <c r="L74" s="72">
        <v>16000</v>
      </c>
      <c r="M74" s="72"/>
      <c r="N74" s="72"/>
      <c r="O74" s="72"/>
      <c r="P74" s="72"/>
      <c r="Q74" s="72"/>
      <c r="R74" s="72"/>
      <c r="S74" s="72"/>
      <c r="T74" s="72">
        <v>7000</v>
      </c>
      <c r="U74" s="71" t="s">
        <v>116</v>
      </c>
      <c r="V74" s="72"/>
      <c r="W74" s="73" t="s">
        <v>865</v>
      </c>
      <c r="X74" s="74" t="s">
        <v>866</v>
      </c>
      <c r="Y74" s="29" t="s">
        <v>867</v>
      </c>
      <c r="Z74" s="74" t="s">
        <v>868</v>
      </c>
      <c r="AA74" s="75" t="s">
        <v>869</v>
      </c>
      <c r="AB74" s="71"/>
      <c r="AC74" s="71"/>
      <c r="AD74" s="71" t="s">
        <v>870</v>
      </c>
      <c r="AE74" s="71" t="s">
        <v>871</v>
      </c>
      <c r="AF74" s="71"/>
      <c r="AG74" s="71"/>
      <c r="AH74" s="76" t="s">
        <v>872</v>
      </c>
      <c r="AI74" s="77"/>
      <c r="AJ74" s="71" t="s">
        <v>873</v>
      </c>
      <c r="AK74" s="71" t="s">
        <v>874</v>
      </c>
      <c r="AL74" s="91" t="s">
        <v>79</v>
      </c>
      <c r="AM74" s="69">
        <v>44638</v>
      </c>
    </row>
    <row r="75" spans="1:40" s="52" customFormat="1" ht="15" x14ac:dyDescent="0.25">
      <c r="A75" s="161">
        <v>7</v>
      </c>
      <c r="B75" s="130" t="s">
        <v>875</v>
      </c>
      <c r="C75" s="182" t="s">
        <v>876</v>
      </c>
      <c r="D75" s="207" t="s">
        <v>115</v>
      </c>
      <c r="E75" s="208">
        <v>35739</v>
      </c>
      <c r="F75" s="209" t="s">
        <v>97</v>
      </c>
      <c r="G75" s="209" t="s">
        <v>98</v>
      </c>
      <c r="H75" s="208">
        <v>43360</v>
      </c>
      <c r="I75" s="210">
        <v>12000</v>
      </c>
      <c r="J75" s="208">
        <v>43541</v>
      </c>
      <c r="K75" s="208">
        <v>43907</v>
      </c>
      <c r="L75" s="210">
        <v>12000</v>
      </c>
      <c r="M75" s="210"/>
      <c r="N75" s="210"/>
      <c r="O75" s="210"/>
      <c r="P75" s="210"/>
      <c r="Q75" s="210"/>
      <c r="R75" s="210"/>
      <c r="S75" s="210"/>
      <c r="T75" s="210" t="s">
        <v>877</v>
      </c>
      <c r="U75" s="209" t="s">
        <v>878</v>
      </c>
      <c r="V75" s="210"/>
      <c r="W75" s="209" t="s">
        <v>879</v>
      </c>
      <c r="X75" s="209" t="s">
        <v>880</v>
      </c>
      <c r="Y75" s="209" t="s">
        <v>881</v>
      </c>
      <c r="Z75" s="209" t="s">
        <v>882</v>
      </c>
      <c r="AA75" s="209" t="s">
        <v>883</v>
      </c>
      <c r="AB75" s="209"/>
      <c r="AC75" s="209"/>
      <c r="AD75" s="209" t="s">
        <v>884</v>
      </c>
      <c r="AE75" s="209" t="s">
        <v>885</v>
      </c>
      <c r="AF75" s="196" t="s">
        <v>886</v>
      </c>
      <c r="AG75"/>
      <c r="AH75" s="211" t="s">
        <v>887</v>
      </c>
      <c r="AI75" s="212"/>
      <c r="AJ75" s="209" t="s">
        <v>888</v>
      </c>
      <c r="AK75" s="209" t="s">
        <v>889</v>
      </c>
      <c r="AL75" s="209" t="s">
        <v>79</v>
      </c>
      <c r="AM75" s="199">
        <v>43462</v>
      </c>
    </row>
    <row r="76" spans="1:40" s="219" customFormat="1" x14ac:dyDescent="0.25">
      <c r="A76" s="170">
        <v>8</v>
      </c>
      <c r="B76" s="213" t="s">
        <v>890</v>
      </c>
      <c r="C76" s="214" t="s">
        <v>891</v>
      </c>
      <c r="D76" s="214" t="s">
        <v>48</v>
      </c>
      <c r="E76" s="215">
        <v>30516</v>
      </c>
      <c r="F76" s="214" t="s">
        <v>245</v>
      </c>
      <c r="G76" s="214" t="s">
        <v>98</v>
      </c>
      <c r="H76" s="215">
        <v>42265</v>
      </c>
      <c r="I76" s="216">
        <v>15000</v>
      </c>
      <c r="J76" s="215">
        <v>42447</v>
      </c>
      <c r="K76" s="215">
        <f>+J76+365</f>
        <v>42812</v>
      </c>
      <c r="L76" s="216">
        <v>15000</v>
      </c>
      <c r="M76" s="216"/>
      <c r="N76" s="216"/>
      <c r="O76" s="216"/>
      <c r="P76" s="216"/>
      <c r="Q76" s="216"/>
      <c r="R76" s="216"/>
      <c r="S76" s="216"/>
      <c r="T76" s="216"/>
      <c r="U76" s="214"/>
      <c r="V76" s="216"/>
      <c r="W76" s="214" t="s">
        <v>892</v>
      </c>
      <c r="X76" s="214" t="s">
        <v>893</v>
      </c>
      <c r="Y76" s="214" t="s">
        <v>894</v>
      </c>
      <c r="Z76" s="214" t="s">
        <v>895</v>
      </c>
      <c r="AA76" s="214" t="s">
        <v>896</v>
      </c>
      <c r="AB76" s="214"/>
      <c r="AC76" s="214"/>
      <c r="AD76" s="214"/>
      <c r="AE76" s="214"/>
      <c r="AF76" s="214"/>
      <c r="AG76" s="214"/>
      <c r="AH76" s="217" t="s">
        <v>897</v>
      </c>
      <c r="AI76" s="217"/>
      <c r="AJ76" s="214" t="s">
        <v>898</v>
      </c>
      <c r="AK76" s="218" t="s">
        <v>896</v>
      </c>
      <c r="AL76" s="214" t="s">
        <v>781</v>
      </c>
      <c r="AM76" s="199">
        <v>42895</v>
      </c>
    </row>
    <row r="77" spans="1:40" s="33" customFormat="1" x14ac:dyDescent="0.25">
      <c r="A77" s="23">
        <v>4</v>
      </c>
      <c r="B77" s="24" t="s">
        <v>899</v>
      </c>
      <c r="C77" s="25" t="s">
        <v>900</v>
      </c>
      <c r="D77" s="220" t="s">
        <v>115</v>
      </c>
      <c r="E77" s="99">
        <v>34210</v>
      </c>
      <c r="F77" s="74" t="s">
        <v>97</v>
      </c>
      <c r="G77" s="74" t="s">
        <v>98</v>
      </c>
      <c r="H77" s="99">
        <v>43725</v>
      </c>
      <c r="I77" s="100">
        <v>15000</v>
      </c>
      <c r="J77" s="99">
        <v>43907</v>
      </c>
      <c r="K77" s="99">
        <v>44272</v>
      </c>
      <c r="L77" s="100">
        <v>15000</v>
      </c>
      <c r="M77" s="100"/>
      <c r="N77" s="100"/>
      <c r="O77" s="100"/>
      <c r="P77" s="100"/>
      <c r="Q77" s="100"/>
      <c r="R77" s="100"/>
      <c r="S77" s="100"/>
      <c r="T77" s="100">
        <v>7000</v>
      </c>
      <c r="U77" s="74" t="s">
        <v>116</v>
      </c>
      <c r="V77" s="100"/>
      <c r="W77" s="74" t="s">
        <v>901</v>
      </c>
      <c r="X77" s="74" t="s">
        <v>902</v>
      </c>
      <c r="Y77" s="29" t="s">
        <v>903</v>
      </c>
      <c r="Z77" s="74" t="s">
        <v>904</v>
      </c>
      <c r="AA77" s="74" t="s">
        <v>905</v>
      </c>
      <c r="AB77" s="74"/>
      <c r="AC77" s="74"/>
      <c r="AD77" s="74" t="s">
        <v>906</v>
      </c>
      <c r="AE77" s="25" t="s">
        <v>907</v>
      </c>
      <c r="AF77" s="221"/>
      <c r="AG77" s="221"/>
      <c r="AH77" s="101" t="s">
        <v>908</v>
      </c>
      <c r="AI77" s="222"/>
      <c r="AJ77" s="74" t="s">
        <v>909</v>
      </c>
      <c r="AK77" s="74" t="s">
        <v>910</v>
      </c>
      <c r="AL77" s="25"/>
      <c r="AM77" s="32">
        <v>43775</v>
      </c>
    </row>
    <row r="78" spans="1:40" s="33" customFormat="1" x14ac:dyDescent="0.25">
      <c r="A78" s="23">
        <v>5</v>
      </c>
      <c r="B78" s="24" t="s">
        <v>911</v>
      </c>
      <c r="C78" s="25" t="s">
        <v>912</v>
      </c>
      <c r="D78" s="53" t="s">
        <v>115</v>
      </c>
      <c r="E78" s="70">
        <v>35291</v>
      </c>
      <c r="F78" s="71" t="s">
        <v>97</v>
      </c>
      <c r="G78" s="25" t="s">
        <v>98</v>
      </c>
      <c r="H78" s="70">
        <v>44585</v>
      </c>
      <c r="I78" s="72">
        <v>20000</v>
      </c>
      <c r="J78" s="70">
        <v>44745</v>
      </c>
      <c r="K78" s="70">
        <v>45131</v>
      </c>
      <c r="L78" s="72">
        <v>20000</v>
      </c>
      <c r="M78" s="72"/>
      <c r="N78" s="72"/>
      <c r="O78" s="72"/>
      <c r="P78" s="72"/>
      <c r="Q78" s="72"/>
      <c r="R78" s="72"/>
      <c r="S78" s="72"/>
      <c r="T78" s="72">
        <v>7000</v>
      </c>
      <c r="U78" s="71" t="s">
        <v>116</v>
      </c>
      <c r="V78" s="72"/>
      <c r="W78" s="73" t="s">
        <v>913</v>
      </c>
      <c r="X78" s="74" t="s">
        <v>914</v>
      </c>
      <c r="Y78" s="29" t="s">
        <v>915</v>
      </c>
      <c r="Z78" s="74" t="s">
        <v>916</v>
      </c>
      <c r="AA78" s="75" t="s">
        <v>917</v>
      </c>
      <c r="AB78" s="71"/>
      <c r="AC78" s="71"/>
      <c r="AD78" s="71" t="s">
        <v>918</v>
      </c>
      <c r="AE78" s="71" t="s">
        <v>919</v>
      </c>
      <c r="AF78" s="71"/>
      <c r="AG78" s="71"/>
      <c r="AH78" s="76" t="s">
        <v>920</v>
      </c>
      <c r="AI78" s="77"/>
      <c r="AJ78" s="71" t="s">
        <v>921</v>
      </c>
      <c r="AK78" s="71" t="s">
        <v>922</v>
      </c>
      <c r="AL78" s="91" t="s">
        <v>700</v>
      </c>
      <c r="AM78" s="32">
        <v>44764</v>
      </c>
      <c r="AN78" s="33" t="s">
        <v>923</v>
      </c>
    </row>
    <row r="79" spans="1:40" s="52" customFormat="1" ht="15" x14ac:dyDescent="0.25">
      <c r="A79" s="161">
        <v>9</v>
      </c>
      <c r="B79" s="130" t="s">
        <v>924</v>
      </c>
      <c r="C79" s="182" t="s">
        <v>925</v>
      </c>
      <c r="D79" s="223" t="s">
        <v>115</v>
      </c>
      <c r="E79" s="183">
        <v>29954</v>
      </c>
      <c r="F79" s="182" t="s">
        <v>97</v>
      </c>
      <c r="G79" s="182" t="s">
        <v>98</v>
      </c>
      <c r="H79" s="224">
        <v>42919</v>
      </c>
      <c r="I79" s="185">
        <v>14000</v>
      </c>
      <c r="J79" s="186">
        <v>43103</v>
      </c>
      <c r="K79" s="186">
        <v>43103</v>
      </c>
      <c r="L79" s="187">
        <v>14000</v>
      </c>
      <c r="M79" s="188"/>
      <c r="N79" s="188"/>
      <c r="O79" s="188"/>
      <c r="P79" s="188"/>
      <c r="Q79" s="188"/>
      <c r="R79" s="188"/>
      <c r="S79" s="188"/>
      <c r="T79" s="188" t="s">
        <v>364</v>
      </c>
      <c r="U79" s="182" t="s">
        <v>926</v>
      </c>
      <c r="V79" s="188"/>
      <c r="W79" s="205" t="s">
        <v>927</v>
      </c>
      <c r="X79" s="205" t="s">
        <v>928</v>
      </c>
      <c r="Y79" s="205" t="s">
        <v>929</v>
      </c>
      <c r="Z79" s="205" t="s">
        <v>930</v>
      </c>
      <c r="AA79" s="205" t="s">
        <v>931</v>
      </c>
      <c r="AB79" s="205" t="s">
        <v>932</v>
      </c>
      <c r="AC79" s="205" t="s">
        <v>933</v>
      </c>
      <c r="AD79" s="205"/>
      <c r="AE79" s="205"/>
      <c r="AF79" s="190" t="s">
        <v>934</v>
      </c>
      <c r="AG79" s="205" t="s">
        <v>935</v>
      </c>
      <c r="AH79" s="225" t="s">
        <v>936</v>
      </c>
      <c r="AI79" s="225"/>
      <c r="AJ79" s="205" t="s">
        <v>937</v>
      </c>
      <c r="AK79" s="226" t="s">
        <v>938</v>
      </c>
      <c r="AL79" s="205"/>
      <c r="AM79" s="227">
        <v>43102</v>
      </c>
    </row>
    <row r="80" spans="1:40" s="52" customFormat="1" x14ac:dyDescent="0.25">
      <c r="A80" s="170">
        <v>10</v>
      </c>
      <c r="B80" s="90" t="s">
        <v>939</v>
      </c>
      <c r="C80" s="182" t="s">
        <v>940</v>
      </c>
      <c r="D80" s="207" t="s">
        <v>115</v>
      </c>
      <c r="E80" s="208">
        <v>33579</v>
      </c>
      <c r="F80" s="209" t="s">
        <v>941</v>
      </c>
      <c r="G80" s="209" t="s">
        <v>942</v>
      </c>
      <c r="H80" s="208">
        <v>43360</v>
      </c>
      <c r="I80" s="210">
        <v>18000</v>
      </c>
      <c r="J80" s="208">
        <v>43541</v>
      </c>
      <c r="K80" s="208">
        <v>43907</v>
      </c>
      <c r="L80" s="210">
        <v>18000</v>
      </c>
      <c r="M80" s="210"/>
      <c r="N80" s="210"/>
      <c r="O80" s="210"/>
      <c r="P80" s="210"/>
      <c r="Q80" s="210"/>
      <c r="R80" s="210"/>
      <c r="S80" s="210"/>
      <c r="T80" s="210"/>
      <c r="U80" s="209" t="s">
        <v>51</v>
      </c>
      <c r="V80" s="210"/>
      <c r="W80" s="209" t="s">
        <v>943</v>
      </c>
      <c r="X80" s="209" t="s">
        <v>944</v>
      </c>
      <c r="Y80" s="209" t="s">
        <v>945</v>
      </c>
      <c r="Z80" s="209" t="s">
        <v>946</v>
      </c>
      <c r="AA80" s="209" t="s">
        <v>947</v>
      </c>
      <c r="AB80" s="209"/>
      <c r="AC80" s="209"/>
      <c r="AD80" s="228" t="s">
        <v>948</v>
      </c>
      <c r="AE80" s="228" t="s">
        <v>949</v>
      </c>
      <c r="AF80" s="196" t="s">
        <v>950</v>
      </c>
      <c r="AG80"/>
      <c r="AH80" s="211" t="s">
        <v>951</v>
      </c>
      <c r="AI80"/>
      <c r="AJ80" s="209" t="s">
        <v>952</v>
      </c>
      <c r="AK80" s="209" t="s">
        <v>953</v>
      </c>
      <c r="AL80" s="209"/>
      <c r="AM80" s="209"/>
      <c r="AN80" s="209"/>
    </row>
    <row r="81" spans="1:40" s="33" customFormat="1" x14ac:dyDescent="0.25">
      <c r="A81" s="23">
        <v>7</v>
      </c>
      <c r="B81" s="24" t="s">
        <v>954</v>
      </c>
      <c r="C81" s="25" t="s">
        <v>955</v>
      </c>
      <c r="D81" s="53" t="s">
        <v>115</v>
      </c>
      <c r="E81" s="70">
        <v>35720</v>
      </c>
      <c r="F81" s="71" t="s">
        <v>956</v>
      </c>
      <c r="G81" s="71" t="s">
        <v>600</v>
      </c>
      <c r="H81" s="70">
        <v>44502</v>
      </c>
      <c r="I81" s="72">
        <v>18000</v>
      </c>
      <c r="J81" s="70">
        <v>44683</v>
      </c>
      <c r="K81" s="70">
        <v>45048</v>
      </c>
      <c r="L81" s="72">
        <v>18000</v>
      </c>
      <c r="M81" s="72"/>
      <c r="N81" s="72"/>
      <c r="O81" s="72"/>
      <c r="P81" s="72"/>
      <c r="Q81" s="72"/>
      <c r="R81" s="72"/>
      <c r="S81" s="72"/>
      <c r="T81" s="72"/>
      <c r="U81" s="71" t="s">
        <v>68</v>
      </c>
      <c r="V81" s="72"/>
      <c r="W81" s="73" t="s">
        <v>957</v>
      </c>
      <c r="X81" s="74" t="s">
        <v>958</v>
      </c>
      <c r="Y81" s="29" t="s">
        <v>959</v>
      </c>
      <c r="Z81" s="74" t="s">
        <v>960</v>
      </c>
      <c r="AA81" s="75" t="s">
        <v>961</v>
      </c>
      <c r="AB81" s="71"/>
      <c r="AC81" s="71"/>
      <c r="AD81" s="71"/>
      <c r="AE81" s="71" t="s">
        <v>962</v>
      </c>
      <c r="AF81" s="71"/>
      <c r="AG81" s="71"/>
      <c r="AH81" s="76" t="s">
        <v>963</v>
      </c>
      <c r="AI81" s="77"/>
      <c r="AJ81" s="71" t="s">
        <v>964</v>
      </c>
      <c r="AK81" s="71" t="s">
        <v>965</v>
      </c>
      <c r="AL81" s="91" t="s">
        <v>79</v>
      </c>
      <c r="AM81" s="32">
        <v>44509</v>
      </c>
      <c r="AN81" s="33" t="s">
        <v>966</v>
      </c>
    </row>
    <row r="82" spans="1:40" s="169" customFormat="1" ht="15" x14ac:dyDescent="0.25">
      <c r="A82" s="161">
        <v>11</v>
      </c>
      <c r="B82" s="162" t="s">
        <v>967</v>
      </c>
      <c r="C82" s="163" t="s">
        <v>968</v>
      </c>
      <c r="D82" s="163" t="s">
        <v>737</v>
      </c>
      <c r="E82" s="164">
        <v>34717</v>
      </c>
      <c r="F82" s="163" t="s">
        <v>969</v>
      </c>
      <c r="G82" s="163" t="s">
        <v>162</v>
      </c>
      <c r="H82" s="164">
        <v>42857</v>
      </c>
      <c r="I82" s="165">
        <v>14000</v>
      </c>
      <c r="J82" s="164">
        <v>43041</v>
      </c>
      <c r="K82" s="164"/>
      <c r="L82" s="165">
        <v>14000</v>
      </c>
      <c r="M82" s="165"/>
      <c r="N82" s="165"/>
      <c r="O82" s="165"/>
      <c r="P82" s="165"/>
      <c r="Q82" s="165"/>
      <c r="R82" s="165"/>
      <c r="S82" s="165"/>
      <c r="T82" s="165"/>
      <c r="U82" s="163" t="s">
        <v>740</v>
      </c>
      <c r="V82" s="165"/>
      <c r="W82" s="163" t="s">
        <v>970</v>
      </c>
      <c r="X82" s="163" t="s">
        <v>971</v>
      </c>
      <c r="Y82" s="163" t="s">
        <v>972</v>
      </c>
      <c r="Z82" s="163" t="s">
        <v>973</v>
      </c>
      <c r="AA82" s="163" t="s">
        <v>974</v>
      </c>
      <c r="AB82" s="163"/>
      <c r="AC82" s="163"/>
      <c r="AD82" s="163"/>
      <c r="AE82" s="163"/>
      <c r="AF82" s="163"/>
      <c r="AG82" s="163"/>
      <c r="AH82" s="166" t="s">
        <v>975</v>
      </c>
      <c r="AI82" s="166"/>
      <c r="AJ82" s="163"/>
      <c r="AK82" s="167"/>
      <c r="AL82" s="163"/>
      <c r="AM82" s="168"/>
    </row>
    <row r="83" spans="1:40" s="52" customFormat="1" x14ac:dyDescent="0.25">
      <c r="A83" s="23">
        <v>8</v>
      </c>
      <c r="B83" s="48" t="s">
        <v>976</v>
      </c>
      <c r="C83" s="26" t="s">
        <v>977</v>
      </c>
      <c r="D83" s="53" t="s">
        <v>115</v>
      </c>
      <c r="E83" s="70">
        <v>35048</v>
      </c>
      <c r="F83" s="71" t="s">
        <v>800</v>
      </c>
      <c r="G83" s="25" t="s">
        <v>98</v>
      </c>
      <c r="H83" s="70">
        <v>44502</v>
      </c>
      <c r="I83" s="72">
        <v>14000</v>
      </c>
      <c r="J83" s="70">
        <v>44367</v>
      </c>
      <c r="K83" s="70">
        <v>45048</v>
      </c>
      <c r="L83" s="72">
        <v>14000</v>
      </c>
      <c r="M83" s="72"/>
      <c r="N83" s="72"/>
      <c r="O83" s="72"/>
      <c r="P83" s="72"/>
      <c r="Q83" s="72"/>
      <c r="R83" s="72"/>
      <c r="S83" s="72"/>
      <c r="T83" s="72">
        <v>10000</v>
      </c>
      <c r="U83" s="71" t="s">
        <v>68</v>
      </c>
      <c r="V83" s="72"/>
      <c r="W83" s="73" t="s">
        <v>978</v>
      </c>
      <c r="X83" s="74" t="s">
        <v>979</v>
      </c>
      <c r="Y83" s="29" t="s">
        <v>980</v>
      </c>
      <c r="Z83" s="74" t="s">
        <v>981</v>
      </c>
      <c r="AA83" s="75" t="s">
        <v>982</v>
      </c>
      <c r="AB83" s="71"/>
      <c r="AC83" s="71"/>
      <c r="AD83" s="71" t="s">
        <v>983</v>
      </c>
      <c r="AE83" s="71" t="s">
        <v>984</v>
      </c>
      <c r="AF83" s="71"/>
      <c r="AG83" s="71"/>
      <c r="AH83" s="76" t="s">
        <v>985</v>
      </c>
      <c r="AI83" s="77" t="s">
        <v>986</v>
      </c>
      <c r="AJ83" s="71" t="s">
        <v>987</v>
      </c>
      <c r="AK83" s="71" t="s">
        <v>988</v>
      </c>
      <c r="AL83" s="91" t="s">
        <v>79</v>
      </c>
      <c r="AM83" s="229">
        <v>44768</v>
      </c>
      <c r="AN83" s="52" t="s">
        <v>989</v>
      </c>
    </row>
    <row r="84" spans="1:40" s="52" customFormat="1" x14ac:dyDescent="0.25">
      <c r="A84" s="170">
        <v>12</v>
      </c>
      <c r="B84" s="211" t="s">
        <v>990</v>
      </c>
      <c r="C84" s="182" t="s">
        <v>991</v>
      </c>
      <c r="D84" s="230" t="s">
        <v>141</v>
      </c>
      <c r="E84" s="208">
        <v>31660</v>
      </c>
      <c r="F84" s="209" t="s">
        <v>97</v>
      </c>
      <c r="G84" s="209" t="s">
        <v>98</v>
      </c>
      <c r="H84" s="208">
        <v>43131</v>
      </c>
      <c r="I84" s="210">
        <v>11000</v>
      </c>
      <c r="J84" s="208">
        <v>43312</v>
      </c>
      <c r="K84" s="208">
        <v>43677</v>
      </c>
      <c r="L84" s="210">
        <v>11000</v>
      </c>
      <c r="M84" s="210"/>
      <c r="N84" s="210"/>
      <c r="O84" s="210"/>
      <c r="P84" s="210"/>
      <c r="Q84" s="210"/>
      <c r="R84" s="210"/>
      <c r="S84" s="210"/>
      <c r="T84" s="210" t="s">
        <v>877</v>
      </c>
      <c r="U84" s="209" t="s">
        <v>992</v>
      </c>
      <c r="V84" s="210">
        <v>640000</v>
      </c>
      <c r="W84" s="209" t="s">
        <v>993</v>
      </c>
      <c r="X84" s="209"/>
      <c r="Y84" s="209" t="s">
        <v>994</v>
      </c>
      <c r="Z84" s="209" t="s">
        <v>995</v>
      </c>
      <c r="AA84" s="231" t="s">
        <v>996</v>
      </c>
      <c r="AB84" s="209" t="s">
        <v>997</v>
      </c>
      <c r="AC84" s="209" t="s">
        <v>998</v>
      </c>
      <c r="AD84" s="209"/>
      <c r="AE84" s="209"/>
      <c r="AF84" s="232" t="s">
        <v>999</v>
      </c>
      <c r="AG84"/>
      <c r="AH84" s="211" t="s">
        <v>1000</v>
      </c>
      <c r="AI84"/>
      <c r="AJ84" s="209" t="s">
        <v>1001</v>
      </c>
      <c r="AK84" s="209" t="s">
        <v>1002</v>
      </c>
      <c r="AL84" s="209" t="s">
        <v>138</v>
      </c>
      <c r="AM84" s="69">
        <v>43404</v>
      </c>
      <c r="AN84" s="52" t="s">
        <v>989</v>
      </c>
    </row>
    <row r="85" spans="1:40" s="33" customFormat="1" x14ac:dyDescent="0.25">
      <c r="A85" s="23">
        <v>6</v>
      </c>
      <c r="B85" s="31" t="s">
        <v>1003</v>
      </c>
      <c r="C85" s="25" t="s">
        <v>1004</v>
      </c>
      <c r="D85" s="25" t="s">
        <v>48</v>
      </c>
      <c r="E85" s="27">
        <v>35298</v>
      </c>
      <c r="F85" s="25" t="s">
        <v>1005</v>
      </c>
      <c r="G85" s="25" t="s">
        <v>83</v>
      </c>
      <c r="H85" s="27">
        <v>43318</v>
      </c>
      <c r="I85" s="28">
        <v>13312</v>
      </c>
      <c r="J85" s="27">
        <v>43502</v>
      </c>
      <c r="K85" s="27">
        <v>43867</v>
      </c>
      <c r="L85" s="28">
        <v>15962</v>
      </c>
      <c r="M85" s="28"/>
      <c r="N85" s="28"/>
      <c r="O85" s="28"/>
      <c r="P85" s="28"/>
      <c r="Q85" s="28"/>
      <c r="R85" s="28"/>
      <c r="S85" s="28"/>
      <c r="T85" s="28"/>
      <c r="U85" s="25" t="s">
        <v>51</v>
      </c>
      <c r="V85" s="28"/>
      <c r="W85" s="25" t="s">
        <v>1006</v>
      </c>
      <c r="X85" s="25" t="s">
        <v>1007</v>
      </c>
      <c r="Y85" s="25" t="s">
        <v>1008</v>
      </c>
      <c r="Z85" s="25" t="s">
        <v>1009</v>
      </c>
      <c r="AA85" s="25" t="s">
        <v>1010</v>
      </c>
      <c r="AB85" s="25" t="s">
        <v>1011</v>
      </c>
      <c r="AC85" s="25" t="s">
        <v>1012</v>
      </c>
      <c r="AD85" s="25" t="s">
        <v>1013</v>
      </c>
      <c r="AE85" s="25" t="s">
        <v>1014</v>
      </c>
      <c r="AF85" s="49" t="s">
        <v>1015</v>
      </c>
      <c r="AG85" s="30"/>
      <c r="AH85" s="31" t="s">
        <v>1016</v>
      </c>
      <c r="AI85" s="30"/>
      <c r="AJ85" s="25" t="s">
        <v>1017</v>
      </c>
      <c r="AK85" s="25" t="s">
        <v>1018</v>
      </c>
      <c r="AL85" s="61" t="s">
        <v>421</v>
      </c>
      <c r="AM85" s="32">
        <v>44377</v>
      </c>
    </row>
    <row r="86" spans="1:40" s="52" customFormat="1" ht="15" x14ac:dyDescent="0.25">
      <c r="A86" s="161">
        <v>13</v>
      </c>
      <c r="B86" s="130" t="s">
        <v>1019</v>
      </c>
      <c r="C86" s="182" t="s">
        <v>1020</v>
      </c>
      <c r="D86" s="223" t="s">
        <v>115</v>
      </c>
      <c r="E86" s="183">
        <v>35958</v>
      </c>
      <c r="F86" s="182" t="s">
        <v>1021</v>
      </c>
      <c r="G86" s="182" t="s">
        <v>98</v>
      </c>
      <c r="H86" s="183">
        <v>42900</v>
      </c>
      <c r="I86" s="188">
        <v>13000</v>
      </c>
      <c r="J86" s="233">
        <v>43083</v>
      </c>
      <c r="K86" s="233">
        <v>43448</v>
      </c>
      <c r="L86" s="188">
        <v>13000</v>
      </c>
      <c r="M86" s="188"/>
      <c r="N86" s="188"/>
      <c r="O86" s="188"/>
      <c r="P86" s="188"/>
      <c r="Q86" s="188"/>
      <c r="R86" s="188"/>
      <c r="S86" s="188"/>
      <c r="T86" s="188"/>
      <c r="U86" s="182" t="s">
        <v>51</v>
      </c>
      <c r="V86" s="188"/>
      <c r="W86" s="205" t="s">
        <v>1022</v>
      </c>
      <c r="X86" s="205"/>
      <c r="Y86" s="205" t="s">
        <v>1023</v>
      </c>
      <c r="Z86" s="205" t="s">
        <v>1024</v>
      </c>
      <c r="AA86" s="205"/>
      <c r="AB86" s="205"/>
      <c r="AC86" s="205"/>
      <c r="AD86" s="205"/>
      <c r="AE86" s="205"/>
      <c r="AF86" s="205"/>
      <c r="AG86" s="205"/>
      <c r="AH86" s="225" t="s">
        <v>1025</v>
      </c>
      <c r="AI86" s="225"/>
      <c r="AJ86" s="205"/>
      <c r="AK86" s="226"/>
      <c r="AL86" s="205"/>
      <c r="AM86" s="69">
        <v>43003</v>
      </c>
      <c r="AN86" s="52" t="s">
        <v>1026</v>
      </c>
    </row>
    <row r="87" spans="1:40" s="137" customFormat="1" x14ac:dyDescent="0.25">
      <c r="A87" s="170">
        <v>14</v>
      </c>
      <c r="B87" s="130" t="s">
        <v>1027</v>
      </c>
      <c r="C87" s="131"/>
      <c r="D87" s="131"/>
      <c r="E87" s="132">
        <v>33186</v>
      </c>
      <c r="F87" s="131" t="s">
        <v>1028</v>
      </c>
      <c r="G87" s="131"/>
      <c r="H87" s="132"/>
      <c r="I87" s="133"/>
      <c r="J87" s="132">
        <v>0</v>
      </c>
      <c r="K87" s="132"/>
      <c r="L87" s="133"/>
      <c r="M87" s="133"/>
      <c r="N87" s="133"/>
      <c r="O87" s="133"/>
      <c r="P87" s="133"/>
      <c r="Q87" s="133"/>
      <c r="R87" s="133"/>
      <c r="S87" s="133"/>
      <c r="T87" s="133"/>
      <c r="U87" s="131"/>
      <c r="V87" s="133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4" t="s">
        <v>1029</v>
      </c>
      <c r="AI87" s="134"/>
      <c r="AJ87" s="131" t="s">
        <v>1030</v>
      </c>
      <c r="AK87" s="135" t="s">
        <v>1031</v>
      </c>
      <c r="AL87" s="131" t="s">
        <v>1032</v>
      </c>
      <c r="AM87" s="136"/>
    </row>
    <row r="88" spans="1:40" s="239" customFormat="1" x14ac:dyDescent="0.25">
      <c r="A88" s="234">
        <v>2</v>
      </c>
      <c r="B88" s="48" t="s">
        <v>1033</v>
      </c>
      <c r="C88" s="235" t="s">
        <v>1034</v>
      </c>
      <c r="D88" s="235" t="s">
        <v>673</v>
      </c>
      <c r="E88" s="70">
        <v>29659</v>
      </c>
      <c r="F88" s="71" t="s">
        <v>712</v>
      </c>
      <c r="G88" s="71" t="s">
        <v>162</v>
      </c>
      <c r="H88" s="70">
        <v>43752</v>
      </c>
      <c r="I88" s="72"/>
      <c r="J88" s="70"/>
      <c r="K88" s="70"/>
      <c r="L88" s="72"/>
      <c r="M88" s="72"/>
      <c r="N88" s="72"/>
      <c r="O88" s="72"/>
      <c r="P88" s="72"/>
      <c r="Q88" s="72"/>
      <c r="R88" s="72"/>
      <c r="S88" s="72"/>
      <c r="T88" s="72"/>
      <c r="U88" s="71" t="s">
        <v>51</v>
      </c>
      <c r="V88" s="72"/>
      <c r="W88" s="73" t="s">
        <v>1035</v>
      </c>
      <c r="X88" s="74" t="s">
        <v>1036</v>
      </c>
      <c r="Y88" s="29" t="s">
        <v>1037</v>
      </c>
      <c r="Z88" s="74" t="s">
        <v>1038</v>
      </c>
      <c r="AA88" s="75" t="s">
        <v>1039</v>
      </c>
      <c r="AB88" s="71"/>
      <c r="AC88" s="71"/>
      <c r="AD88" s="71"/>
      <c r="AE88" s="76"/>
      <c r="AF88" s="71"/>
      <c r="AG88" s="71" t="s">
        <v>1040</v>
      </c>
      <c r="AH88" s="71" t="s">
        <v>1041</v>
      </c>
      <c r="AI88" s="236" t="s">
        <v>700</v>
      </c>
      <c r="AJ88" s="235"/>
      <c r="AK88" s="237"/>
      <c r="AL88" s="235"/>
      <c r="AM88" s="238"/>
    </row>
    <row r="89" spans="1:40" s="52" customFormat="1" ht="15" x14ac:dyDescent="0.25">
      <c r="A89" s="161">
        <v>15</v>
      </c>
      <c r="B89" s="130" t="s">
        <v>1042</v>
      </c>
      <c r="C89" s="182" t="s">
        <v>1043</v>
      </c>
      <c r="D89" s="182" t="s">
        <v>48</v>
      </c>
      <c r="E89" s="183">
        <v>29226</v>
      </c>
      <c r="F89" s="182" t="s">
        <v>1044</v>
      </c>
      <c r="G89" s="182" t="s">
        <v>67</v>
      </c>
      <c r="H89" s="183">
        <v>39658</v>
      </c>
      <c r="I89" s="188">
        <v>28800</v>
      </c>
      <c r="J89" s="183">
        <f>+H89+184</f>
        <v>39842</v>
      </c>
      <c r="K89" s="183"/>
      <c r="L89" s="188">
        <v>28800</v>
      </c>
      <c r="M89" s="188"/>
      <c r="N89" s="188"/>
      <c r="O89" s="188"/>
      <c r="P89" s="188"/>
      <c r="Q89" s="188"/>
      <c r="R89" s="188">
        <v>5000</v>
      </c>
      <c r="S89" s="188"/>
      <c r="T89" s="188"/>
      <c r="U89" s="182" t="s">
        <v>740</v>
      </c>
      <c r="V89" s="188"/>
      <c r="W89" s="182" t="s">
        <v>1045</v>
      </c>
      <c r="X89" s="182" t="s">
        <v>1046</v>
      </c>
      <c r="Y89" s="182" t="s">
        <v>1047</v>
      </c>
      <c r="Z89" s="182" t="s">
        <v>1048</v>
      </c>
      <c r="AA89" s="182" t="s">
        <v>1049</v>
      </c>
      <c r="AB89" s="182"/>
      <c r="AC89" s="182"/>
      <c r="AD89" s="182"/>
      <c r="AE89" s="182"/>
      <c r="AF89" s="182"/>
      <c r="AG89" s="182"/>
      <c r="AH89" s="130" t="s">
        <v>1050</v>
      </c>
      <c r="AI89" s="130"/>
      <c r="AJ89" s="182" t="s">
        <v>1051</v>
      </c>
      <c r="AK89" s="191" t="s">
        <v>1052</v>
      </c>
      <c r="AL89" s="182" t="s">
        <v>1053</v>
      </c>
      <c r="AM89" s="69">
        <v>42993</v>
      </c>
    </row>
    <row r="90" spans="1:40" s="169" customFormat="1" x14ac:dyDescent="0.25">
      <c r="A90" s="170">
        <v>16</v>
      </c>
      <c r="B90" s="162" t="s">
        <v>1054</v>
      </c>
      <c r="C90" s="163" t="s">
        <v>1055</v>
      </c>
      <c r="D90" s="163" t="s">
        <v>737</v>
      </c>
      <c r="E90" s="164">
        <v>32016</v>
      </c>
      <c r="F90" s="163" t="s">
        <v>97</v>
      </c>
      <c r="G90" s="163" t="s">
        <v>1056</v>
      </c>
      <c r="H90" s="164">
        <v>41877</v>
      </c>
      <c r="I90" s="165">
        <v>17000</v>
      </c>
      <c r="J90" s="164">
        <v>42061</v>
      </c>
      <c r="K90" s="164">
        <f>+J90+365</f>
        <v>42426</v>
      </c>
      <c r="L90" s="165">
        <v>17000</v>
      </c>
      <c r="M90" s="165"/>
      <c r="N90" s="165"/>
      <c r="O90" s="165"/>
      <c r="P90" s="165"/>
      <c r="Q90" s="165"/>
      <c r="R90" s="165"/>
      <c r="S90" s="165"/>
      <c r="T90" s="165" t="s">
        <v>364</v>
      </c>
      <c r="U90" s="163" t="s">
        <v>1057</v>
      </c>
      <c r="V90" s="165">
        <v>500000</v>
      </c>
      <c r="W90" s="163" t="s">
        <v>1058</v>
      </c>
      <c r="X90" s="163" t="s">
        <v>1059</v>
      </c>
      <c r="Y90" s="163" t="s">
        <v>1060</v>
      </c>
      <c r="Z90" s="163" t="s">
        <v>1061</v>
      </c>
      <c r="AA90" s="163" t="s">
        <v>1062</v>
      </c>
      <c r="AB90" s="163"/>
      <c r="AC90" s="163"/>
      <c r="AD90" s="163"/>
      <c r="AE90" s="163"/>
      <c r="AF90" s="163"/>
      <c r="AG90" s="163"/>
      <c r="AH90" s="166" t="s">
        <v>1063</v>
      </c>
      <c r="AI90" s="166"/>
      <c r="AJ90" s="163" t="s">
        <v>1064</v>
      </c>
      <c r="AK90" s="167" t="s">
        <v>1065</v>
      </c>
      <c r="AL90" s="163" t="s">
        <v>1053</v>
      </c>
      <c r="AM90" s="168">
        <v>42809</v>
      </c>
    </row>
    <row r="91" spans="1:40" s="33" customFormat="1" x14ac:dyDescent="0.25">
      <c r="A91" s="23">
        <v>6</v>
      </c>
      <c r="B91" s="24" t="s">
        <v>1066</v>
      </c>
      <c r="C91" s="25" t="s">
        <v>1067</v>
      </c>
      <c r="D91" s="25" t="s">
        <v>48</v>
      </c>
      <c r="E91" s="27">
        <v>33009</v>
      </c>
      <c r="F91" s="25" t="s">
        <v>97</v>
      </c>
      <c r="G91" s="25" t="s">
        <v>98</v>
      </c>
      <c r="H91" s="27">
        <v>42457</v>
      </c>
      <c r="I91" s="28">
        <v>9000</v>
      </c>
      <c r="J91" s="27">
        <v>42641</v>
      </c>
      <c r="K91" s="27">
        <f>+J91+365</f>
        <v>43006</v>
      </c>
      <c r="L91" s="28">
        <v>9000</v>
      </c>
      <c r="M91" s="28">
        <v>1000</v>
      </c>
      <c r="N91" s="28">
        <v>10000</v>
      </c>
      <c r="O91" s="28"/>
      <c r="P91" s="28"/>
      <c r="Q91" s="28"/>
      <c r="R91" s="28"/>
      <c r="S91" s="28"/>
      <c r="T91" s="28" t="s">
        <v>1068</v>
      </c>
      <c r="U91" s="25" t="s">
        <v>178</v>
      </c>
      <c r="V91" s="28">
        <v>500000</v>
      </c>
      <c r="W91" s="25" t="s">
        <v>1069</v>
      </c>
      <c r="X91" s="25" t="s">
        <v>1070</v>
      </c>
      <c r="Y91" s="25" t="s">
        <v>1071</v>
      </c>
      <c r="Z91" s="25" t="s">
        <v>1072</v>
      </c>
      <c r="AA91" s="25" t="s">
        <v>1073</v>
      </c>
      <c r="AB91" s="25" t="s">
        <v>1074</v>
      </c>
      <c r="AC91" s="25" t="s">
        <v>1075</v>
      </c>
      <c r="AD91" s="25" t="s">
        <v>1076</v>
      </c>
      <c r="AE91" s="25" t="s">
        <v>1077</v>
      </c>
      <c r="AF91" s="66" t="s">
        <v>1078</v>
      </c>
      <c r="AG91" s="25"/>
      <c r="AH91" s="24" t="s">
        <v>1079</v>
      </c>
      <c r="AI91" s="24"/>
      <c r="AJ91" s="25" t="s">
        <v>1080</v>
      </c>
      <c r="AK91" s="81" t="s">
        <v>1081</v>
      </c>
      <c r="AL91" s="25" t="s">
        <v>781</v>
      </c>
      <c r="AM91" s="32">
        <v>43861</v>
      </c>
    </row>
    <row r="92" spans="1:40" s="137" customFormat="1" ht="15" x14ac:dyDescent="0.25">
      <c r="A92" s="161">
        <v>17</v>
      </c>
      <c r="B92" s="130" t="s">
        <v>1082</v>
      </c>
      <c r="C92" s="131" t="s">
        <v>1083</v>
      </c>
      <c r="D92" s="163" t="s">
        <v>737</v>
      </c>
      <c r="E92" s="132">
        <v>31080</v>
      </c>
      <c r="F92" s="131" t="s">
        <v>97</v>
      </c>
      <c r="G92" s="131" t="s">
        <v>98</v>
      </c>
      <c r="H92" s="132">
        <v>42857</v>
      </c>
      <c r="I92" s="133">
        <v>10000</v>
      </c>
      <c r="J92" s="132">
        <v>43041</v>
      </c>
      <c r="K92" s="132">
        <v>43406</v>
      </c>
      <c r="L92" s="133">
        <v>10000</v>
      </c>
      <c r="M92" s="133"/>
      <c r="N92" s="133"/>
      <c r="O92" s="133"/>
      <c r="P92" s="133"/>
      <c r="Q92" s="133"/>
      <c r="R92" s="133"/>
      <c r="S92" s="133"/>
      <c r="T92" s="133" t="s">
        <v>844</v>
      </c>
      <c r="U92" s="131"/>
      <c r="V92" s="133"/>
      <c r="W92" s="131" t="s">
        <v>1084</v>
      </c>
      <c r="X92" s="131" t="s">
        <v>1085</v>
      </c>
      <c r="Y92" s="131" t="s">
        <v>1086</v>
      </c>
      <c r="Z92" s="131" t="s">
        <v>1087</v>
      </c>
      <c r="AA92" s="131" t="s">
        <v>1088</v>
      </c>
      <c r="AB92" s="131"/>
      <c r="AC92" s="131"/>
      <c r="AD92" s="131"/>
      <c r="AE92" s="131"/>
      <c r="AF92" s="131"/>
      <c r="AG92" s="131" t="s">
        <v>1089</v>
      </c>
      <c r="AH92" s="134" t="s">
        <v>1090</v>
      </c>
      <c r="AI92" s="134"/>
      <c r="AJ92" s="131" t="s">
        <v>1091</v>
      </c>
      <c r="AK92" s="135" t="s">
        <v>1092</v>
      </c>
      <c r="AL92" s="131"/>
      <c r="AM92" s="136"/>
    </row>
    <row r="93" spans="1:40" s="137" customFormat="1" ht="15" x14ac:dyDescent="0.25">
      <c r="A93" s="240">
        <v>2</v>
      </c>
      <c r="B93" s="130" t="s">
        <v>1093</v>
      </c>
      <c r="C93" s="131" t="s">
        <v>1094</v>
      </c>
      <c r="D93" s="131" t="s">
        <v>673</v>
      </c>
      <c r="E93" s="132">
        <v>34342</v>
      </c>
      <c r="F93" s="131" t="s">
        <v>66</v>
      </c>
      <c r="G93" s="131" t="s">
        <v>67</v>
      </c>
      <c r="H93" s="132">
        <v>43524</v>
      </c>
      <c r="I93" s="133"/>
      <c r="J93" s="132"/>
      <c r="K93" s="132"/>
      <c r="L93" s="133"/>
      <c r="M93" s="133"/>
      <c r="N93" s="133"/>
      <c r="O93" s="133"/>
      <c r="P93" s="133"/>
      <c r="Q93" s="133"/>
      <c r="R93" s="133"/>
      <c r="S93" s="133"/>
      <c r="T93" s="133"/>
      <c r="U93" s="131"/>
      <c r="V93" s="133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4"/>
      <c r="AI93" s="134"/>
      <c r="AJ93" s="131"/>
      <c r="AK93" s="135"/>
      <c r="AL93" s="131"/>
      <c r="AM93" s="136" t="s">
        <v>1095</v>
      </c>
    </row>
    <row r="94" spans="1:40" s="169" customFormat="1" x14ac:dyDescent="0.25">
      <c r="A94" s="170">
        <v>18</v>
      </c>
      <c r="B94" s="162" t="s">
        <v>1096</v>
      </c>
      <c r="C94" s="163" t="s">
        <v>1097</v>
      </c>
      <c r="D94" s="163" t="s">
        <v>737</v>
      </c>
      <c r="E94" s="164">
        <v>33832</v>
      </c>
      <c r="F94" s="163" t="s">
        <v>97</v>
      </c>
      <c r="G94" s="163" t="s">
        <v>98</v>
      </c>
      <c r="H94" s="164">
        <v>42549</v>
      </c>
      <c r="I94" s="165">
        <v>9000</v>
      </c>
      <c r="J94" s="164">
        <v>42732</v>
      </c>
      <c r="K94" s="164">
        <v>43097</v>
      </c>
      <c r="L94" s="165">
        <v>9000</v>
      </c>
      <c r="M94" s="165"/>
      <c r="N94" s="165"/>
      <c r="O94" s="165"/>
      <c r="P94" s="165"/>
      <c r="Q94" s="165"/>
      <c r="R94" s="165"/>
      <c r="S94" s="165"/>
      <c r="T94" s="165"/>
      <c r="U94" s="163" t="s">
        <v>630</v>
      </c>
      <c r="V94" s="165"/>
      <c r="W94" s="163" t="s">
        <v>1098</v>
      </c>
      <c r="X94" s="163" t="s">
        <v>1099</v>
      </c>
      <c r="Y94" s="163" t="s">
        <v>1100</v>
      </c>
      <c r="Z94" s="163" t="s">
        <v>1101</v>
      </c>
      <c r="AA94" s="163"/>
      <c r="AB94" s="163"/>
      <c r="AC94" s="163"/>
      <c r="AD94" s="163"/>
      <c r="AE94" s="163"/>
      <c r="AF94" s="163"/>
      <c r="AG94" s="163"/>
      <c r="AH94" s="166"/>
      <c r="AI94" s="166"/>
      <c r="AJ94" s="163"/>
      <c r="AK94" s="167"/>
      <c r="AL94" s="163"/>
      <c r="AM94" s="168">
        <v>42857</v>
      </c>
    </row>
    <row r="95" spans="1:40" s="169" customFormat="1" ht="15" x14ac:dyDescent="0.25">
      <c r="A95" s="161">
        <v>19</v>
      </c>
      <c r="B95" s="162" t="s">
        <v>1102</v>
      </c>
      <c r="C95" s="163" t="s">
        <v>1103</v>
      </c>
      <c r="D95" s="163" t="s">
        <v>737</v>
      </c>
      <c r="E95" s="164">
        <v>29529</v>
      </c>
      <c r="F95" s="163" t="s">
        <v>97</v>
      </c>
      <c r="G95" s="163" t="s">
        <v>98</v>
      </c>
      <c r="H95" s="164">
        <v>42324</v>
      </c>
      <c r="I95" s="165">
        <v>12500</v>
      </c>
      <c r="J95" s="164">
        <v>42506</v>
      </c>
      <c r="K95" s="164">
        <f>+J95+365</f>
        <v>42871</v>
      </c>
      <c r="L95" s="165">
        <v>12500</v>
      </c>
      <c r="M95" s="165"/>
      <c r="N95" s="165"/>
      <c r="O95" s="165"/>
      <c r="P95" s="165"/>
      <c r="Q95" s="165"/>
      <c r="R95" s="165"/>
      <c r="S95" s="165"/>
      <c r="T95" s="165" t="s">
        <v>1104</v>
      </c>
      <c r="U95" s="163" t="s">
        <v>1105</v>
      </c>
      <c r="V95" s="165">
        <v>500000</v>
      </c>
      <c r="W95" s="163" t="s">
        <v>1106</v>
      </c>
      <c r="X95" s="163"/>
      <c r="Y95" s="163" t="s">
        <v>1107</v>
      </c>
      <c r="Z95" s="163" t="s">
        <v>1108</v>
      </c>
      <c r="AA95" s="163" t="s">
        <v>1109</v>
      </c>
      <c r="AB95" s="163"/>
      <c r="AC95" s="163"/>
      <c r="AD95" s="163"/>
      <c r="AE95" s="163"/>
      <c r="AF95" s="163"/>
      <c r="AG95" s="163"/>
      <c r="AH95" s="166" t="s">
        <v>1110</v>
      </c>
      <c r="AI95" s="166"/>
      <c r="AJ95" s="163" t="s">
        <v>1111</v>
      </c>
      <c r="AK95" s="167" t="s">
        <v>1112</v>
      </c>
      <c r="AL95" s="163" t="s">
        <v>1053</v>
      </c>
      <c r="AM95" s="168">
        <v>42822</v>
      </c>
    </row>
    <row r="96" spans="1:40" s="33" customFormat="1" x14ac:dyDescent="0.25">
      <c r="A96" s="23">
        <v>8</v>
      </c>
      <c r="B96" s="24" t="s">
        <v>1113</v>
      </c>
      <c r="C96" s="25" t="s">
        <v>1114</v>
      </c>
      <c r="D96" s="53" t="s">
        <v>115</v>
      </c>
      <c r="E96" s="27">
        <v>31305</v>
      </c>
      <c r="F96" s="25" t="s">
        <v>97</v>
      </c>
      <c r="G96" s="25" t="s">
        <v>98</v>
      </c>
      <c r="H96" s="27">
        <v>44781</v>
      </c>
      <c r="I96" s="28">
        <v>20000</v>
      </c>
      <c r="J96" s="27">
        <v>44965</v>
      </c>
      <c r="K96" s="27">
        <v>45330</v>
      </c>
      <c r="L96" s="28">
        <v>20000</v>
      </c>
      <c r="M96" s="28"/>
      <c r="N96" s="28"/>
      <c r="O96" s="28"/>
      <c r="P96" s="28"/>
      <c r="Q96" s="28"/>
      <c r="R96" s="28"/>
      <c r="S96" s="28"/>
      <c r="T96" s="28">
        <v>7000</v>
      </c>
      <c r="U96" s="25" t="s">
        <v>116</v>
      </c>
      <c r="V96" s="28"/>
      <c r="W96" s="73" t="s">
        <v>1115</v>
      </c>
      <c r="X96" s="74" t="s">
        <v>1116</v>
      </c>
      <c r="Y96" s="29" t="s">
        <v>1117</v>
      </c>
      <c r="Z96" s="74" t="s">
        <v>1118</v>
      </c>
      <c r="AA96" s="25" t="s">
        <v>1119</v>
      </c>
      <c r="AB96" s="25"/>
      <c r="AC96" s="25"/>
      <c r="AD96" s="25"/>
      <c r="AE96" s="25"/>
      <c r="AF96" s="49"/>
      <c r="AG96" s="30"/>
      <c r="AH96" s="31" t="s">
        <v>1120</v>
      </c>
      <c r="AI96" s="50"/>
      <c r="AJ96" s="25" t="s">
        <v>1121</v>
      </c>
      <c r="AK96" s="241">
        <v>9381178479</v>
      </c>
      <c r="AL96" s="61"/>
      <c r="AM96" s="32"/>
    </row>
    <row r="97" spans="1:40" s="33" customFormat="1" x14ac:dyDescent="0.25">
      <c r="A97" s="23">
        <v>9</v>
      </c>
      <c r="B97" s="31" t="s">
        <v>1122</v>
      </c>
      <c r="C97" s="25" t="s">
        <v>1123</v>
      </c>
      <c r="D97" s="62" t="s">
        <v>141</v>
      </c>
      <c r="E97" s="27">
        <v>32214</v>
      </c>
      <c r="F97" s="25" t="s">
        <v>1124</v>
      </c>
      <c r="G97" s="25" t="s">
        <v>98</v>
      </c>
      <c r="H97" s="27">
        <v>43344</v>
      </c>
      <c r="I97" s="28">
        <v>20000</v>
      </c>
      <c r="J97" s="27">
        <v>41698</v>
      </c>
      <c r="K97" s="27">
        <v>43891</v>
      </c>
      <c r="L97" s="28">
        <v>20000</v>
      </c>
      <c r="M97" s="28"/>
      <c r="N97" s="28"/>
      <c r="O97" s="28">
        <v>15000</v>
      </c>
      <c r="P97" s="28"/>
      <c r="Q97" s="28"/>
      <c r="R97" s="28"/>
      <c r="S97" s="28" t="s">
        <v>1125</v>
      </c>
      <c r="T97" s="28"/>
      <c r="U97" s="25" t="s">
        <v>1126</v>
      </c>
      <c r="V97" s="28"/>
      <c r="W97" s="25" t="s">
        <v>1127</v>
      </c>
      <c r="X97" s="25"/>
      <c r="Y97" s="25" t="s">
        <v>1128</v>
      </c>
      <c r="Z97" s="25" t="s">
        <v>1129</v>
      </c>
      <c r="AA97" s="25" t="s">
        <v>1130</v>
      </c>
      <c r="AB97" s="25"/>
      <c r="AC97" s="25"/>
      <c r="AD97" s="25" t="s">
        <v>1131</v>
      </c>
      <c r="AE97" s="25" t="s">
        <v>1132</v>
      </c>
      <c r="AF97" s="105" t="s">
        <v>1133</v>
      </c>
      <c r="AG97" s="30"/>
      <c r="AH97" s="31" t="s">
        <v>1134</v>
      </c>
      <c r="AI97" s="30"/>
      <c r="AJ97" s="25" t="s">
        <v>1135</v>
      </c>
      <c r="AK97" s="25" t="s">
        <v>1136</v>
      </c>
      <c r="AL97" s="25" t="s">
        <v>421</v>
      </c>
      <c r="AM97" s="32">
        <v>43761</v>
      </c>
    </row>
    <row r="98" spans="1:40" s="169" customFormat="1" x14ac:dyDescent="0.25">
      <c r="A98" s="170">
        <v>20</v>
      </c>
      <c r="B98" s="162" t="s">
        <v>1137</v>
      </c>
      <c r="C98" s="163" t="s">
        <v>1138</v>
      </c>
      <c r="D98" s="163" t="s">
        <v>737</v>
      </c>
      <c r="E98" s="164">
        <v>33102</v>
      </c>
      <c r="F98" s="163" t="s">
        <v>969</v>
      </c>
      <c r="G98" s="163" t="s">
        <v>162</v>
      </c>
      <c r="H98" s="164">
        <v>42457</v>
      </c>
      <c r="I98" s="165">
        <v>15000</v>
      </c>
      <c r="J98" s="164">
        <v>42641</v>
      </c>
      <c r="K98" s="164">
        <f>+J98+365</f>
        <v>43006</v>
      </c>
      <c r="L98" s="165">
        <v>15000</v>
      </c>
      <c r="M98" s="165"/>
      <c r="N98" s="165"/>
      <c r="O98" s="165"/>
      <c r="P98" s="165"/>
      <c r="Q98" s="165"/>
      <c r="R98" s="165"/>
      <c r="S98" s="165"/>
      <c r="T98" s="165"/>
      <c r="U98" s="163"/>
      <c r="V98" s="165"/>
      <c r="W98" s="163" t="s">
        <v>1139</v>
      </c>
      <c r="X98" s="163" t="s">
        <v>1140</v>
      </c>
      <c r="Y98" s="163" t="s">
        <v>1141</v>
      </c>
      <c r="Z98" s="163" t="s">
        <v>1142</v>
      </c>
      <c r="AA98" s="163"/>
      <c r="AB98" s="163"/>
      <c r="AC98" s="163"/>
      <c r="AD98" s="163"/>
      <c r="AE98" s="163"/>
      <c r="AF98" s="163"/>
      <c r="AG98" s="163"/>
      <c r="AH98" s="166" t="s">
        <v>1143</v>
      </c>
      <c r="AI98" s="166"/>
      <c r="AJ98" s="163"/>
      <c r="AK98" s="167"/>
      <c r="AL98" s="163"/>
      <c r="AM98" s="168"/>
    </row>
    <row r="99" spans="1:40" s="249" customFormat="1" ht="15" x14ac:dyDescent="0.25">
      <c r="A99" s="161">
        <v>21</v>
      </c>
      <c r="B99" s="225" t="s">
        <v>1144</v>
      </c>
      <c r="C99" s="242" t="s">
        <v>1145</v>
      </c>
      <c r="D99" s="243" t="s">
        <v>115</v>
      </c>
      <c r="E99" s="244">
        <v>31802</v>
      </c>
      <c r="F99" s="242" t="s">
        <v>800</v>
      </c>
      <c r="G99" s="242" t="s">
        <v>98</v>
      </c>
      <c r="H99" s="244">
        <v>42926</v>
      </c>
      <c r="I99" s="245">
        <v>20000</v>
      </c>
      <c r="J99" s="244">
        <v>43110</v>
      </c>
      <c r="K99" s="244">
        <v>43475</v>
      </c>
      <c r="L99" s="245">
        <v>20000</v>
      </c>
      <c r="M99" s="245"/>
      <c r="N99" s="245"/>
      <c r="O99" s="245">
        <v>3000</v>
      </c>
      <c r="P99" s="245"/>
      <c r="Q99" s="245"/>
      <c r="R99" s="245"/>
      <c r="S99" s="245"/>
      <c r="T99" s="245" t="s">
        <v>364</v>
      </c>
      <c r="U99" s="242"/>
      <c r="V99" s="245"/>
      <c r="W99" s="242" t="s">
        <v>1146</v>
      </c>
      <c r="X99" s="242"/>
      <c r="Y99" s="242" t="s">
        <v>1147</v>
      </c>
      <c r="Z99" s="242" t="s">
        <v>1148</v>
      </c>
      <c r="AA99" s="242" t="s">
        <v>1149</v>
      </c>
      <c r="AB99" s="242"/>
      <c r="AC99" s="242"/>
      <c r="AD99" s="242"/>
      <c r="AE99" s="242"/>
      <c r="AF99" s="242"/>
      <c r="AG99" s="242"/>
      <c r="AH99" s="246" t="s">
        <v>1150</v>
      </c>
      <c r="AI99" s="246"/>
      <c r="AJ99" s="242"/>
      <c r="AK99" s="247"/>
      <c r="AL99" s="242"/>
      <c r="AM99" s="248"/>
    </row>
    <row r="100" spans="1:40" s="33" customFormat="1" x14ac:dyDescent="0.25">
      <c r="A100" s="23">
        <v>11</v>
      </c>
      <c r="B100" s="24" t="s">
        <v>1151</v>
      </c>
      <c r="C100" s="25" t="s">
        <v>1152</v>
      </c>
      <c r="D100" s="25" t="s">
        <v>48</v>
      </c>
      <c r="E100" s="27">
        <v>35696</v>
      </c>
      <c r="F100" s="25" t="s">
        <v>1153</v>
      </c>
      <c r="G100" s="25" t="s">
        <v>98</v>
      </c>
      <c r="H100" s="27">
        <v>43346</v>
      </c>
      <c r="I100" s="28">
        <v>13312</v>
      </c>
      <c r="J100" s="27">
        <v>43383</v>
      </c>
      <c r="K100" s="27">
        <v>44114</v>
      </c>
      <c r="L100" s="28">
        <v>18962</v>
      </c>
      <c r="M100" s="28"/>
      <c r="N100" s="28"/>
      <c r="O100" s="28"/>
      <c r="P100" s="28"/>
      <c r="Q100" s="28"/>
      <c r="R100" s="28"/>
      <c r="S100" s="28"/>
      <c r="T100" s="28"/>
      <c r="U100" s="25" t="s">
        <v>51</v>
      </c>
      <c r="V100" s="28"/>
      <c r="W100" s="25" t="s">
        <v>1154</v>
      </c>
      <c r="X100" s="25" t="s">
        <v>1155</v>
      </c>
      <c r="Y100" s="29" t="s">
        <v>1156</v>
      </c>
      <c r="Z100" s="25" t="s">
        <v>1157</v>
      </c>
      <c r="AA100" s="25" t="s">
        <v>1158</v>
      </c>
      <c r="AB100" s="25" t="s">
        <v>1159</v>
      </c>
      <c r="AC100" s="25" t="s">
        <v>1160</v>
      </c>
      <c r="AD100" s="25" t="s">
        <v>1161</v>
      </c>
      <c r="AE100" s="25" t="s">
        <v>1162</v>
      </c>
      <c r="AF100" s="49" t="s">
        <v>1163</v>
      </c>
      <c r="AG100" s="30"/>
      <c r="AH100" s="31" t="s">
        <v>1164</v>
      </c>
      <c r="AI100" s="50"/>
      <c r="AJ100" s="25" t="s">
        <v>1165</v>
      </c>
      <c r="AK100" s="25" t="s">
        <v>1166</v>
      </c>
      <c r="AL100" s="61" t="s">
        <v>79</v>
      </c>
      <c r="AM100" s="32">
        <v>44553</v>
      </c>
    </row>
    <row r="101" spans="1:40" s="80" customFormat="1" x14ac:dyDescent="0.25">
      <c r="A101" s="23">
        <v>10</v>
      </c>
      <c r="B101" s="24" t="s">
        <v>1167</v>
      </c>
      <c r="C101" s="25" t="s">
        <v>1168</v>
      </c>
      <c r="D101" s="98" t="s">
        <v>115</v>
      </c>
      <c r="E101" s="70">
        <v>36158</v>
      </c>
      <c r="F101" s="71" t="s">
        <v>956</v>
      </c>
      <c r="G101" s="71" t="s">
        <v>600</v>
      </c>
      <c r="H101" s="70">
        <v>44340</v>
      </c>
      <c r="I101" s="72">
        <v>19000</v>
      </c>
      <c r="J101" s="70">
        <f>H101+180</f>
        <v>44520</v>
      </c>
      <c r="K101" s="70">
        <v>44889</v>
      </c>
      <c r="L101" s="72">
        <v>19000</v>
      </c>
      <c r="M101" s="72"/>
      <c r="N101" s="72"/>
      <c r="O101" s="72"/>
      <c r="P101" s="72"/>
      <c r="Q101" s="72"/>
      <c r="R101" s="72"/>
      <c r="S101" s="72"/>
      <c r="T101" s="72"/>
      <c r="U101" s="71" t="s">
        <v>68</v>
      </c>
      <c r="V101" s="72"/>
      <c r="W101" s="73" t="s">
        <v>1169</v>
      </c>
      <c r="X101" s="74" t="s">
        <v>1170</v>
      </c>
      <c r="Y101" s="29" t="s">
        <v>1171</v>
      </c>
      <c r="Z101" s="74" t="s">
        <v>1172</v>
      </c>
      <c r="AA101" s="74" t="s">
        <v>1173</v>
      </c>
      <c r="AB101" s="74"/>
      <c r="AC101" s="74"/>
      <c r="AD101" s="74"/>
      <c r="AE101" s="24"/>
      <c r="AF101" s="24"/>
      <c r="AG101" s="24"/>
      <c r="AH101" s="110" t="s">
        <v>1174</v>
      </c>
      <c r="AI101" s="77"/>
      <c r="AJ101" s="71" t="s">
        <v>1175</v>
      </c>
      <c r="AK101" s="71" t="s">
        <v>1176</v>
      </c>
      <c r="AL101" s="91" t="s">
        <v>390</v>
      </c>
      <c r="AM101" s="79">
        <v>44342</v>
      </c>
    </row>
    <row r="102" spans="1:40" s="33" customFormat="1" x14ac:dyDescent="0.25">
      <c r="A102" s="23">
        <v>10</v>
      </c>
      <c r="B102" s="24" t="s">
        <v>1177</v>
      </c>
      <c r="C102" s="25" t="s">
        <v>1178</v>
      </c>
      <c r="D102" s="98" t="s">
        <v>115</v>
      </c>
      <c r="E102" s="70">
        <v>31414</v>
      </c>
      <c r="F102" s="71" t="s">
        <v>97</v>
      </c>
      <c r="G102" s="71" t="s">
        <v>98</v>
      </c>
      <c r="H102" s="70">
        <v>44153</v>
      </c>
      <c r="I102" s="72">
        <v>18000</v>
      </c>
      <c r="J102" s="70">
        <f>H102+180</f>
        <v>44333</v>
      </c>
      <c r="K102" s="70">
        <v>44699</v>
      </c>
      <c r="L102" s="72">
        <v>18000</v>
      </c>
      <c r="M102" s="72"/>
      <c r="N102" s="72"/>
      <c r="O102" s="72"/>
      <c r="P102" s="72"/>
      <c r="Q102" s="72"/>
      <c r="R102" s="72"/>
      <c r="S102" s="72"/>
      <c r="T102" s="72"/>
      <c r="U102" s="71" t="s">
        <v>116</v>
      </c>
      <c r="V102" s="72"/>
      <c r="W102" s="73" t="s">
        <v>1179</v>
      </c>
      <c r="X102" s="74" t="s">
        <v>1180</v>
      </c>
      <c r="Y102" s="29" t="s">
        <v>1181</v>
      </c>
      <c r="Z102" s="74" t="s">
        <v>1182</v>
      </c>
      <c r="AA102" s="74" t="s">
        <v>1183</v>
      </c>
      <c r="AB102" s="74" t="s">
        <v>1184</v>
      </c>
      <c r="AC102" s="25" t="s">
        <v>1185</v>
      </c>
      <c r="AD102" s="74"/>
      <c r="AE102" s="25" t="s">
        <v>1185</v>
      </c>
      <c r="AF102" s="221"/>
      <c r="AG102" s="221"/>
      <c r="AH102" s="101" t="s">
        <v>1186</v>
      </c>
      <c r="AI102" s="222"/>
      <c r="AJ102" s="74" t="s">
        <v>1187</v>
      </c>
      <c r="AK102" s="74" t="s">
        <v>1188</v>
      </c>
      <c r="AL102" s="250" t="s">
        <v>274</v>
      </c>
      <c r="AM102" s="32">
        <v>44200</v>
      </c>
    </row>
    <row r="103" spans="1:40" s="33" customFormat="1" x14ac:dyDescent="0.25">
      <c r="A103" s="170">
        <v>22</v>
      </c>
      <c r="B103" s="198" t="s">
        <v>1189</v>
      </c>
      <c r="C103" s="192" t="s">
        <v>1190</v>
      </c>
      <c r="D103" s="251" t="s">
        <v>141</v>
      </c>
      <c r="E103" s="194">
        <v>32199</v>
      </c>
      <c r="F103" s="193" t="s">
        <v>97</v>
      </c>
      <c r="G103" s="193" t="s">
        <v>98</v>
      </c>
      <c r="H103" s="194">
        <v>43313</v>
      </c>
      <c r="I103" s="176">
        <v>10000</v>
      </c>
      <c r="J103" s="194">
        <v>42960</v>
      </c>
      <c r="K103" s="194">
        <v>43325</v>
      </c>
      <c r="L103" s="176">
        <v>10000</v>
      </c>
      <c r="M103" s="176"/>
      <c r="N103" s="176"/>
      <c r="O103" s="176"/>
      <c r="P103" s="176"/>
      <c r="Q103" s="176"/>
      <c r="R103" s="176"/>
      <c r="S103" s="176"/>
      <c r="T103" s="176" t="s">
        <v>364</v>
      </c>
      <c r="U103" s="193" t="s">
        <v>445</v>
      </c>
      <c r="V103" s="176"/>
      <c r="W103" s="193" t="s">
        <v>1191</v>
      </c>
      <c r="X103" s="193"/>
      <c r="Y103" s="193" t="s">
        <v>1192</v>
      </c>
      <c r="Z103" s="193" t="s">
        <v>1193</v>
      </c>
      <c r="AA103" s="252" t="s">
        <v>1194</v>
      </c>
      <c r="AB103" s="193" t="s">
        <v>1195</v>
      </c>
      <c r="AC103" s="193" t="s">
        <v>1196</v>
      </c>
      <c r="AD103" s="193" t="s">
        <v>1197</v>
      </c>
      <c r="AE103" s="193" t="s">
        <v>1198</v>
      </c>
      <c r="AF103" s="232" t="s">
        <v>1199</v>
      </c>
      <c r="AG103" s="197"/>
      <c r="AH103" s="198" t="s">
        <v>1200</v>
      </c>
      <c r="AI103" s="253"/>
      <c r="AJ103" s="193" t="s">
        <v>1201</v>
      </c>
      <c r="AK103" s="193" t="s">
        <v>1202</v>
      </c>
      <c r="AL103" s="193" t="s">
        <v>138</v>
      </c>
      <c r="AM103" s="32">
        <v>43585</v>
      </c>
    </row>
    <row r="104" spans="1:40" s="80" customFormat="1" x14ac:dyDescent="0.25">
      <c r="A104" s="23">
        <v>10</v>
      </c>
      <c r="B104" s="24" t="s">
        <v>1203</v>
      </c>
      <c r="C104" s="25" t="s">
        <v>1204</v>
      </c>
      <c r="D104" s="26" t="s">
        <v>48</v>
      </c>
      <c r="E104" s="27">
        <v>33163</v>
      </c>
      <c r="F104" s="25" t="s">
        <v>97</v>
      </c>
      <c r="G104" s="25" t="s">
        <v>98</v>
      </c>
      <c r="H104" s="27">
        <v>43577</v>
      </c>
      <c r="I104" s="28">
        <v>10000</v>
      </c>
      <c r="J104" s="27">
        <v>43760</v>
      </c>
      <c r="K104" s="27">
        <v>44491</v>
      </c>
      <c r="L104" s="28">
        <v>14867.5</v>
      </c>
      <c r="M104" s="28"/>
      <c r="N104" s="28"/>
      <c r="O104" s="28"/>
      <c r="P104" s="28"/>
      <c r="Q104" s="28"/>
      <c r="R104" s="28"/>
      <c r="S104" s="28"/>
      <c r="T104" s="28" t="s">
        <v>393</v>
      </c>
      <c r="U104" s="25" t="s">
        <v>116</v>
      </c>
      <c r="V104" s="28"/>
      <c r="W104" s="25" t="s">
        <v>1205</v>
      </c>
      <c r="X104" s="25" t="s">
        <v>1206</v>
      </c>
      <c r="Y104" s="29" t="s">
        <v>1207</v>
      </c>
      <c r="Z104" s="25" t="s">
        <v>1208</v>
      </c>
      <c r="AA104" s="25" t="s">
        <v>1209</v>
      </c>
      <c r="AB104" s="25" t="s">
        <v>1210</v>
      </c>
      <c r="AC104" s="25" t="s">
        <v>1211</v>
      </c>
      <c r="AD104" s="25" t="s">
        <v>1212</v>
      </c>
      <c r="AE104" s="25" t="s">
        <v>1211</v>
      </c>
      <c r="AF104" s="24"/>
      <c r="AG104" s="24"/>
      <c r="AH104" s="31" t="s">
        <v>1213</v>
      </c>
      <c r="AI104" s="24" t="s">
        <v>1214</v>
      </c>
      <c r="AJ104" s="25" t="s">
        <v>1215</v>
      </c>
      <c r="AK104" s="25" t="s">
        <v>1216</v>
      </c>
      <c r="AL104" s="254" t="s">
        <v>584</v>
      </c>
      <c r="AM104" s="79">
        <v>44764</v>
      </c>
      <c r="AN104" s="80" t="s">
        <v>1217</v>
      </c>
    </row>
    <row r="105" spans="1:40" s="52" customFormat="1" ht="15" x14ac:dyDescent="0.25">
      <c r="A105" s="161">
        <v>23</v>
      </c>
      <c r="B105" s="130" t="s">
        <v>1218</v>
      </c>
      <c r="C105" s="182" t="s">
        <v>1219</v>
      </c>
      <c r="D105" s="182" t="s">
        <v>48</v>
      </c>
      <c r="E105" s="183">
        <v>32855</v>
      </c>
      <c r="F105" s="182" t="s">
        <v>97</v>
      </c>
      <c r="G105" s="182" t="s">
        <v>98</v>
      </c>
      <c r="H105" s="184">
        <v>41948</v>
      </c>
      <c r="I105" s="185">
        <v>9000</v>
      </c>
      <c r="J105" s="186">
        <v>42129</v>
      </c>
      <c r="K105" s="186">
        <v>42679</v>
      </c>
      <c r="L105" s="187">
        <v>9000</v>
      </c>
      <c r="M105" s="188">
        <v>3000</v>
      </c>
      <c r="N105" s="188">
        <v>12000</v>
      </c>
      <c r="O105" s="188"/>
      <c r="P105" s="188">
        <v>1000</v>
      </c>
      <c r="Q105" s="188"/>
      <c r="R105" s="188"/>
      <c r="S105" s="188"/>
      <c r="T105" s="188"/>
      <c r="U105" s="182" t="s">
        <v>1220</v>
      </c>
      <c r="V105" s="188"/>
      <c r="W105" s="182" t="s">
        <v>1221</v>
      </c>
      <c r="X105" s="182" t="s">
        <v>1222</v>
      </c>
      <c r="Y105" s="182"/>
      <c r="Z105" s="182" t="s">
        <v>1223</v>
      </c>
      <c r="AA105" s="204" t="s">
        <v>1224</v>
      </c>
      <c r="AB105" s="204" t="s">
        <v>1225</v>
      </c>
      <c r="AC105" s="204" t="s">
        <v>1226</v>
      </c>
      <c r="AD105" s="204"/>
      <c r="AE105" s="204"/>
      <c r="AF105" s="255" t="s">
        <v>1227</v>
      </c>
      <c r="AG105" s="205"/>
      <c r="AH105" s="206" t="s">
        <v>1228</v>
      </c>
      <c r="AI105" s="130"/>
      <c r="AJ105" s="182" t="s">
        <v>1229</v>
      </c>
      <c r="AK105" s="191" t="s">
        <v>1230</v>
      </c>
      <c r="AL105" s="182"/>
      <c r="AM105" s="69" t="s">
        <v>1231</v>
      </c>
    </row>
    <row r="106" spans="1:40" s="219" customFormat="1" x14ac:dyDescent="0.2">
      <c r="A106" s="170">
        <v>24</v>
      </c>
      <c r="B106" s="256" t="s">
        <v>1232</v>
      </c>
      <c r="C106" s="214" t="s">
        <v>1233</v>
      </c>
      <c r="D106" s="214" t="s">
        <v>48</v>
      </c>
      <c r="E106" s="215">
        <v>34668</v>
      </c>
      <c r="F106" s="214" t="s">
        <v>97</v>
      </c>
      <c r="G106" s="214" t="s">
        <v>98</v>
      </c>
      <c r="H106" s="215">
        <v>42632</v>
      </c>
      <c r="I106" s="216">
        <v>14000</v>
      </c>
      <c r="J106" s="215">
        <v>42813</v>
      </c>
      <c r="K106" s="215">
        <v>43178</v>
      </c>
      <c r="L106" s="216">
        <v>14000</v>
      </c>
      <c r="M106" s="216"/>
      <c r="N106" s="216"/>
      <c r="O106" s="216"/>
      <c r="P106" s="216"/>
      <c r="Q106" s="216"/>
      <c r="R106" s="216"/>
      <c r="S106" s="216"/>
      <c r="T106" s="216"/>
      <c r="U106" s="214" t="s">
        <v>1234</v>
      </c>
      <c r="V106" s="216"/>
      <c r="W106" s="214" t="s">
        <v>1235</v>
      </c>
      <c r="X106" s="214" t="s">
        <v>1236</v>
      </c>
      <c r="Y106" s="214" t="s">
        <v>1237</v>
      </c>
      <c r="Z106" s="214" t="s">
        <v>1238</v>
      </c>
      <c r="AA106" s="214" t="s">
        <v>1239</v>
      </c>
      <c r="AB106" s="214"/>
      <c r="AC106" s="214"/>
      <c r="AD106" s="214"/>
      <c r="AE106" s="214"/>
      <c r="AF106" s="214"/>
      <c r="AG106" s="214"/>
      <c r="AH106" s="217" t="s">
        <v>1240</v>
      </c>
      <c r="AI106" s="217"/>
      <c r="AJ106" s="214"/>
      <c r="AK106" s="218"/>
      <c r="AL106" s="214"/>
      <c r="AM106" s="199">
        <v>42905</v>
      </c>
    </row>
    <row r="107" spans="1:40" s="52" customFormat="1" ht="15" x14ac:dyDescent="0.25">
      <c r="A107" s="161">
        <v>25</v>
      </c>
      <c r="B107" s="130" t="s">
        <v>1241</v>
      </c>
      <c r="C107" s="182" t="s">
        <v>1242</v>
      </c>
      <c r="D107" s="257" t="s">
        <v>115</v>
      </c>
      <c r="E107" s="183">
        <v>29829</v>
      </c>
      <c r="F107" s="182" t="s">
        <v>97</v>
      </c>
      <c r="G107" s="182" t="s">
        <v>98</v>
      </c>
      <c r="H107" s="183">
        <v>43182</v>
      </c>
      <c r="I107" s="188">
        <v>14000</v>
      </c>
      <c r="J107" s="183">
        <v>43366</v>
      </c>
      <c r="K107" s="183">
        <v>43700</v>
      </c>
      <c r="L107" s="188" t="s">
        <v>1243</v>
      </c>
      <c r="M107" s="188"/>
      <c r="N107" s="188"/>
      <c r="O107" s="188"/>
      <c r="P107" s="188"/>
      <c r="Q107" s="188"/>
      <c r="R107" s="188"/>
      <c r="S107" s="188"/>
      <c r="T107" s="188" t="s">
        <v>1244</v>
      </c>
      <c r="U107" s="182" t="s">
        <v>1245</v>
      </c>
      <c r="V107" s="188"/>
      <c r="W107" s="182" t="s">
        <v>1246</v>
      </c>
      <c r="X107" s="182" t="s">
        <v>1247</v>
      </c>
      <c r="Y107" s="182"/>
      <c r="Z107" s="182" t="s">
        <v>1248</v>
      </c>
      <c r="AA107" s="182" t="s">
        <v>1249</v>
      </c>
      <c r="AB107" s="182" t="s">
        <v>1250</v>
      </c>
      <c r="AC107" s="182" t="s">
        <v>1251</v>
      </c>
      <c r="AD107" s="182"/>
      <c r="AE107" s="182"/>
      <c r="AF107" s="190" t="s">
        <v>1252</v>
      </c>
      <c r="AG107" s="182"/>
      <c r="AH107" s="130" t="s">
        <v>1253</v>
      </c>
      <c r="AI107" s="130"/>
      <c r="AJ107" s="182" t="s">
        <v>1254</v>
      </c>
      <c r="AK107" s="191"/>
      <c r="AL107" s="182" t="s">
        <v>138</v>
      </c>
      <c r="AM107" s="69" t="s">
        <v>1231</v>
      </c>
    </row>
    <row r="108" spans="1:40" s="80" customFormat="1" x14ac:dyDescent="0.25">
      <c r="A108" s="23">
        <v>13</v>
      </c>
      <c r="B108" s="24" t="s">
        <v>1255</v>
      </c>
      <c r="C108" s="25" t="s">
        <v>1256</v>
      </c>
      <c r="D108" s="26" t="s">
        <v>48</v>
      </c>
      <c r="E108" s="70">
        <v>35382</v>
      </c>
      <c r="F108" s="71" t="s">
        <v>1257</v>
      </c>
      <c r="G108" s="71" t="s">
        <v>67</v>
      </c>
      <c r="H108" s="70">
        <v>44153</v>
      </c>
      <c r="I108" s="72">
        <v>17000</v>
      </c>
      <c r="J108" s="70">
        <f>H108+180</f>
        <v>44333</v>
      </c>
      <c r="K108" s="70">
        <v>44699</v>
      </c>
      <c r="L108" s="72">
        <v>17000</v>
      </c>
      <c r="M108" s="72"/>
      <c r="N108" s="72"/>
      <c r="O108" s="72"/>
      <c r="P108" s="72"/>
      <c r="Q108" s="72"/>
      <c r="R108" s="72"/>
      <c r="S108" s="72"/>
      <c r="T108" s="72"/>
      <c r="U108" s="71" t="s">
        <v>68</v>
      </c>
      <c r="V108" s="72"/>
      <c r="W108" s="73" t="s">
        <v>1258</v>
      </c>
      <c r="X108" s="74" t="s">
        <v>1259</v>
      </c>
      <c r="Y108" s="29" t="s">
        <v>1260</v>
      </c>
      <c r="Z108" s="74" t="s">
        <v>1261</v>
      </c>
      <c r="AA108" s="74" t="s">
        <v>1262</v>
      </c>
      <c r="AB108" s="74" t="s">
        <v>1263</v>
      </c>
      <c r="AC108" s="25" t="s">
        <v>1264</v>
      </c>
      <c r="AD108" s="74" t="s">
        <v>1263</v>
      </c>
      <c r="AE108" s="25" t="s">
        <v>1264</v>
      </c>
      <c r="AF108" s="24"/>
      <c r="AG108" s="24"/>
      <c r="AH108" s="101" t="s">
        <v>1265</v>
      </c>
      <c r="AI108" s="222"/>
      <c r="AJ108" s="74" t="s">
        <v>1266</v>
      </c>
      <c r="AK108" s="74" t="s">
        <v>1267</v>
      </c>
      <c r="AL108" s="250" t="s">
        <v>79</v>
      </c>
      <c r="AM108" s="79">
        <v>44620</v>
      </c>
    </row>
    <row r="109" spans="1:40" s="80" customFormat="1" x14ac:dyDescent="0.25">
      <c r="A109" s="23">
        <v>11</v>
      </c>
      <c r="B109" s="24" t="s">
        <v>1268</v>
      </c>
      <c r="C109" s="25" t="s">
        <v>1269</v>
      </c>
      <c r="D109" s="98" t="s">
        <v>115</v>
      </c>
      <c r="E109" s="70">
        <v>35164</v>
      </c>
      <c r="F109" s="71" t="s">
        <v>1270</v>
      </c>
      <c r="G109" s="71" t="s">
        <v>600</v>
      </c>
      <c r="H109" s="70">
        <v>43844</v>
      </c>
      <c r="I109" s="72">
        <v>18000</v>
      </c>
      <c r="J109" s="70">
        <f>H109+180</f>
        <v>44024</v>
      </c>
      <c r="K109" s="70">
        <v>44391</v>
      </c>
      <c r="L109" s="72">
        <v>18000</v>
      </c>
      <c r="M109" s="72"/>
      <c r="N109" s="72"/>
      <c r="O109" s="72"/>
      <c r="P109" s="72"/>
      <c r="Q109" s="72"/>
      <c r="R109" s="72"/>
      <c r="S109" s="72"/>
      <c r="T109" s="72"/>
      <c r="U109" s="71" t="s">
        <v>51</v>
      </c>
      <c r="V109" s="72"/>
      <c r="W109" s="73" t="s">
        <v>1271</v>
      </c>
      <c r="X109" s="74" t="s">
        <v>1272</v>
      </c>
      <c r="Y109" s="29" t="s">
        <v>1273</v>
      </c>
      <c r="Z109" s="74" t="s">
        <v>1274</v>
      </c>
      <c r="AA109" s="75" t="s">
        <v>1275</v>
      </c>
      <c r="AB109" s="71"/>
      <c r="AC109" s="71"/>
      <c r="AD109" s="71" t="s">
        <v>1276</v>
      </c>
      <c r="AE109" s="56" t="s">
        <v>1277</v>
      </c>
      <c r="AF109" s="71"/>
      <c r="AG109" s="71"/>
      <c r="AH109" s="76" t="s">
        <v>1278</v>
      </c>
      <c r="AI109" s="236"/>
      <c r="AJ109" s="71" t="s">
        <v>1279</v>
      </c>
      <c r="AK109" s="71" t="s">
        <v>1280</v>
      </c>
      <c r="AL109" s="91" t="s">
        <v>79</v>
      </c>
      <c r="AM109" s="258">
        <v>43851</v>
      </c>
      <c r="AN109" s="80" t="s">
        <v>1281</v>
      </c>
    </row>
    <row r="110" spans="1:40" s="80" customFormat="1" x14ac:dyDescent="0.25">
      <c r="A110" s="23">
        <v>14</v>
      </c>
      <c r="B110" s="31" t="s">
        <v>1282</v>
      </c>
      <c r="C110" s="25" t="s">
        <v>1283</v>
      </c>
      <c r="D110" s="98" t="s">
        <v>115</v>
      </c>
      <c r="E110" s="99">
        <v>35827</v>
      </c>
      <c r="F110" s="25" t="s">
        <v>291</v>
      </c>
      <c r="G110" s="25" t="s">
        <v>292</v>
      </c>
      <c r="H110" s="99">
        <v>43661</v>
      </c>
      <c r="I110" s="100">
        <v>13692</v>
      </c>
      <c r="J110" s="99">
        <v>43845</v>
      </c>
      <c r="K110" s="99">
        <v>44211</v>
      </c>
      <c r="L110" s="100">
        <v>13962</v>
      </c>
      <c r="M110" s="25"/>
      <c r="N110" s="25"/>
      <c r="O110" s="25"/>
      <c r="P110" s="25"/>
      <c r="Q110" s="25"/>
      <c r="R110" s="25"/>
      <c r="S110" s="25"/>
      <c r="T110" s="25"/>
      <c r="U110" s="74" t="s">
        <v>51</v>
      </c>
      <c r="V110" s="25"/>
      <c r="W110" s="25" t="s">
        <v>1284</v>
      </c>
      <c r="X110" s="25" t="s">
        <v>1285</v>
      </c>
      <c r="Y110" s="25" t="s">
        <v>1286</v>
      </c>
      <c r="Z110" s="25"/>
      <c r="AA110" s="25" t="s">
        <v>1287</v>
      </c>
      <c r="AB110" s="25"/>
      <c r="AC110" s="25"/>
      <c r="AD110" s="25" t="s">
        <v>1288</v>
      </c>
      <c r="AE110" s="25" t="s">
        <v>1289</v>
      </c>
      <c r="AF110" s="25"/>
      <c r="AG110" s="24"/>
      <c r="AH110" s="24" t="s">
        <v>1290</v>
      </c>
      <c r="AI110" s="24"/>
      <c r="AJ110" s="25" t="s">
        <v>1291</v>
      </c>
      <c r="AK110" s="25" t="s">
        <v>1292</v>
      </c>
      <c r="AL110" s="25" t="s">
        <v>79</v>
      </c>
      <c r="AM110" s="79">
        <v>43753</v>
      </c>
      <c r="AN110" s="80" t="s">
        <v>1281</v>
      </c>
    </row>
    <row r="111" spans="1:40" s="52" customFormat="1" x14ac:dyDescent="0.25">
      <c r="A111" s="23">
        <v>11</v>
      </c>
      <c r="B111" s="48" t="s">
        <v>1293</v>
      </c>
      <c r="C111" s="26" t="s">
        <v>1294</v>
      </c>
      <c r="D111" s="25" t="s">
        <v>48</v>
      </c>
      <c r="E111" s="27">
        <v>34616</v>
      </c>
      <c r="F111" s="25" t="s">
        <v>66</v>
      </c>
      <c r="G111" s="25" t="s">
        <v>67</v>
      </c>
      <c r="H111" s="27">
        <v>43299</v>
      </c>
      <c r="I111" s="28">
        <v>14000</v>
      </c>
      <c r="J111" s="27">
        <v>43483</v>
      </c>
      <c r="K111" s="27">
        <v>43848</v>
      </c>
      <c r="L111" s="28" t="s">
        <v>1243</v>
      </c>
      <c r="M111" s="28"/>
      <c r="N111" s="28"/>
      <c r="O111" s="28"/>
      <c r="P111" s="28"/>
      <c r="Q111" s="28"/>
      <c r="R111" s="28"/>
      <c r="S111" s="28"/>
      <c r="T111" s="28"/>
      <c r="U111" s="25" t="s">
        <v>51</v>
      </c>
      <c r="V111" s="28"/>
      <c r="W111" s="25" t="s">
        <v>1295</v>
      </c>
      <c r="X111" s="25" t="s">
        <v>1296</v>
      </c>
      <c r="Y111" s="25" t="s">
        <v>1297</v>
      </c>
      <c r="Z111" s="25" t="s">
        <v>1298</v>
      </c>
      <c r="AA111" s="25" t="s">
        <v>1299</v>
      </c>
      <c r="AB111" s="25" t="s">
        <v>1300</v>
      </c>
      <c r="AC111" s="25" t="s">
        <v>1301</v>
      </c>
      <c r="AD111" s="25" t="s">
        <v>1302</v>
      </c>
      <c r="AE111" s="25" t="s">
        <v>1303</v>
      </c>
      <c r="AF111" s="105"/>
      <c r="AG111" s="30"/>
      <c r="AH111" s="31" t="s">
        <v>1304</v>
      </c>
      <c r="AI111" s="30"/>
      <c r="AJ111" s="25" t="s">
        <v>1305</v>
      </c>
      <c r="AK111" s="25" t="s">
        <v>1306</v>
      </c>
      <c r="AL111" s="26" t="s">
        <v>1307</v>
      </c>
      <c r="AM111" s="69">
        <v>43833</v>
      </c>
    </row>
    <row r="112" spans="1:40" s="52" customFormat="1" x14ac:dyDescent="0.25">
      <c r="A112" s="170">
        <v>26</v>
      </c>
      <c r="B112" s="90" t="s">
        <v>1308</v>
      </c>
      <c r="C112" s="182" t="s">
        <v>1309</v>
      </c>
      <c r="D112" s="257" t="s">
        <v>115</v>
      </c>
      <c r="E112" s="208">
        <v>33318</v>
      </c>
      <c r="F112" s="209" t="s">
        <v>472</v>
      </c>
      <c r="G112" s="209" t="s">
        <v>942</v>
      </c>
      <c r="H112" s="208">
        <v>43216</v>
      </c>
      <c r="I112" s="210">
        <v>13312</v>
      </c>
      <c r="J112" s="208">
        <v>43399</v>
      </c>
      <c r="K112" s="208">
        <v>43764</v>
      </c>
      <c r="L112" s="210">
        <v>13312</v>
      </c>
      <c r="M112" s="210"/>
      <c r="N112" s="210"/>
      <c r="O112" s="210"/>
      <c r="P112" s="210"/>
      <c r="Q112" s="210"/>
      <c r="R112" s="210"/>
      <c r="S112" s="210"/>
      <c r="T112" s="210"/>
      <c r="U112" s="209"/>
      <c r="V112" s="210"/>
      <c r="W112" s="209" t="s">
        <v>1310</v>
      </c>
      <c r="X112" s="209" t="s">
        <v>1311</v>
      </c>
      <c r="Y112" s="209" t="s">
        <v>1312</v>
      </c>
      <c r="Z112" s="209" t="s">
        <v>1313</v>
      </c>
      <c r="AA112" s="209" t="s">
        <v>1314</v>
      </c>
      <c r="AB112" s="209"/>
      <c r="AC112" s="209"/>
      <c r="AD112" s="209"/>
      <c r="AE112" s="209"/>
      <c r="AF112" s="196" t="s">
        <v>1315</v>
      </c>
      <c r="AG112"/>
      <c r="AH112" s="211" t="s">
        <v>1316</v>
      </c>
      <c r="AI112"/>
      <c r="AJ112" s="209" t="s">
        <v>1317</v>
      </c>
      <c r="AK112" s="209"/>
      <c r="AL112" s="209" t="s">
        <v>390</v>
      </c>
      <c r="AM112" s="69"/>
    </row>
    <row r="113" spans="1:39" s="169" customFormat="1" ht="15" x14ac:dyDescent="0.25">
      <c r="A113" s="161">
        <v>27</v>
      </c>
      <c r="B113" s="162" t="s">
        <v>1318</v>
      </c>
      <c r="C113" s="163" t="s">
        <v>1319</v>
      </c>
      <c r="D113" s="163" t="s">
        <v>737</v>
      </c>
      <c r="E113" s="164">
        <v>31846</v>
      </c>
      <c r="F113" s="163" t="s">
        <v>800</v>
      </c>
      <c r="G113" s="163" t="s">
        <v>98</v>
      </c>
      <c r="H113" s="164">
        <v>42513</v>
      </c>
      <c r="I113" s="165">
        <v>22000</v>
      </c>
      <c r="J113" s="164">
        <v>42697</v>
      </c>
      <c r="K113" s="164">
        <v>43062</v>
      </c>
      <c r="L113" s="165">
        <v>22000</v>
      </c>
      <c r="M113" s="165"/>
      <c r="N113" s="165"/>
      <c r="O113" s="165"/>
      <c r="P113" s="165"/>
      <c r="Q113" s="165"/>
      <c r="R113" s="165"/>
      <c r="S113" s="165"/>
      <c r="T113" s="165"/>
      <c r="U113" s="163"/>
      <c r="V113" s="165"/>
      <c r="W113" s="163" t="s">
        <v>1320</v>
      </c>
      <c r="X113" s="163"/>
      <c r="Y113" s="163" t="s">
        <v>1321</v>
      </c>
      <c r="Z113" s="163" t="s">
        <v>1322</v>
      </c>
      <c r="AA113" s="163"/>
      <c r="AB113" s="163"/>
      <c r="AC113" s="163"/>
      <c r="AD113" s="163"/>
      <c r="AE113" s="163"/>
      <c r="AF113" s="163"/>
      <c r="AG113" s="163"/>
      <c r="AH113" s="166" t="s">
        <v>1323</v>
      </c>
      <c r="AI113" s="166"/>
      <c r="AJ113" s="163"/>
      <c r="AK113" s="167"/>
      <c r="AL113" s="163"/>
      <c r="AM113" s="168">
        <v>42877</v>
      </c>
    </row>
    <row r="114" spans="1:39" s="96" customFormat="1" x14ac:dyDescent="0.25">
      <c r="A114" s="23">
        <v>13</v>
      </c>
      <c r="B114" s="24" t="s">
        <v>1324</v>
      </c>
      <c r="C114" s="26" t="s">
        <v>1325</v>
      </c>
      <c r="D114" s="98" t="s">
        <v>115</v>
      </c>
      <c r="E114" s="99">
        <v>34496</v>
      </c>
      <c r="F114" s="74" t="s">
        <v>472</v>
      </c>
      <c r="G114" s="74" t="s">
        <v>162</v>
      </c>
      <c r="H114" s="99">
        <v>43661</v>
      </c>
      <c r="I114" s="100">
        <v>15000</v>
      </c>
      <c r="J114" s="99">
        <v>43845</v>
      </c>
      <c r="K114" s="99">
        <v>44211</v>
      </c>
      <c r="L114" s="100">
        <v>15000</v>
      </c>
      <c r="M114" s="100"/>
      <c r="N114" s="100"/>
      <c r="O114" s="100"/>
      <c r="P114" s="100"/>
      <c r="Q114" s="100"/>
      <c r="R114" s="100"/>
      <c r="S114" s="100"/>
      <c r="T114" s="100"/>
      <c r="U114" s="74" t="s">
        <v>51</v>
      </c>
      <c r="V114" s="100"/>
      <c r="W114" s="74" t="s">
        <v>1326</v>
      </c>
      <c r="X114" s="74" t="s">
        <v>1327</v>
      </c>
      <c r="Y114" s="29" t="s">
        <v>1328</v>
      </c>
      <c r="Z114" s="74" t="s">
        <v>1329</v>
      </c>
      <c r="AA114" s="74" t="s">
        <v>1330</v>
      </c>
      <c r="AB114" s="74"/>
      <c r="AC114" s="74"/>
      <c r="AD114" s="74" t="s">
        <v>1331</v>
      </c>
      <c r="AE114" s="26" t="s">
        <v>1332</v>
      </c>
      <c r="AF114" s="48"/>
      <c r="AG114" s="48"/>
      <c r="AH114" s="101" t="s">
        <v>1333</v>
      </c>
      <c r="AI114" s="222"/>
      <c r="AJ114" s="74" t="s">
        <v>1334</v>
      </c>
      <c r="AK114" s="74" t="s">
        <v>1335</v>
      </c>
      <c r="AL114" s="112"/>
      <c r="AM114" s="32" t="s">
        <v>1336</v>
      </c>
    </row>
    <row r="115" spans="1:39" s="169" customFormat="1" x14ac:dyDescent="0.25">
      <c r="A115" s="170">
        <v>28</v>
      </c>
      <c r="B115" s="162" t="s">
        <v>1337</v>
      </c>
      <c r="C115" s="163" t="s">
        <v>1338</v>
      </c>
      <c r="D115" s="163" t="s">
        <v>737</v>
      </c>
      <c r="E115" s="164">
        <v>33933</v>
      </c>
      <c r="F115" s="163" t="s">
        <v>97</v>
      </c>
      <c r="G115" s="163" t="s">
        <v>98</v>
      </c>
      <c r="H115" s="164">
        <v>42482</v>
      </c>
      <c r="I115" s="165">
        <v>13000</v>
      </c>
      <c r="J115" s="164">
        <v>42665</v>
      </c>
      <c r="K115" s="164">
        <v>43030</v>
      </c>
      <c r="L115" s="165">
        <v>13000</v>
      </c>
      <c r="M115" s="165"/>
      <c r="N115" s="165"/>
      <c r="O115" s="165"/>
      <c r="P115" s="165"/>
      <c r="Q115" s="165"/>
      <c r="R115" s="165"/>
      <c r="S115" s="165"/>
      <c r="T115" s="165"/>
      <c r="U115" s="163" t="s">
        <v>1234</v>
      </c>
      <c r="V115" s="165"/>
      <c r="W115" s="163" t="s">
        <v>1339</v>
      </c>
      <c r="X115" s="163" t="s">
        <v>1340</v>
      </c>
      <c r="Y115" s="163"/>
      <c r="Z115" s="163"/>
      <c r="AA115" s="163" t="s">
        <v>1341</v>
      </c>
      <c r="AB115" s="163"/>
      <c r="AC115" s="163"/>
      <c r="AD115" s="163"/>
      <c r="AE115" s="163"/>
      <c r="AF115" s="163"/>
      <c r="AG115" s="163"/>
      <c r="AH115" s="166" t="s">
        <v>1342</v>
      </c>
      <c r="AI115" s="166"/>
      <c r="AJ115" s="163"/>
      <c r="AK115" s="167"/>
      <c r="AL115" s="163"/>
      <c r="AM115" s="168">
        <v>42871</v>
      </c>
    </row>
    <row r="116" spans="1:39" s="137" customFormat="1" ht="15" x14ac:dyDescent="0.25">
      <c r="A116" s="161">
        <v>29</v>
      </c>
      <c r="B116" s="130" t="s">
        <v>1343</v>
      </c>
      <c r="C116" s="131" t="s">
        <v>1344</v>
      </c>
      <c r="D116" s="163" t="s">
        <v>737</v>
      </c>
      <c r="E116" s="132">
        <v>26926</v>
      </c>
      <c r="F116" s="131" t="s">
        <v>1345</v>
      </c>
      <c r="G116" s="131" t="s">
        <v>162</v>
      </c>
      <c r="H116" s="132">
        <v>38685</v>
      </c>
      <c r="I116" s="133">
        <v>12000</v>
      </c>
      <c r="J116" s="132">
        <f>+H116+181</f>
        <v>38866</v>
      </c>
      <c r="K116" s="132"/>
      <c r="L116" s="133">
        <v>23000</v>
      </c>
      <c r="M116" s="133"/>
      <c r="N116" s="133"/>
      <c r="O116" s="133"/>
      <c r="P116" s="133"/>
      <c r="Q116" s="133"/>
      <c r="R116" s="133">
        <v>15000</v>
      </c>
      <c r="S116" s="133">
        <v>2000</v>
      </c>
      <c r="T116" s="133"/>
      <c r="U116" s="131"/>
      <c r="V116" s="133"/>
      <c r="W116" s="131" t="s">
        <v>1346</v>
      </c>
      <c r="X116" s="131" t="s">
        <v>1347</v>
      </c>
      <c r="Y116" s="131" t="s">
        <v>1348</v>
      </c>
      <c r="Z116" s="131" t="s">
        <v>1349</v>
      </c>
      <c r="AA116" s="131" t="s">
        <v>1350</v>
      </c>
      <c r="AB116" s="131"/>
      <c r="AC116" s="131"/>
      <c r="AD116" s="131"/>
      <c r="AE116" s="131"/>
      <c r="AF116" s="131"/>
      <c r="AG116" s="131"/>
      <c r="AH116" s="134" t="s">
        <v>1351</v>
      </c>
      <c r="AI116" s="134"/>
      <c r="AJ116" s="131"/>
      <c r="AK116" s="135"/>
      <c r="AL116" s="131"/>
      <c r="AM116" s="136">
        <v>42933</v>
      </c>
    </row>
    <row r="117" spans="1:39" s="269" customFormat="1" x14ac:dyDescent="0.25">
      <c r="A117" s="170">
        <v>30</v>
      </c>
      <c r="B117" s="259" t="s">
        <v>1352</v>
      </c>
      <c r="C117" s="193" t="s">
        <v>1353</v>
      </c>
      <c r="D117" s="260" t="s">
        <v>115</v>
      </c>
      <c r="E117" s="261">
        <v>35536</v>
      </c>
      <c r="F117" s="262" t="s">
        <v>800</v>
      </c>
      <c r="G117" s="193" t="s">
        <v>1354</v>
      </c>
      <c r="H117" s="261">
        <v>43493</v>
      </c>
      <c r="I117" s="263">
        <v>23000</v>
      </c>
      <c r="J117" s="261">
        <v>43674</v>
      </c>
      <c r="K117" s="261">
        <v>44040</v>
      </c>
      <c r="L117" s="263">
        <v>23000</v>
      </c>
      <c r="M117" s="263"/>
      <c r="N117" s="263"/>
      <c r="O117" s="263"/>
      <c r="P117" s="263"/>
      <c r="Q117" s="263"/>
      <c r="R117" s="263"/>
      <c r="S117" s="263"/>
      <c r="T117" s="263"/>
      <c r="U117" s="262" t="s">
        <v>51</v>
      </c>
      <c r="V117" s="263"/>
      <c r="W117" s="262" t="s">
        <v>1355</v>
      </c>
      <c r="X117" s="262" t="s">
        <v>1356</v>
      </c>
      <c r="Y117" s="252" t="s">
        <v>1357</v>
      </c>
      <c r="Z117" s="262"/>
      <c r="AA117" s="262" t="s">
        <v>1358</v>
      </c>
      <c r="AB117" s="262"/>
      <c r="AC117" s="262"/>
      <c r="AD117" s="262" t="s">
        <v>1359</v>
      </c>
      <c r="AE117" s="264" t="s">
        <v>1360</v>
      </c>
      <c r="AF117"/>
      <c r="AG117"/>
      <c r="AH117" s="265" t="s">
        <v>1361</v>
      </c>
      <c r="AI117" s="266"/>
      <c r="AJ117" s="262" t="s">
        <v>1362</v>
      </c>
      <c r="AK117" s="262" t="s">
        <v>1363</v>
      </c>
      <c r="AL117" s="267" t="s">
        <v>320</v>
      </c>
      <c r="AM117" s="268">
        <v>43602</v>
      </c>
    </row>
    <row r="118" spans="1:39" s="52" customFormat="1" x14ac:dyDescent="0.25">
      <c r="A118" s="161">
        <v>31</v>
      </c>
      <c r="B118" s="180" t="s">
        <v>1364</v>
      </c>
      <c r="C118" s="172" t="s">
        <v>1365</v>
      </c>
      <c r="D118" s="192" t="s">
        <v>48</v>
      </c>
      <c r="E118" s="173">
        <v>34602</v>
      </c>
      <c r="F118" s="172" t="s">
        <v>1366</v>
      </c>
      <c r="G118" s="172" t="s">
        <v>162</v>
      </c>
      <c r="H118" s="173">
        <v>43196</v>
      </c>
      <c r="I118" s="174">
        <v>16500</v>
      </c>
      <c r="J118" s="173">
        <v>43379</v>
      </c>
      <c r="K118" s="173">
        <v>43744</v>
      </c>
      <c r="L118" s="174">
        <v>16500</v>
      </c>
      <c r="M118" s="174"/>
      <c r="N118" s="174"/>
      <c r="O118" s="174"/>
      <c r="P118" s="174"/>
      <c r="Q118" s="174"/>
      <c r="R118" s="174"/>
      <c r="S118" s="174"/>
      <c r="T118" s="174"/>
      <c r="U118" s="172"/>
      <c r="V118" s="174"/>
      <c r="W118" s="172" t="s">
        <v>1367</v>
      </c>
      <c r="X118" s="172" t="s">
        <v>1368</v>
      </c>
      <c r="Y118" s="172" t="s">
        <v>1369</v>
      </c>
      <c r="Z118" s="172" t="s">
        <v>1370</v>
      </c>
      <c r="AA118" s="270" t="s">
        <v>1371</v>
      </c>
      <c r="AB118" s="192" t="s">
        <v>1372</v>
      </c>
      <c r="AC118" s="192" t="s">
        <v>1373</v>
      </c>
      <c r="AD118" s="192" t="s">
        <v>1374</v>
      </c>
      <c r="AE118" s="192" t="s">
        <v>1375</v>
      </c>
      <c r="AF118" s="190" t="s">
        <v>1376</v>
      </c>
      <c r="AG118" s="172"/>
      <c r="AH118" s="180" t="s">
        <v>1377</v>
      </c>
      <c r="AI118" s="180"/>
      <c r="AJ118" s="172" t="s">
        <v>1378</v>
      </c>
      <c r="AK118" s="181" t="s">
        <v>1379</v>
      </c>
      <c r="AL118" s="172" t="s">
        <v>79</v>
      </c>
      <c r="AM118" s="69">
        <v>43640</v>
      </c>
    </row>
    <row r="119" spans="1:39" s="52" customFormat="1" x14ac:dyDescent="0.25">
      <c r="A119" s="23">
        <f>+A104+1</f>
        <v>11</v>
      </c>
      <c r="B119" s="24" t="s">
        <v>1380</v>
      </c>
      <c r="C119" s="26" t="s">
        <v>1381</v>
      </c>
      <c r="D119" s="25" t="s">
        <v>48</v>
      </c>
      <c r="E119" s="27">
        <v>35946</v>
      </c>
      <c r="F119" s="25" t="s">
        <v>97</v>
      </c>
      <c r="G119" s="25" t="s">
        <v>98</v>
      </c>
      <c r="H119" s="27">
        <v>43340</v>
      </c>
      <c r="I119" s="28">
        <v>13312</v>
      </c>
      <c r="J119" s="27">
        <v>43524</v>
      </c>
      <c r="K119" s="27">
        <v>43889</v>
      </c>
      <c r="L119" s="28">
        <v>16500</v>
      </c>
      <c r="M119" s="28"/>
      <c r="N119" s="28"/>
      <c r="O119" s="28"/>
      <c r="P119" s="28"/>
      <c r="Q119" s="28"/>
      <c r="R119" s="28"/>
      <c r="S119" s="28" t="s">
        <v>1382</v>
      </c>
      <c r="T119" s="28" t="s">
        <v>364</v>
      </c>
      <c r="U119" s="25" t="s">
        <v>572</v>
      </c>
      <c r="V119" s="28"/>
      <c r="W119" s="25" t="s">
        <v>1383</v>
      </c>
      <c r="X119" s="25" t="s">
        <v>1384</v>
      </c>
      <c r="Y119" s="29" t="s">
        <v>1385</v>
      </c>
      <c r="Z119" s="25" t="s">
        <v>1386</v>
      </c>
      <c r="AA119" s="25" t="s">
        <v>1387</v>
      </c>
      <c r="AB119" s="25" t="s">
        <v>1388</v>
      </c>
      <c r="AC119" s="25" t="s">
        <v>1389</v>
      </c>
      <c r="AD119" s="25" t="s">
        <v>1390</v>
      </c>
      <c r="AE119" s="25" t="s">
        <v>1391</v>
      </c>
      <c r="AF119" s="49" t="s">
        <v>1392</v>
      </c>
      <c r="AG119" s="30"/>
      <c r="AH119" s="31" t="s">
        <v>1393</v>
      </c>
      <c r="AI119" s="50" t="s">
        <v>1394</v>
      </c>
      <c r="AJ119" s="25" t="s">
        <v>1395</v>
      </c>
      <c r="AK119" s="25" t="s">
        <v>1396</v>
      </c>
      <c r="AL119" s="61" t="s">
        <v>320</v>
      </c>
      <c r="AM119" s="69">
        <v>44645</v>
      </c>
    </row>
    <row r="120" spans="1:39" s="52" customFormat="1" x14ac:dyDescent="0.25">
      <c r="A120" s="170">
        <v>32</v>
      </c>
      <c r="B120" s="130" t="s">
        <v>1397</v>
      </c>
      <c r="C120" s="182" t="s">
        <v>1398</v>
      </c>
      <c r="D120" s="223" t="s">
        <v>115</v>
      </c>
      <c r="E120" s="183">
        <v>34579</v>
      </c>
      <c r="F120" s="182" t="s">
        <v>97</v>
      </c>
      <c r="G120" s="182" t="s">
        <v>98</v>
      </c>
      <c r="H120" s="183">
        <v>42843</v>
      </c>
      <c r="I120" s="188">
        <v>13000</v>
      </c>
      <c r="J120" s="183">
        <v>43026</v>
      </c>
      <c r="K120" s="183">
        <v>43391</v>
      </c>
      <c r="L120" s="188">
        <v>13000</v>
      </c>
      <c r="M120" s="188"/>
      <c r="N120" s="188"/>
      <c r="O120" s="188"/>
      <c r="P120" s="188"/>
      <c r="Q120" s="188"/>
      <c r="R120" s="188"/>
      <c r="S120" s="188"/>
      <c r="T120" s="188" t="s">
        <v>844</v>
      </c>
      <c r="U120" s="182" t="s">
        <v>365</v>
      </c>
      <c r="V120" s="188">
        <v>750000</v>
      </c>
      <c r="W120" s="182" t="s">
        <v>1399</v>
      </c>
      <c r="X120" s="182" t="s">
        <v>1400</v>
      </c>
      <c r="Y120" s="182" t="s">
        <v>1401</v>
      </c>
      <c r="Z120" s="182" t="s">
        <v>1402</v>
      </c>
      <c r="AA120" s="182" t="s">
        <v>1403</v>
      </c>
      <c r="AB120" s="182" t="s">
        <v>1404</v>
      </c>
      <c r="AC120" s="182" t="s">
        <v>1405</v>
      </c>
      <c r="AD120" s="182"/>
      <c r="AE120" s="182"/>
      <c r="AF120" s="190" t="s">
        <v>1406</v>
      </c>
      <c r="AG120" s="182"/>
      <c r="AH120" s="130" t="s">
        <v>1407</v>
      </c>
      <c r="AI120" s="130"/>
      <c r="AJ120" s="182"/>
      <c r="AK120" s="191"/>
      <c r="AL120" s="182"/>
      <c r="AM120" s="69"/>
    </row>
    <row r="121" spans="1:39" s="52" customFormat="1" ht="15" x14ac:dyDescent="0.25">
      <c r="A121" s="161">
        <v>33</v>
      </c>
      <c r="B121" s="130" t="s">
        <v>1408</v>
      </c>
      <c r="C121" s="182" t="s">
        <v>1409</v>
      </c>
      <c r="D121" s="223" t="s">
        <v>115</v>
      </c>
      <c r="E121" s="183">
        <v>29982</v>
      </c>
      <c r="F121" s="182" t="s">
        <v>97</v>
      </c>
      <c r="G121" s="182" t="s">
        <v>98</v>
      </c>
      <c r="H121" s="183">
        <v>42905</v>
      </c>
      <c r="I121" s="188">
        <v>14000</v>
      </c>
      <c r="J121" s="183">
        <v>43088</v>
      </c>
      <c r="K121" s="183">
        <v>43453</v>
      </c>
      <c r="L121" s="188">
        <v>14000</v>
      </c>
      <c r="M121" s="188"/>
      <c r="N121" s="188"/>
      <c r="O121" s="188"/>
      <c r="P121" s="188"/>
      <c r="Q121" s="188"/>
      <c r="R121" s="188"/>
      <c r="S121" s="188"/>
      <c r="T121" s="188" t="s">
        <v>1104</v>
      </c>
      <c r="U121" s="182" t="s">
        <v>1410</v>
      </c>
      <c r="V121" s="188"/>
      <c r="W121" s="182" t="s">
        <v>1411</v>
      </c>
      <c r="X121" s="182" t="s">
        <v>1412</v>
      </c>
      <c r="Y121" s="182" t="s">
        <v>1413</v>
      </c>
      <c r="Z121" s="182" t="s">
        <v>1414</v>
      </c>
      <c r="AA121" s="182" t="s">
        <v>1415</v>
      </c>
      <c r="AB121" s="182" t="s">
        <v>1416</v>
      </c>
      <c r="AC121" s="182" t="s">
        <v>1417</v>
      </c>
      <c r="AD121" s="182"/>
      <c r="AE121" s="182"/>
      <c r="AF121" s="190" t="s">
        <v>1418</v>
      </c>
      <c r="AG121" s="182" t="s">
        <v>1419</v>
      </c>
      <c r="AH121" s="130" t="s">
        <v>1420</v>
      </c>
      <c r="AI121" s="130"/>
      <c r="AJ121" s="182" t="s">
        <v>1421</v>
      </c>
      <c r="AK121" s="191" t="s">
        <v>1422</v>
      </c>
      <c r="AL121" s="182"/>
      <c r="AM121" s="69">
        <v>43203</v>
      </c>
    </row>
    <row r="122" spans="1:39" s="80" customFormat="1" x14ac:dyDescent="0.25">
      <c r="A122" s="23">
        <v>14</v>
      </c>
      <c r="B122" s="24" t="s">
        <v>1423</v>
      </c>
      <c r="C122" s="25" t="s">
        <v>1424</v>
      </c>
      <c r="D122" s="98"/>
      <c r="E122" s="99">
        <v>34668</v>
      </c>
      <c r="F122" s="74" t="s">
        <v>1257</v>
      </c>
      <c r="G122" s="74" t="s">
        <v>67</v>
      </c>
      <c r="H122" s="99">
        <v>43584</v>
      </c>
      <c r="I122" s="100">
        <v>16000</v>
      </c>
      <c r="J122" s="99">
        <v>43767</v>
      </c>
      <c r="K122" s="99">
        <v>44133</v>
      </c>
      <c r="L122" s="100">
        <v>16000</v>
      </c>
      <c r="M122" s="100"/>
      <c r="N122" s="100"/>
      <c r="O122" s="100"/>
      <c r="P122" s="100"/>
      <c r="Q122" s="100"/>
      <c r="R122" s="100"/>
      <c r="S122" s="100"/>
      <c r="T122" s="100"/>
      <c r="U122" s="74" t="s">
        <v>51</v>
      </c>
      <c r="V122" s="100"/>
      <c r="W122" s="74" t="s">
        <v>1425</v>
      </c>
      <c r="X122" s="74" t="s">
        <v>1426</v>
      </c>
      <c r="Y122" s="29" t="s">
        <v>1427</v>
      </c>
      <c r="Z122" s="74" t="s">
        <v>1428</v>
      </c>
      <c r="AA122" s="74" t="s">
        <v>1429</v>
      </c>
      <c r="AB122" s="74" t="s">
        <v>1430</v>
      </c>
      <c r="AC122" s="74" t="s">
        <v>1431</v>
      </c>
      <c r="AD122" s="74" t="s">
        <v>1432</v>
      </c>
      <c r="AE122" s="25" t="s">
        <v>1431</v>
      </c>
      <c r="AF122" s="24"/>
      <c r="AG122" s="24"/>
      <c r="AH122" s="24" t="s">
        <v>1433</v>
      </c>
      <c r="AI122" s="222"/>
      <c r="AJ122" s="74" t="s">
        <v>1434</v>
      </c>
      <c r="AK122" s="74" t="s">
        <v>1435</v>
      </c>
      <c r="AL122" s="112" t="s">
        <v>320</v>
      </c>
      <c r="AM122" s="79">
        <v>43847</v>
      </c>
    </row>
    <row r="123" spans="1:39" s="52" customFormat="1" x14ac:dyDescent="0.25">
      <c r="A123" s="170">
        <v>34</v>
      </c>
      <c r="B123" s="130" t="s">
        <v>1436</v>
      </c>
      <c r="C123" s="182" t="s">
        <v>1437</v>
      </c>
      <c r="D123" s="223" t="s">
        <v>115</v>
      </c>
      <c r="E123" s="183">
        <v>31044</v>
      </c>
      <c r="F123" s="182" t="s">
        <v>97</v>
      </c>
      <c r="G123" s="182" t="s">
        <v>98</v>
      </c>
      <c r="H123" s="271">
        <v>42857</v>
      </c>
      <c r="I123" s="188">
        <v>10000</v>
      </c>
      <c r="J123" s="183">
        <v>43041</v>
      </c>
      <c r="K123" s="183">
        <v>43406</v>
      </c>
      <c r="L123" s="188">
        <v>10000</v>
      </c>
      <c r="M123" s="188"/>
      <c r="N123" s="188"/>
      <c r="O123" s="188"/>
      <c r="P123" s="188"/>
      <c r="Q123" s="188"/>
      <c r="R123" s="188"/>
      <c r="S123" s="188"/>
      <c r="T123" s="188" t="s">
        <v>844</v>
      </c>
      <c r="U123" s="182" t="s">
        <v>210</v>
      </c>
      <c r="V123" s="188">
        <v>500000</v>
      </c>
      <c r="W123" s="182" t="s">
        <v>1438</v>
      </c>
      <c r="X123" s="182" t="s">
        <v>1439</v>
      </c>
      <c r="Y123" s="182" t="s">
        <v>1440</v>
      </c>
      <c r="Z123" s="182" t="s">
        <v>1441</v>
      </c>
      <c r="AA123" s="182" t="s">
        <v>1442</v>
      </c>
      <c r="AB123" s="182"/>
      <c r="AC123" s="182"/>
      <c r="AD123" s="182"/>
      <c r="AE123" s="182"/>
      <c r="AF123" s="182"/>
      <c r="AG123" s="205"/>
      <c r="AH123" s="206" t="s">
        <v>1443</v>
      </c>
      <c r="AI123" s="130"/>
      <c r="AJ123" s="182"/>
      <c r="AK123" s="191"/>
      <c r="AL123" s="182"/>
      <c r="AM123" s="69"/>
    </row>
    <row r="124" spans="1:39" s="169" customFormat="1" ht="15" x14ac:dyDescent="0.25">
      <c r="A124" s="161">
        <v>35</v>
      </c>
      <c r="B124" s="162" t="s">
        <v>1444</v>
      </c>
      <c r="C124" s="163" t="s">
        <v>1445</v>
      </c>
      <c r="D124" s="163" t="s">
        <v>737</v>
      </c>
      <c r="E124" s="164">
        <v>29722</v>
      </c>
      <c r="F124" s="163" t="s">
        <v>97</v>
      </c>
      <c r="G124" s="163" t="s">
        <v>98</v>
      </c>
      <c r="H124" s="164">
        <v>38362</v>
      </c>
      <c r="I124" s="165">
        <v>13000</v>
      </c>
      <c r="J124" s="164">
        <f>+H124+181</f>
        <v>38543</v>
      </c>
      <c r="K124" s="164"/>
      <c r="L124" s="165">
        <v>13000</v>
      </c>
      <c r="M124" s="165"/>
      <c r="N124" s="165"/>
      <c r="O124" s="165"/>
      <c r="P124" s="165"/>
      <c r="Q124" s="165"/>
      <c r="R124" s="165"/>
      <c r="S124" s="165"/>
      <c r="T124" s="165" t="s">
        <v>1446</v>
      </c>
      <c r="U124" s="163" t="s">
        <v>630</v>
      </c>
      <c r="V124" s="165">
        <v>500000</v>
      </c>
      <c r="W124" s="163" t="s">
        <v>1447</v>
      </c>
      <c r="X124" s="163" t="s">
        <v>1448</v>
      </c>
      <c r="Y124" s="163" t="s">
        <v>1449</v>
      </c>
      <c r="Z124" s="163" t="s">
        <v>1450</v>
      </c>
      <c r="AA124" s="163" t="s">
        <v>1451</v>
      </c>
      <c r="AB124" s="163"/>
      <c r="AC124" s="163"/>
      <c r="AD124" s="163"/>
      <c r="AE124" s="163"/>
      <c r="AF124" s="163"/>
      <c r="AG124" s="163"/>
      <c r="AH124" s="166" t="s">
        <v>1452</v>
      </c>
      <c r="AI124" s="166"/>
      <c r="AJ124" s="163" t="s">
        <v>1453</v>
      </c>
      <c r="AK124" s="167" t="s">
        <v>1454</v>
      </c>
      <c r="AL124" s="163" t="s">
        <v>421</v>
      </c>
      <c r="AM124" s="168"/>
    </row>
    <row r="125" spans="1:39" s="80" customFormat="1" x14ac:dyDescent="0.25">
      <c r="A125" s="23">
        <v>17</v>
      </c>
      <c r="B125" s="24" t="s">
        <v>1455</v>
      </c>
      <c r="C125" s="25" t="s">
        <v>1456</v>
      </c>
      <c r="D125" s="98" t="s">
        <v>115</v>
      </c>
      <c r="E125" s="70">
        <v>33084</v>
      </c>
      <c r="F125" s="71" t="s">
        <v>97</v>
      </c>
      <c r="G125" s="25" t="s">
        <v>98</v>
      </c>
      <c r="H125" s="70">
        <v>44440</v>
      </c>
      <c r="I125" s="72">
        <v>17000</v>
      </c>
      <c r="J125" s="70">
        <v>44621</v>
      </c>
      <c r="K125" s="70">
        <v>44986</v>
      </c>
      <c r="L125" s="72">
        <v>19000</v>
      </c>
      <c r="M125" s="72"/>
      <c r="N125" s="72"/>
      <c r="O125" s="72"/>
      <c r="P125" s="72"/>
      <c r="Q125" s="72"/>
      <c r="R125" s="72"/>
      <c r="S125" s="72"/>
      <c r="T125" s="72">
        <v>7000</v>
      </c>
      <c r="U125" s="71" t="s">
        <v>116</v>
      </c>
      <c r="V125" s="72"/>
      <c r="W125" s="73" t="s">
        <v>1457</v>
      </c>
      <c r="X125" s="74" t="s">
        <v>1458</v>
      </c>
      <c r="Y125" s="29" t="s">
        <v>1459</v>
      </c>
      <c r="Z125" s="74" t="s">
        <v>1460</v>
      </c>
      <c r="AA125" s="75" t="s">
        <v>1461</v>
      </c>
      <c r="AB125" s="71"/>
      <c r="AC125" s="71"/>
      <c r="AD125" s="71" t="s">
        <v>1462</v>
      </c>
      <c r="AE125" s="71" t="s">
        <v>1463</v>
      </c>
      <c r="AF125" s="71"/>
      <c r="AG125" s="71"/>
      <c r="AH125" s="76" t="s">
        <v>1464</v>
      </c>
      <c r="AI125" s="77" t="s">
        <v>1465</v>
      </c>
      <c r="AJ125" s="71" t="s">
        <v>1466</v>
      </c>
      <c r="AK125" s="71" t="s">
        <v>1467</v>
      </c>
      <c r="AL125" s="47" t="s">
        <v>700</v>
      </c>
      <c r="AM125" s="79">
        <v>44610</v>
      </c>
    </row>
    <row r="126" spans="1:39" s="52" customFormat="1" x14ac:dyDescent="0.25">
      <c r="A126" s="170">
        <v>36</v>
      </c>
      <c r="B126" s="180" t="s">
        <v>1468</v>
      </c>
      <c r="C126" s="172" t="s">
        <v>1469</v>
      </c>
      <c r="D126" s="172" t="s">
        <v>48</v>
      </c>
      <c r="E126" s="173">
        <v>32483</v>
      </c>
      <c r="F126" s="172" t="s">
        <v>97</v>
      </c>
      <c r="G126" s="172" t="s">
        <v>98</v>
      </c>
      <c r="H126" s="272">
        <v>41687</v>
      </c>
      <c r="I126" s="174">
        <v>9000</v>
      </c>
      <c r="J126" s="173">
        <f>+H126+181</f>
        <v>41868</v>
      </c>
      <c r="K126" s="173">
        <f>+J126+365</f>
        <v>42233</v>
      </c>
      <c r="L126" s="174">
        <v>12000</v>
      </c>
      <c r="M126" s="174">
        <v>3000</v>
      </c>
      <c r="N126" s="174">
        <f>L126+M126</f>
        <v>15000</v>
      </c>
      <c r="O126" s="174"/>
      <c r="P126" s="174"/>
      <c r="Q126" s="174"/>
      <c r="R126" s="174"/>
      <c r="S126" s="174"/>
      <c r="T126" s="174" t="s">
        <v>1470</v>
      </c>
      <c r="U126" s="172" t="s">
        <v>1471</v>
      </c>
      <c r="V126" s="174">
        <v>1000000</v>
      </c>
      <c r="W126" s="172" t="s">
        <v>1472</v>
      </c>
      <c r="X126" s="172" t="s">
        <v>1473</v>
      </c>
      <c r="Y126" s="172" t="s">
        <v>1474</v>
      </c>
      <c r="Z126" s="172" t="s">
        <v>1475</v>
      </c>
      <c r="AA126" s="270" t="s">
        <v>1476</v>
      </c>
      <c r="AB126" s="172" t="s">
        <v>1477</v>
      </c>
      <c r="AC126" s="172" t="s">
        <v>1478</v>
      </c>
      <c r="AD126" s="172" t="s">
        <v>1479</v>
      </c>
      <c r="AE126" s="172" t="s">
        <v>1480</v>
      </c>
      <c r="AF126" s="190" t="s">
        <v>1481</v>
      </c>
      <c r="AG126" s="192" t="s">
        <v>1482</v>
      </c>
      <c r="AH126" s="273" t="s">
        <v>1483</v>
      </c>
      <c r="AI126" s="180"/>
      <c r="AJ126" s="172"/>
      <c r="AK126" s="181"/>
      <c r="AL126" s="172"/>
      <c r="AM126" s="69">
        <v>43511</v>
      </c>
    </row>
    <row r="127" spans="1:39" s="169" customFormat="1" ht="15" x14ac:dyDescent="0.25">
      <c r="A127" s="161">
        <v>37</v>
      </c>
      <c r="B127" s="162" t="s">
        <v>1484</v>
      </c>
      <c r="C127" s="163" t="s">
        <v>1485</v>
      </c>
      <c r="D127" s="163" t="s">
        <v>737</v>
      </c>
      <c r="E127" s="164">
        <v>33927</v>
      </c>
      <c r="F127" s="163" t="s">
        <v>1486</v>
      </c>
      <c r="G127" s="163" t="s">
        <v>98</v>
      </c>
      <c r="H127" s="164">
        <v>42212</v>
      </c>
      <c r="I127" s="165">
        <v>20000</v>
      </c>
      <c r="J127" s="164">
        <v>42396</v>
      </c>
      <c r="K127" s="164">
        <f>+J127+366</f>
        <v>42762</v>
      </c>
      <c r="L127" s="165">
        <v>20000</v>
      </c>
      <c r="M127" s="165"/>
      <c r="N127" s="165"/>
      <c r="O127" s="165"/>
      <c r="P127" s="165"/>
      <c r="Q127" s="165"/>
      <c r="R127" s="165"/>
      <c r="S127" s="165"/>
      <c r="T127" s="165"/>
      <c r="U127" s="163"/>
      <c r="V127" s="165"/>
      <c r="W127" s="163" t="s">
        <v>1487</v>
      </c>
      <c r="X127" s="163" t="s">
        <v>1488</v>
      </c>
      <c r="Y127" s="163" t="s">
        <v>1489</v>
      </c>
      <c r="Z127" s="163" t="s">
        <v>1490</v>
      </c>
      <c r="AA127" s="163"/>
      <c r="AB127" s="163"/>
      <c r="AC127" s="163"/>
      <c r="AD127" s="163"/>
      <c r="AE127" s="163"/>
      <c r="AF127" s="163"/>
      <c r="AG127" s="163"/>
      <c r="AH127" s="166"/>
      <c r="AI127" s="166"/>
      <c r="AJ127" s="163"/>
      <c r="AK127" s="167"/>
      <c r="AL127" s="163"/>
      <c r="AM127" s="168"/>
    </row>
    <row r="128" spans="1:39" s="33" customFormat="1" x14ac:dyDescent="0.25">
      <c r="A128" s="23">
        <v>10</v>
      </c>
      <c r="B128" s="24" t="s">
        <v>1491</v>
      </c>
      <c r="C128" s="25" t="s">
        <v>1492</v>
      </c>
      <c r="D128" s="53" t="s">
        <v>115</v>
      </c>
      <c r="E128" s="54">
        <v>34518</v>
      </c>
      <c r="F128" s="56" t="s">
        <v>97</v>
      </c>
      <c r="G128" s="25" t="s">
        <v>98</v>
      </c>
      <c r="H128" s="54">
        <v>44816</v>
      </c>
      <c r="I128" s="55">
        <v>10000</v>
      </c>
      <c r="J128" s="54">
        <v>44997</v>
      </c>
      <c r="K128" s="54">
        <v>45363</v>
      </c>
      <c r="L128" s="55">
        <v>10000</v>
      </c>
      <c r="M128" s="55"/>
      <c r="N128" s="55"/>
      <c r="O128" s="55"/>
      <c r="P128" s="55"/>
      <c r="Q128" s="55"/>
      <c r="R128" s="55"/>
      <c r="S128" s="55" t="s">
        <v>1493</v>
      </c>
      <c r="T128" s="55">
        <v>10000</v>
      </c>
      <c r="U128" s="56" t="s">
        <v>572</v>
      </c>
      <c r="V128" s="55">
        <v>2500000</v>
      </c>
      <c r="W128" s="56" t="s">
        <v>1494</v>
      </c>
      <c r="X128" s="25" t="s">
        <v>1495</v>
      </c>
      <c r="Y128" s="25" t="s">
        <v>1496</v>
      </c>
      <c r="Z128" s="25" t="s">
        <v>1497</v>
      </c>
      <c r="AA128" s="25" t="s">
        <v>1498</v>
      </c>
      <c r="AB128" s="25"/>
      <c r="AC128" s="25"/>
      <c r="AD128" s="25"/>
      <c r="AE128" s="25"/>
      <c r="AF128" s="66"/>
      <c r="AG128" s="25"/>
      <c r="AH128" s="24" t="s">
        <v>1499</v>
      </c>
      <c r="AI128" s="24" t="s">
        <v>1499</v>
      </c>
      <c r="AJ128" s="25" t="s">
        <v>1500</v>
      </c>
      <c r="AK128" s="81" t="s">
        <v>1501</v>
      </c>
      <c r="AL128" s="56" t="s">
        <v>1502</v>
      </c>
      <c r="AM128" s="32" t="s">
        <v>1503</v>
      </c>
    </row>
    <row r="129" spans="1:42" s="33" customFormat="1" ht="18" customHeight="1" x14ac:dyDescent="0.25">
      <c r="A129" s="23">
        <v>14</v>
      </c>
      <c r="B129" s="24" t="s">
        <v>1504</v>
      </c>
      <c r="C129" s="25" t="s">
        <v>1505</v>
      </c>
      <c r="D129" s="98" t="s">
        <v>115</v>
      </c>
      <c r="E129" s="70">
        <v>24477</v>
      </c>
      <c r="F129" s="71" t="s">
        <v>1257</v>
      </c>
      <c r="G129" s="71" t="s">
        <v>67</v>
      </c>
      <c r="H129" s="70">
        <v>44629</v>
      </c>
      <c r="I129" s="72">
        <v>18000</v>
      </c>
      <c r="J129" s="70">
        <v>44813</v>
      </c>
      <c r="K129" s="70">
        <v>45178</v>
      </c>
      <c r="L129" s="72">
        <v>18000</v>
      </c>
      <c r="M129" s="72"/>
      <c r="N129" s="72"/>
      <c r="O129" s="72"/>
      <c r="P129" s="72"/>
      <c r="Q129" s="72"/>
      <c r="R129" s="72"/>
      <c r="S129" s="72"/>
      <c r="T129" s="72"/>
      <c r="U129" s="71" t="s">
        <v>68</v>
      </c>
      <c r="V129" s="72"/>
      <c r="W129" s="73" t="s">
        <v>1506</v>
      </c>
      <c r="X129" s="74" t="s">
        <v>1507</v>
      </c>
      <c r="Y129" s="29" t="s">
        <v>1508</v>
      </c>
      <c r="Z129" s="74" t="s">
        <v>1509</v>
      </c>
      <c r="AA129" s="75" t="s">
        <v>1510</v>
      </c>
      <c r="AB129" s="71"/>
      <c r="AC129" s="71"/>
      <c r="AD129" s="71"/>
      <c r="AE129" s="71" t="s">
        <v>1511</v>
      </c>
      <c r="AF129" s="71"/>
      <c r="AG129" s="71"/>
      <c r="AH129" s="76" t="s">
        <v>1512</v>
      </c>
      <c r="AI129" s="71" t="s">
        <v>1513</v>
      </c>
      <c r="AJ129" s="71" t="s">
        <v>1514</v>
      </c>
      <c r="AK129" s="71" t="s">
        <v>1515</v>
      </c>
      <c r="AL129" s="91" t="s">
        <v>361</v>
      </c>
      <c r="AM129" s="79">
        <v>44634</v>
      </c>
    </row>
    <row r="130" spans="1:42" s="52" customFormat="1" ht="18" customHeight="1" x14ac:dyDescent="0.25">
      <c r="A130" s="23">
        <v>13</v>
      </c>
      <c r="B130" s="48" t="s">
        <v>1516</v>
      </c>
      <c r="C130" s="26" t="s">
        <v>1517</v>
      </c>
      <c r="D130" s="26" t="s">
        <v>48</v>
      </c>
      <c r="E130" s="63">
        <v>34025</v>
      </c>
      <c r="F130" s="26" t="s">
        <v>1270</v>
      </c>
      <c r="G130" s="26" t="s">
        <v>600</v>
      </c>
      <c r="H130" s="27">
        <v>42578</v>
      </c>
      <c r="I130" s="64">
        <v>18000</v>
      </c>
      <c r="J130" s="63">
        <v>42762</v>
      </c>
      <c r="K130" s="63">
        <v>43127</v>
      </c>
      <c r="L130" s="64">
        <v>18000</v>
      </c>
      <c r="M130" s="64"/>
      <c r="N130" s="64"/>
      <c r="O130" s="64"/>
      <c r="P130" s="64"/>
      <c r="Q130" s="64"/>
      <c r="R130" s="64"/>
      <c r="S130" s="64" t="s">
        <v>1518</v>
      </c>
      <c r="T130" s="64"/>
      <c r="U130" s="26"/>
      <c r="V130" s="64"/>
      <c r="W130" s="26" t="s">
        <v>1519</v>
      </c>
      <c r="X130" s="26" t="s">
        <v>1520</v>
      </c>
      <c r="Y130" s="26" t="s">
        <v>1521</v>
      </c>
      <c r="Z130" s="26" t="s">
        <v>1522</v>
      </c>
      <c r="AA130" s="65" t="s">
        <v>1523</v>
      </c>
      <c r="AB130" s="26" t="s">
        <v>1524</v>
      </c>
      <c r="AC130" s="26" t="s">
        <v>1525</v>
      </c>
      <c r="AD130" s="26" t="s">
        <v>1526</v>
      </c>
      <c r="AE130" s="26" t="s">
        <v>1527</v>
      </c>
      <c r="AF130" s="66" t="s">
        <v>1528</v>
      </c>
      <c r="AG130" s="25"/>
      <c r="AH130" s="31" t="s">
        <v>1529</v>
      </c>
      <c r="AI130" s="48" t="s">
        <v>1530</v>
      </c>
      <c r="AJ130" s="26"/>
      <c r="AK130" s="67"/>
      <c r="AL130" s="26"/>
      <c r="AM130" s="69">
        <v>43853</v>
      </c>
    </row>
    <row r="131" spans="1:42" s="129" customFormat="1" ht="18" customHeight="1" x14ac:dyDescent="0.25">
      <c r="A131" s="127">
        <v>1</v>
      </c>
      <c r="B131" s="48" t="s">
        <v>1531</v>
      </c>
      <c r="C131" s="74" t="s">
        <v>1532</v>
      </c>
      <c r="D131" s="103" t="s">
        <v>673</v>
      </c>
      <c r="E131" s="70">
        <v>35364</v>
      </c>
      <c r="F131" s="71" t="s">
        <v>1533</v>
      </c>
      <c r="G131" s="71" t="s">
        <v>50</v>
      </c>
      <c r="H131" s="70">
        <v>44820</v>
      </c>
      <c r="I131" s="72"/>
      <c r="J131" s="70"/>
      <c r="K131" s="70"/>
      <c r="L131" s="72"/>
      <c r="M131" s="72"/>
      <c r="N131" s="72"/>
      <c r="O131" s="72"/>
      <c r="P131" s="72"/>
      <c r="Q131" s="72"/>
      <c r="R131" s="72"/>
      <c r="S131" s="72"/>
      <c r="T131" s="72"/>
      <c r="U131" s="71" t="s">
        <v>68</v>
      </c>
      <c r="V131" s="72"/>
      <c r="W131" s="73"/>
      <c r="X131" s="74"/>
      <c r="Y131" s="29"/>
      <c r="Z131" s="74"/>
      <c r="AA131" s="75" t="s">
        <v>1534</v>
      </c>
      <c r="AB131" s="71"/>
      <c r="AC131" s="71"/>
      <c r="AD131" s="73"/>
      <c r="AE131" s="48"/>
      <c r="AF131" s="75"/>
      <c r="AG131" s="71"/>
      <c r="AH131" s="76" t="s">
        <v>1535</v>
      </c>
      <c r="AI131" s="91"/>
      <c r="AJ131" s="26" t="s">
        <v>1536</v>
      </c>
      <c r="AK131" s="67" t="s">
        <v>1537</v>
      </c>
      <c r="AL131" s="26" t="s">
        <v>79</v>
      </c>
      <c r="AM131" s="128"/>
    </row>
    <row r="132" spans="1:42" s="137" customFormat="1" ht="18" customHeight="1" x14ac:dyDescent="0.25">
      <c r="A132" s="170">
        <v>38</v>
      </c>
      <c r="B132" s="130" t="s">
        <v>1538</v>
      </c>
      <c r="C132" s="131" t="s">
        <v>1539</v>
      </c>
      <c r="D132" s="131" t="s">
        <v>673</v>
      </c>
      <c r="E132" s="132">
        <v>30552</v>
      </c>
      <c r="F132" s="131" t="s">
        <v>66</v>
      </c>
      <c r="G132" s="131" t="s">
        <v>1540</v>
      </c>
      <c r="H132" s="132">
        <v>42300</v>
      </c>
      <c r="I132" s="133"/>
      <c r="J132" s="132"/>
      <c r="K132" s="132"/>
      <c r="L132" s="133"/>
      <c r="M132" s="133"/>
      <c r="N132" s="133"/>
      <c r="O132" s="133"/>
      <c r="P132" s="133"/>
      <c r="Q132" s="133"/>
      <c r="R132" s="133"/>
      <c r="S132" s="133"/>
      <c r="T132" s="133"/>
      <c r="U132" s="131"/>
      <c r="V132" s="133"/>
      <c r="W132" s="131" t="s">
        <v>1541</v>
      </c>
      <c r="X132" s="131"/>
      <c r="Y132" s="131"/>
      <c r="Z132" s="131" t="s">
        <v>1542</v>
      </c>
      <c r="AA132" s="131"/>
      <c r="AB132" s="131"/>
      <c r="AC132" s="131"/>
      <c r="AD132" s="131"/>
      <c r="AE132" s="131"/>
      <c r="AF132" s="131"/>
      <c r="AG132" s="131"/>
      <c r="AH132" s="134"/>
      <c r="AI132" s="134"/>
      <c r="AJ132" s="131"/>
      <c r="AK132" s="135"/>
      <c r="AL132" s="131"/>
      <c r="AM132" s="136">
        <v>43291</v>
      </c>
      <c r="AN132" s="137" t="s">
        <v>1543</v>
      </c>
      <c r="AO132" s="137" t="s">
        <v>1544</v>
      </c>
      <c r="AP132" s="137" t="s">
        <v>1545</v>
      </c>
    </row>
    <row r="133" spans="1:42" s="52" customFormat="1" ht="18" customHeight="1" x14ac:dyDescent="0.25">
      <c r="A133" s="23">
        <v>14</v>
      </c>
      <c r="B133" s="48" t="s">
        <v>1546</v>
      </c>
      <c r="C133" s="26" t="s">
        <v>1547</v>
      </c>
      <c r="D133" s="98" t="s">
        <v>115</v>
      </c>
      <c r="E133" s="82">
        <v>35708</v>
      </c>
      <c r="F133" s="83" t="s">
        <v>1257</v>
      </c>
      <c r="G133" s="83" t="s">
        <v>67</v>
      </c>
      <c r="H133" s="82">
        <v>43888</v>
      </c>
      <c r="I133" s="84">
        <v>14000</v>
      </c>
      <c r="J133" s="82">
        <v>44070</v>
      </c>
      <c r="K133" s="82">
        <v>44435</v>
      </c>
      <c r="L133" s="84">
        <v>14000</v>
      </c>
      <c r="M133" s="84"/>
      <c r="N133" s="84"/>
      <c r="O133" s="84"/>
      <c r="P133" s="84"/>
      <c r="Q133" s="84"/>
      <c r="R133" s="84"/>
      <c r="S133" s="84"/>
      <c r="T133" s="84"/>
      <c r="U133" s="83" t="s">
        <v>51</v>
      </c>
      <c r="V133" s="84"/>
      <c r="W133" s="85" t="s">
        <v>1548</v>
      </c>
      <c r="X133" s="25" t="s">
        <v>1549</v>
      </c>
      <c r="Y133" s="29" t="s">
        <v>1550</v>
      </c>
      <c r="Z133" s="25" t="s">
        <v>1551</v>
      </c>
      <c r="AA133" s="92" t="s">
        <v>1552</v>
      </c>
      <c r="AB133" s="83"/>
      <c r="AC133" s="83"/>
      <c r="AD133" s="83" t="s">
        <v>1553</v>
      </c>
      <c r="AE133" s="83" t="s">
        <v>1554</v>
      </c>
      <c r="AF133" s="83"/>
      <c r="AG133" s="83"/>
      <c r="AH133" s="274" t="s">
        <v>1555</v>
      </c>
      <c r="AI133" s="93"/>
      <c r="AJ133" s="83" t="s">
        <v>1556</v>
      </c>
      <c r="AK133" s="83" t="s">
        <v>1557</v>
      </c>
      <c r="AL133" s="94" t="s">
        <v>79</v>
      </c>
      <c r="AM133" s="69">
        <v>44104</v>
      </c>
    </row>
    <row r="134" spans="1:42" s="269" customFormat="1" ht="18" customHeight="1" x14ac:dyDescent="0.25">
      <c r="A134" s="161">
        <v>39</v>
      </c>
      <c r="B134" s="259" t="s">
        <v>1558</v>
      </c>
      <c r="C134" s="192" t="s">
        <v>1559</v>
      </c>
      <c r="D134" s="275" t="s">
        <v>115</v>
      </c>
      <c r="E134" s="261">
        <v>30724</v>
      </c>
      <c r="F134" s="262" t="s">
        <v>97</v>
      </c>
      <c r="G134" s="262" t="s">
        <v>98</v>
      </c>
      <c r="H134" s="261">
        <v>43493</v>
      </c>
      <c r="I134" s="263">
        <v>15000</v>
      </c>
      <c r="J134" s="261">
        <v>43674</v>
      </c>
      <c r="K134" s="261">
        <v>44040</v>
      </c>
      <c r="L134" s="263">
        <v>15000</v>
      </c>
      <c r="M134" s="263"/>
      <c r="N134" s="263"/>
      <c r="O134" s="263"/>
      <c r="P134" s="263"/>
      <c r="Q134" s="263"/>
      <c r="R134" s="263"/>
      <c r="S134" s="263"/>
      <c r="T134" s="263"/>
      <c r="U134" s="262" t="s">
        <v>878</v>
      </c>
      <c r="V134" s="263"/>
      <c r="W134" s="262" t="s">
        <v>1560</v>
      </c>
      <c r="X134" s="262" t="s">
        <v>1561</v>
      </c>
      <c r="Y134" s="252" t="s">
        <v>1562</v>
      </c>
      <c r="Z134" s="262" t="s">
        <v>1563</v>
      </c>
      <c r="AA134" s="262" t="s">
        <v>1564</v>
      </c>
      <c r="AB134" s="262"/>
      <c r="AC134" s="262"/>
      <c r="AD134" s="262" t="s">
        <v>1565</v>
      </c>
      <c r="AE134" s="193" t="s">
        <v>1566</v>
      </c>
      <c r="AF134"/>
      <c r="AG134"/>
      <c r="AH134" s="265" t="s">
        <v>1567</v>
      </c>
      <c r="AI134" s="266"/>
      <c r="AJ134" s="266"/>
      <c r="AK134" s="262"/>
      <c r="AL134" s="192"/>
      <c r="AM134" s="268">
        <v>43633</v>
      </c>
    </row>
    <row r="135" spans="1:42" s="169" customFormat="1" ht="18" customHeight="1" x14ac:dyDescent="0.25">
      <c r="A135" s="170">
        <v>40</v>
      </c>
      <c r="B135" s="162" t="s">
        <v>1568</v>
      </c>
      <c r="C135" s="163" t="s">
        <v>1569</v>
      </c>
      <c r="D135" s="163" t="s">
        <v>737</v>
      </c>
      <c r="E135" s="164">
        <v>33224</v>
      </c>
      <c r="F135" s="163" t="s">
        <v>1570</v>
      </c>
      <c r="G135" s="163" t="s">
        <v>1571</v>
      </c>
      <c r="H135" s="164">
        <v>42080</v>
      </c>
      <c r="I135" s="165">
        <v>28000</v>
      </c>
      <c r="J135" s="164">
        <v>42264</v>
      </c>
      <c r="K135" s="164">
        <f>+J135+366</f>
        <v>42630</v>
      </c>
      <c r="L135" s="165">
        <v>28000</v>
      </c>
      <c r="M135" s="165"/>
      <c r="N135" s="165"/>
      <c r="O135" s="165"/>
      <c r="P135" s="165"/>
      <c r="Q135" s="165"/>
      <c r="R135" s="165"/>
      <c r="S135" s="165"/>
      <c r="T135" s="165"/>
      <c r="U135" s="163"/>
      <c r="V135" s="165"/>
      <c r="W135" s="163" t="s">
        <v>1572</v>
      </c>
      <c r="X135" s="163" t="s">
        <v>1573</v>
      </c>
      <c r="Y135" s="163" t="s">
        <v>1574</v>
      </c>
      <c r="Z135" s="163" t="s">
        <v>1575</v>
      </c>
      <c r="AA135" s="163"/>
      <c r="AB135" s="163"/>
      <c r="AC135" s="163"/>
      <c r="AD135" s="163"/>
      <c r="AE135" s="163"/>
      <c r="AF135" s="163"/>
      <c r="AG135" s="163"/>
      <c r="AH135" s="166"/>
      <c r="AI135" s="166"/>
      <c r="AJ135" s="163"/>
      <c r="AK135" s="167"/>
      <c r="AL135" s="163"/>
      <c r="AM135" s="168"/>
    </row>
    <row r="136" spans="1:42" s="52" customFormat="1" ht="18" customHeight="1" x14ac:dyDescent="0.25">
      <c r="A136" s="161">
        <v>41</v>
      </c>
      <c r="B136" s="276" t="s">
        <v>1576</v>
      </c>
      <c r="C136" s="182" t="s">
        <v>1577</v>
      </c>
      <c r="D136" s="182" t="s">
        <v>48</v>
      </c>
      <c r="E136" s="183">
        <v>32431</v>
      </c>
      <c r="F136" s="182" t="s">
        <v>97</v>
      </c>
      <c r="G136" s="182" t="s">
        <v>98</v>
      </c>
      <c r="H136" s="183">
        <v>42303</v>
      </c>
      <c r="I136" s="188">
        <v>13000</v>
      </c>
      <c r="J136" s="183">
        <v>42486</v>
      </c>
      <c r="K136" s="183">
        <f>+J136+366</f>
        <v>42852</v>
      </c>
      <c r="L136" s="188">
        <v>13000</v>
      </c>
      <c r="M136" s="188"/>
      <c r="N136" s="188"/>
      <c r="O136" s="188"/>
      <c r="P136" s="188"/>
      <c r="Q136" s="188"/>
      <c r="R136" s="188"/>
      <c r="S136" s="188"/>
      <c r="T136" s="188" t="s">
        <v>364</v>
      </c>
      <c r="U136" s="182" t="s">
        <v>1578</v>
      </c>
      <c r="V136" s="188">
        <v>600000</v>
      </c>
      <c r="W136" s="182" t="s">
        <v>1579</v>
      </c>
      <c r="X136" s="182" t="s">
        <v>1580</v>
      </c>
      <c r="Y136" s="182" t="s">
        <v>1581</v>
      </c>
      <c r="Z136" s="182" t="s">
        <v>1582</v>
      </c>
      <c r="AA136" s="182" t="s">
        <v>1583</v>
      </c>
      <c r="AB136" s="182" t="s">
        <v>1584</v>
      </c>
      <c r="AC136" s="182" t="s">
        <v>1585</v>
      </c>
      <c r="AD136" s="182"/>
      <c r="AE136" s="182"/>
      <c r="AF136" s="190" t="s">
        <v>1586</v>
      </c>
      <c r="AG136" s="182" t="s">
        <v>1587</v>
      </c>
      <c r="AH136" s="130" t="s">
        <v>1588</v>
      </c>
      <c r="AI136" s="130"/>
      <c r="AJ136" s="182" t="s">
        <v>1589</v>
      </c>
      <c r="AK136" s="191" t="s">
        <v>1590</v>
      </c>
      <c r="AL136" s="182" t="s">
        <v>781</v>
      </c>
      <c r="AM136" s="69">
        <v>43161</v>
      </c>
    </row>
    <row r="137" spans="1:42" s="33" customFormat="1" ht="18" customHeight="1" x14ac:dyDescent="0.25">
      <c r="A137" s="23">
        <v>14</v>
      </c>
      <c r="B137" s="24" t="s">
        <v>1591</v>
      </c>
      <c r="C137" s="25" t="s">
        <v>1592</v>
      </c>
      <c r="D137" s="25" t="s">
        <v>48</v>
      </c>
      <c r="E137" s="82">
        <v>31291</v>
      </c>
      <c r="F137" s="83" t="s">
        <v>1124</v>
      </c>
      <c r="G137" s="25" t="s">
        <v>98</v>
      </c>
      <c r="H137" s="82">
        <v>43887</v>
      </c>
      <c r="I137" s="84">
        <v>30000</v>
      </c>
      <c r="J137" s="82">
        <v>44069</v>
      </c>
      <c r="K137" s="82">
        <v>44434</v>
      </c>
      <c r="L137" s="84">
        <v>30000</v>
      </c>
      <c r="M137" s="84"/>
      <c r="N137" s="84"/>
      <c r="O137" s="84">
        <v>10000</v>
      </c>
      <c r="P137" s="84"/>
      <c r="Q137" s="84"/>
      <c r="R137" s="84"/>
      <c r="S137" s="84"/>
      <c r="T137" s="84">
        <v>7000</v>
      </c>
      <c r="U137" s="83" t="s">
        <v>116</v>
      </c>
      <c r="V137" s="84"/>
      <c r="W137" s="85" t="s">
        <v>1593</v>
      </c>
      <c r="X137" s="25" t="s">
        <v>1594</v>
      </c>
      <c r="Y137" s="29" t="s">
        <v>1595</v>
      </c>
      <c r="Z137" s="25" t="s">
        <v>1596</v>
      </c>
      <c r="AA137" s="25" t="s">
        <v>1597</v>
      </c>
      <c r="AB137" s="25" t="s">
        <v>1598</v>
      </c>
      <c r="AC137" s="25" t="s">
        <v>1599</v>
      </c>
      <c r="AD137" s="25" t="s">
        <v>1600</v>
      </c>
      <c r="AE137" s="25" t="s">
        <v>1601</v>
      </c>
      <c r="AF137" s="25"/>
      <c r="AG137" s="25"/>
      <c r="AH137" s="31" t="s">
        <v>1602</v>
      </c>
      <c r="AI137" s="24"/>
      <c r="AJ137" s="25" t="s">
        <v>1603</v>
      </c>
      <c r="AK137" s="25" t="s">
        <v>1604</v>
      </c>
      <c r="AL137" s="87" t="s">
        <v>361</v>
      </c>
      <c r="AM137" s="33" t="s">
        <v>1605</v>
      </c>
    </row>
    <row r="138" spans="1:42" s="52" customFormat="1" ht="18" customHeight="1" x14ac:dyDescent="0.25">
      <c r="A138" s="170">
        <v>42</v>
      </c>
      <c r="B138" s="130" t="s">
        <v>1606</v>
      </c>
      <c r="C138" s="182" t="s">
        <v>1607</v>
      </c>
      <c r="D138" s="182" t="s">
        <v>48</v>
      </c>
      <c r="E138" s="183">
        <v>29228</v>
      </c>
      <c r="F138" s="182" t="s">
        <v>97</v>
      </c>
      <c r="G138" s="182" t="s">
        <v>98</v>
      </c>
      <c r="H138" s="183">
        <v>38719</v>
      </c>
      <c r="I138" s="188">
        <v>18000</v>
      </c>
      <c r="J138" s="183">
        <v>38900</v>
      </c>
      <c r="K138" s="183">
        <v>39265</v>
      </c>
      <c r="L138" s="188">
        <v>18000</v>
      </c>
      <c r="M138" s="188">
        <v>2000</v>
      </c>
      <c r="N138" s="188">
        <f>L138+M138</f>
        <v>20000</v>
      </c>
      <c r="O138" s="188"/>
      <c r="P138" s="188"/>
      <c r="Q138" s="188"/>
      <c r="R138" s="188"/>
      <c r="S138" s="188"/>
      <c r="T138" s="188" t="s">
        <v>1608</v>
      </c>
      <c r="U138" s="182" t="s">
        <v>1609</v>
      </c>
      <c r="V138" s="188">
        <v>600000</v>
      </c>
      <c r="W138" s="182" t="s">
        <v>1610</v>
      </c>
      <c r="X138" s="182" t="s">
        <v>1611</v>
      </c>
      <c r="Y138" s="182" t="s">
        <v>1612</v>
      </c>
      <c r="Z138" s="182" t="s">
        <v>1613</v>
      </c>
      <c r="AA138" s="189" t="s">
        <v>1614</v>
      </c>
      <c r="AB138" s="182" t="s">
        <v>1615</v>
      </c>
      <c r="AC138" s="182" t="s">
        <v>1616</v>
      </c>
      <c r="AD138" s="182"/>
      <c r="AE138" s="182"/>
      <c r="AF138" s="190" t="s">
        <v>1617</v>
      </c>
      <c r="AG138" s="182"/>
      <c r="AH138" s="130" t="s">
        <v>1618</v>
      </c>
      <c r="AI138" s="130"/>
      <c r="AJ138" s="182" t="s">
        <v>1619</v>
      </c>
      <c r="AK138" s="191" t="s">
        <v>1620</v>
      </c>
      <c r="AL138" s="182" t="s">
        <v>1621</v>
      </c>
      <c r="AM138" s="69" t="s">
        <v>1622</v>
      </c>
    </row>
    <row r="139" spans="1:42" s="33" customFormat="1" ht="18" customHeight="1" x14ac:dyDescent="0.25">
      <c r="A139" s="161">
        <v>43</v>
      </c>
      <c r="B139" s="225" t="s">
        <v>1623</v>
      </c>
      <c r="C139" s="205" t="s">
        <v>1624</v>
      </c>
      <c r="D139" s="205" t="s">
        <v>48</v>
      </c>
      <c r="E139" s="271">
        <v>30065</v>
      </c>
      <c r="F139" s="205" t="s">
        <v>97</v>
      </c>
      <c r="G139" s="205" t="s">
        <v>98</v>
      </c>
      <c r="H139" s="271">
        <v>42506</v>
      </c>
      <c r="I139" s="277">
        <v>14000</v>
      </c>
      <c r="J139" s="271">
        <v>42690</v>
      </c>
      <c r="K139" s="271">
        <v>43055</v>
      </c>
      <c r="L139" s="277">
        <v>14000</v>
      </c>
      <c r="M139" s="277"/>
      <c r="N139" s="277"/>
      <c r="O139" s="277"/>
      <c r="P139" s="277"/>
      <c r="Q139" s="277"/>
      <c r="R139" s="277"/>
      <c r="S139" s="277"/>
      <c r="T139" s="277" t="s">
        <v>1446</v>
      </c>
      <c r="U139" s="205" t="s">
        <v>1625</v>
      </c>
      <c r="V139" s="277">
        <v>700000</v>
      </c>
      <c r="W139" s="205" t="s">
        <v>1626</v>
      </c>
      <c r="X139" s="205" t="s">
        <v>1627</v>
      </c>
      <c r="Y139" s="205" t="s">
        <v>1628</v>
      </c>
      <c r="Z139" s="205" t="s">
        <v>1629</v>
      </c>
      <c r="AA139" s="205" t="s">
        <v>1630</v>
      </c>
      <c r="AB139" s="205"/>
      <c r="AC139" s="205"/>
      <c r="AD139" s="205"/>
      <c r="AE139" s="205"/>
      <c r="AF139" s="190" t="s">
        <v>1631</v>
      </c>
      <c r="AG139" s="205"/>
      <c r="AH139" s="225" t="s">
        <v>1632</v>
      </c>
      <c r="AI139" s="225"/>
      <c r="AJ139" s="205" t="s">
        <v>1633</v>
      </c>
      <c r="AK139" s="226" t="s">
        <v>1634</v>
      </c>
      <c r="AL139" s="205"/>
      <c r="AM139" s="32">
        <v>43277</v>
      </c>
    </row>
    <row r="140" spans="1:42" s="33" customFormat="1" ht="18" customHeight="1" x14ac:dyDescent="0.25">
      <c r="A140" s="23">
        <v>18</v>
      </c>
      <c r="B140" s="24" t="s">
        <v>1635</v>
      </c>
      <c r="C140" s="25" t="s">
        <v>1636</v>
      </c>
      <c r="D140" s="98" t="s">
        <v>115</v>
      </c>
      <c r="E140" s="70">
        <v>35904</v>
      </c>
      <c r="F140" s="71" t="s">
        <v>245</v>
      </c>
      <c r="G140" s="71" t="s">
        <v>1637</v>
      </c>
      <c r="H140" s="70">
        <v>43797</v>
      </c>
      <c r="I140" s="72">
        <v>13962</v>
      </c>
      <c r="J140" s="70">
        <v>43953</v>
      </c>
      <c r="K140" s="70">
        <v>44344</v>
      </c>
      <c r="L140" s="72">
        <v>13962</v>
      </c>
      <c r="M140" s="72"/>
      <c r="N140" s="72"/>
      <c r="O140" s="72"/>
      <c r="P140" s="72"/>
      <c r="Q140" s="72"/>
      <c r="R140" s="72"/>
      <c r="S140" s="72"/>
      <c r="T140" s="72"/>
      <c r="U140" s="71" t="s">
        <v>51</v>
      </c>
      <c r="V140" s="72"/>
      <c r="W140" s="73" t="s">
        <v>1638</v>
      </c>
      <c r="X140" s="74" t="s">
        <v>1639</v>
      </c>
      <c r="Y140" s="29" t="s">
        <v>1640</v>
      </c>
      <c r="Z140" s="74" t="s">
        <v>1641</v>
      </c>
      <c r="AA140" s="75" t="s">
        <v>1642</v>
      </c>
      <c r="AB140" s="71"/>
      <c r="AC140" s="71"/>
      <c r="AD140" s="71" t="s">
        <v>1643</v>
      </c>
      <c r="AE140" s="56" t="s">
        <v>1644</v>
      </c>
      <c r="AH140" s="76" t="s">
        <v>1645</v>
      </c>
      <c r="AI140" s="77"/>
      <c r="AJ140" s="71" t="s">
        <v>1646</v>
      </c>
      <c r="AK140" s="71" t="s">
        <v>1647</v>
      </c>
      <c r="AL140" s="91" t="s">
        <v>79</v>
      </c>
      <c r="AM140" s="69">
        <v>43980</v>
      </c>
    </row>
    <row r="141" spans="1:42" s="52" customFormat="1" ht="18" customHeight="1" x14ac:dyDescent="0.25">
      <c r="A141" s="170">
        <v>44</v>
      </c>
      <c r="B141" s="130" t="s">
        <v>1648</v>
      </c>
      <c r="C141" s="182" t="s">
        <v>1649</v>
      </c>
      <c r="D141" s="205" t="s">
        <v>48</v>
      </c>
      <c r="E141" s="183">
        <v>32305</v>
      </c>
      <c r="F141" s="182" t="s">
        <v>291</v>
      </c>
      <c r="G141" s="182" t="s">
        <v>292</v>
      </c>
      <c r="H141" s="183">
        <v>43236</v>
      </c>
      <c r="I141" s="188">
        <v>14000</v>
      </c>
      <c r="J141" s="183">
        <v>43420</v>
      </c>
      <c r="K141" s="183">
        <v>43785</v>
      </c>
      <c r="L141" s="188">
        <v>14000</v>
      </c>
      <c r="M141" s="188"/>
      <c r="N141" s="188"/>
      <c r="O141" s="188"/>
      <c r="P141" s="188"/>
      <c r="Q141" s="188"/>
      <c r="R141" s="188"/>
      <c r="S141" s="188"/>
      <c r="T141" s="188"/>
      <c r="U141" s="182" t="s">
        <v>51</v>
      </c>
      <c r="V141" s="188"/>
      <c r="W141" s="182" t="s">
        <v>1650</v>
      </c>
      <c r="X141" s="182" t="s">
        <v>1651</v>
      </c>
      <c r="Y141" s="182" t="s">
        <v>1652</v>
      </c>
      <c r="Z141" s="182" t="s">
        <v>1653</v>
      </c>
      <c r="AA141" s="189" t="s">
        <v>1654</v>
      </c>
      <c r="AB141" s="205" t="s">
        <v>1655</v>
      </c>
      <c r="AC141" s="205" t="s">
        <v>1656</v>
      </c>
      <c r="AD141" s="205" t="s">
        <v>1657</v>
      </c>
      <c r="AE141" s="205" t="s">
        <v>1658</v>
      </c>
      <c r="AF141" s="190" t="s">
        <v>1659</v>
      </c>
      <c r="AG141" s="182"/>
      <c r="AH141" s="130" t="s">
        <v>1660</v>
      </c>
      <c r="AI141" s="130"/>
      <c r="AJ141" s="182" t="s">
        <v>1661</v>
      </c>
      <c r="AK141" s="191"/>
      <c r="AL141" s="182" t="s">
        <v>138</v>
      </c>
      <c r="AM141" s="69">
        <v>43474</v>
      </c>
    </row>
    <row r="142" spans="1:42" s="33" customFormat="1" ht="18" customHeight="1" x14ac:dyDescent="0.2">
      <c r="A142" s="161">
        <v>45</v>
      </c>
      <c r="B142" s="225" t="s">
        <v>1662</v>
      </c>
      <c r="C142" s="205" t="s">
        <v>1663</v>
      </c>
      <c r="D142" s="223" t="s">
        <v>115</v>
      </c>
      <c r="E142" s="244">
        <v>34379</v>
      </c>
      <c r="F142" s="242" t="s">
        <v>291</v>
      </c>
      <c r="G142" s="242" t="s">
        <v>942</v>
      </c>
      <c r="H142" s="244">
        <v>43388</v>
      </c>
      <c r="I142" s="245">
        <v>13312</v>
      </c>
      <c r="J142" s="244">
        <v>43570</v>
      </c>
      <c r="K142" s="244">
        <v>43936</v>
      </c>
      <c r="L142" s="245">
        <v>13312</v>
      </c>
      <c r="M142" s="245"/>
      <c r="N142" s="245"/>
      <c r="O142" s="245"/>
      <c r="P142" s="245"/>
      <c r="Q142" s="245"/>
      <c r="R142" s="245"/>
      <c r="S142" s="245"/>
      <c r="T142" s="245"/>
      <c r="U142" s="242" t="s">
        <v>51</v>
      </c>
      <c r="V142" s="245"/>
      <c r="W142" s="242" t="s">
        <v>1664</v>
      </c>
      <c r="X142" s="242" t="s">
        <v>1665</v>
      </c>
      <c r="Y142" s="278" t="s">
        <v>1666</v>
      </c>
      <c r="Z142" s="242" t="s">
        <v>1667</v>
      </c>
      <c r="AA142" s="242" t="s">
        <v>1668</v>
      </c>
      <c r="AB142" s="242"/>
      <c r="AC142" s="242"/>
      <c r="AD142" s="279" t="s">
        <v>1669</v>
      </c>
      <c r="AE142" s="280" t="s">
        <v>1670</v>
      </c>
      <c r="AF142" s="246"/>
      <c r="AG142" s="242" t="s">
        <v>1671</v>
      </c>
      <c r="AH142" s="242" t="s">
        <v>1672</v>
      </c>
      <c r="AI142" s="281" t="s">
        <v>421</v>
      </c>
      <c r="AJ142" s="205"/>
      <c r="AK142" s="226"/>
      <c r="AL142" s="205"/>
      <c r="AM142" s="32" t="s">
        <v>1673</v>
      </c>
    </row>
    <row r="143" spans="1:42" s="169" customFormat="1" ht="18" customHeight="1" x14ac:dyDescent="0.25">
      <c r="A143" s="170">
        <v>46</v>
      </c>
      <c r="B143" s="162" t="s">
        <v>1674</v>
      </c>
      <c r="C143" s="163" t="s">
        <v>1675</v>
      </c>
      <c r="D143" s="163" t="s">
        <v>737</v>
      </c>
      <c r="E143" s="164">
        <v>33511</v>
      </c>
      <c r="F143" s="163" t="s">
        <v>1270</v>
      </c>
      <c r="G143" s="163"/>
      <c r="H143" s="164">
        <v>42480</v>
      </c>
      <c r="I143" s="165"/>
      <c r="J143" s="164">
        <f>+H143+183</f>
        <v>42663</v>
      </c>
      <c r="K143" s="164">
        <f>+J143+365</f>
        <v>43028</v>
      </c>
      <c r="L143" s="165"/>
      <c r="M143" s="165"/>
      <c r="N143" s="165"/>
      <c r="O143" s="165"/>
      <c r="P143" s="165"/>
      <c r="Q143" s="165"/>
      <c r="R143" s="165"/>
      <c r="S143" s="165"/>
      <c r="T143" s="165"/>
      <c r="U143" s="163"/>
      <c r="V143" s="165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6"/>
      <c r="AI143" s="166"/>
      <c r="AJ143" s="163"/>
      <c r="AK143" s="167"/>
      <c r="AL143" s="163"/>
      <c r="AM143" s="168"/>
    </row>
    <row r="144" spans="1:42" s="52" customFormat="1" ht="18" customHeight="1" x14ac:dyDescent="0.25">
      <c r="A144" s="161">
        <v>47</v>
      </c>
      <c r="B144" s="180" t="s">
        <v>1676</v>
      </c>
      <c r="C144" s="172" t="s">
        <v>1677</v>
      </c>
      <c r="D144" s="192" t="s">
        <v>48</v>
      </c>
      <c r="E144" s="194">
        <v>32808</v>
      </c>
      <c r="F144" s="193" t="s">
        <v>97</v>
      </c>
      <c r="G144" s="193" t="s">
        <v>98</v>
      </c>
      <c r="H144" s="194">
        <v>43192</v>
      </c>
      <c r="I144" s="176">
        <v>10000</v>
      </c>
      <c r="J144" s="194">
        <v>43353</v>
      </c>
      <c r="K144" s="194">
        <v>43740</v>
      </c>
      <c r="L144" s="176">
        <v>10000</v>
      </c>
      <c r="M144" s="176"/>
      <c r="N144" s="176"/>
      <c r="O144" s="176"/>
      <c r="P144" s="176"/>
      <c r="Q144" s="176"/>
      <c r="R144" s="176"/>
      <c r="S144" s="176"/>
      <c r="T144" s="176" t="s">
        <v>844</v>
      </c>
      <c r="U144" s="193" t="s">
        <v>1678</v>
      </c>
      <c r="V144" s="176"/>
      <c r="W144" s="193" t="s">
        <v>1679</v>
      </c>
      <c r="X144" s="193" t="s">
        <v>1680</v>
      </c>
      <c r="Y144" s="193" t="s">
        <v>1681</v>
      </c>
      <c r="Z144" s="193" t="s">
        <v>1682</v>
      </c>
      <c r="AA144" s="282" t="s">
        <v>1683</v>
      </c>
      <c r="AB144" s="192" t="s">
        <v>1655</v>
      </c>
      <c r="AC144" s="193" t="s">
        <v>1684</v>
      </c>
      <c r="AD144" s="193" t="s">
        <v>1685</v>
      </c>
      <c r="AE144" s="193" t="s">
        <v>1686</v>
      </c>
      <c r="AF144" s="283" t="s">
        <v>1687</v>
      </c>
      <c r="AG144" s="197"/>
      <c r="AH144" s="284" t="s">
        <v>1688</v>
      </c>
      <c r="AI144" s="197"/>
      <c r="AJ144" s="193" t="s">
        <v>1689</v>
      </c>
      <c r="AK144" s="193" t="s">
        <v>1690</v>
      </c>
      <c r="AL144" s="172" t="s">
        <v>390</v>
      </c>
      <c r="AM144" s="69">
        <v>43679</v>
      </c>
    </row>
    <row r="145" spans="1:40" s="52" customFormat="1" x14ac:dyDescent="0.25">
      <c r="A145" s="23">
        <v>24</v>
      </c>
      <c r="B145" s="48" t="s">
        <v>1691</v>
      </c>
      <c r="C145" s="26" t="s">
        <v>1692</v>
      </c>
      <c r="D145" s="25" t="s">
        <v>48</v>
      </c>
      <c r="E145" s="27">
        <v>32018</v>
      </c>
      <c r="F145" s="25" t="s">
        <v>176</v>
      </c>
      <c r="G145" s="25" t="s">
        <v>98</v>
      </c>
      <c r="H145" s="27">
        <v>43353</v>
      </c>
      <c r="I145" s="28">
        <v>18000</v>
      </c>
      <c r="J145" s="27">
        <v>43534</v>
      </c>
      <c r="K145" s="27">
        <v>43900</v>
      </c>
      <c r="L145" s="28">
        <v>18000</v>
      </c>
      <c r="M145" s="28"/>
      <c r="N145" s="28"/>
      <c r="O145" s="28"/>
      <c r="P145" s="28"/>
      <c r="Q145" s="28"/>
      <c r="R145" s="28"/>
      <c r="S145" s="28"/>
      <c r="T145" s="64">
        <v>4000</v>
      </c>
      <c r="U145" s="25" t="s">
        <v>1693</v>
      </c>
      <c r="V145" s="28"/>
      <c r="W145" s="25" t="s">
        <v>1694</v>
      </c>
      <c r="X145" s="25" t="s">
        <v>1695</v>
      </c>
      <c r="Y145" s="25" t="s">
        <v>1696</v>
      </c>
      <c r="Z145" s="25" t="s">
        <v>1697</v>
      </c>
      <c r="AA145" s="25" t="s">
        <v>1698</v>
      </c>
      <c r="AB145" s="25"/>
      <c r="AC145" s="25"/>
      <c r="AD145" s="25" t="s">
        <v>1699</v>
      </c>
      <c r="AE145" s="25" t="s">
        <v>1700</v>
      </c>
      <c r="AF145" s="285" t="s">
        <v>1701</v>
      </c>
      <c r="AG145" s="30"/>
      <c r="AH145" s="31" t="s">
        <v>1702</v>
      </c>
      <c r="AI145" s="30"/>
      <c r="AJ145" s="25" t="s">
        <v>1703</v>
      </c>
      <c r="AK145" s="25" t="s">
        <v>1704</v>
      </c>
      <c r="AL145" s="25" t="s">
        <v>79</v>
      </c>
      <c r="AM145" s="69">
        <v>44592</v>
      </c>
    </row>
    <row r="146" spans="1:40" s="96" customFormat="1" x14ac:dyDescent="0.25">
      <c r="A146" s="23">
        <v>19</v>
      </c>
      <c r="B146" s="48" t="s">
        <v>1705</v>
      </c>
      <c r="C146" s="26" t="s">
        <v>1706</v>
      </c>
      <c r="D146" s="26" t="s">
        <v>48</v>
      </c>
      <c r="E146" s="27">
        <v>34600</v>
      </c>
      <c r="F146" s="25" t="s">
        <v>1707</v>
      </c>
      <c r="G146" s="25" t="s">
        <v>50</v>
      </c>
      <c r="H146" s="27">
        <v>43712</v>
      </c>
      <c r="I146" s="28">
        <v>16000</v>
      </c>
      <c r="J146" s="27">
        <v>43894</v>
      </c>
      <c r="K146" s="27">
        <v>44259</v>
      </c>
      <c r="L146" s="28">
        <v>16500</v>
      </c>
      <c r="M146" s="28"/>
      <c r="N146" s="28"/>
      <c r="O146" s="28"/>
      <c r="P146" s="28"/>
      <c r="Q146" s="28"/>
      <c r="R146" s="28"/>
      <c r="S146" s="28"/>
      <c r="T146" s="28"/>
      <c r="U146" s="25" t="s">
        <v>68</v>
      </c>
      <c r="V146" s="28"/>
      <c r="W146" s="25" t="s">
        <v>1708</v>
      </c>
      <c r="X146" s="25" t="s">
        <v>1709</v>
      </c>
      <c r="Y146" s="29" t="s">
        <v>1710</v>
      </c>
      <c r="Z146" s="25" t="s">
        <v>1711</v>
      </c>
      <c r="AA146" s="25" t="s">
        <v>1712</v>
      </c>
      <c r="AB146" s="25"/>
      <c r="AC146" s="25"/>
      <c r="AD146" s="25" t="s">
        <v>1713</v>
      </c>
      <c r="AE146" s="26" t="s">
        <v>1714</v>
      </c>
      <c r="AF146" s="48"/>
      <c r="AG146" s="48"/>
      <c r="AH146" s="31" t="s">
        <v>1715</v>
      </c>
      <c r="AI146" s="24"/>
      <c r="AJ146" s="25" t="s">
        <v>1716</v>
      </c>
      <c r="AK146" s="25" t="s">
        <v>1717</v>
      </c>
      <c r="AL146" s="26"/>
      <c r="AM146" s="79">
        <v>44126</v>
      </c>
    </row>
    <row r="147" spans="1:40" s="52" customFormat="1" x14ac:dyDescent="0.25">
      <c r="A147" s="23">
        <v>17</v>
      </c>
      <c r="B147" s="31" t="s">
        <v>1718</v>
      </c>
      <c r="C147" s="26" t="s">
        <v>1719</v>
      </c>
      <c r="D147" s="62" t="s">
        <v>141</v>
      </c>
      <c r="E147" s="27">
        <v>26320</v>
      </c>
      <c r="F147" s="25" t="s">
        <v>176</v>
      </c>
      <c r="G147" s="25" t="s">
        <v>98</v>
      </c>
      <c r="H147" s="27">
        <v>43313</v>
      </c>
      <c r="I147" s="28">
        <v>20000</v>
      </c>
      <c r="J147" s="27">
        <v>42403</v>
      </c>
      <c r="K147" s="27">
        <v>43862</v>
      </c>
      <c r="L147" s="28">
        <v>27000</v>
      </c>
      <c r="M147" s="28"/>
      <c r="N147" s="28"/>
      <c r="O147" s="28">
        <v>10000</v>
      </c>
      <c r="P147" s="28"/>
      <c r="Q147" s="28"/>
      <c r="R147" s="28"/>
      <c r="S147" s="28"/>
      <c r="T147" s="28" t="s">
        <v>1720</v>
      </c>
      <c r="U147" s="25" t="s">
        <v>1721</v>
      </c>
      <c r="V147" s="28"/>
      <c r="W147" s="25" t="s">
        <v>1722</v>
      </c>
      <c r="X147" s="25" t="s">
        <v>1723</v>
      </c>
      <c r="Y147" s="25" t="s">
        <v>1724</v>
      </c>
      <c r="Z147" s="25" t="s">
        <v>1725</v>
      </c>
      <c r="AA147" s="29" t="s">
        <v>1726</v>
      </c>
      <c r="AB147" s="29" t="s">
        <v>1727</v>
      </c>
      <c r="AC147" s="25" t="s">
        <v>1728</v>
      </c>
      <c r="AD147" s="25" t="s">
        <v>1729</v>
      </c>
      <c r="AE147" s="25" t="s">
        <v>1730</v>
      </c>
      <c r="AF147" s="105" t="s">
        <v>1731</v>
      </c>
      <c r="AG147" s="30"/>
      <c r="AH147" s="31" t="s">
        <v>1732</v>
      </c>
      <c r="AI147" s="30"/>
      <c r="AJ147" s="25" t="s">
        <v>1733</v>
      </c>
      <c r="AK147" s="25" t="s">
        <v>1734</v>
      </c>
      <c r="AL147" s="25" t="s">
        <v>138</v>
      </c>
      <c r="AM147" s="69" t="s">
        <v>1735</v>
      </c>
    </row>
    <row r="148" spans="1:40" s="288" customFormat="1" x14ac:dyDescent="0.25">
      <c r="A148" s="127">
        <v>1</v>
      </c>
      <c r="B148" s="24" t="s">
        <v>1736</v>
      </c>
      <c r="C148" s="74" t="s">
        <v>1737</v>
      </c>
      <c r="D148" s="25" t="s">
        <v>673</v>
      </c>
      <c r="E148" s="99">
        <v>33145</v>
      </c>
      <c r="F148" s="25" t="s">
        <v>1738</v>
      </c>
      <c r="G148" s="74" t="s">
        <v>50</v>
      </c>
      <c r="H148" s="99">
        <v>43620</v>
      </c>
      <c r="I148" s="100"/>
      <c r="J148" s="99"/>
      <c r="K148" s="99"/>
      <c r="L148" s="100"/>
      <c r="M148" s="100"/>
      <c r="N148" s="100"/>
      <c r="O148" s="100"/>
      <c r="P148" s="100"/>
      <c r="Q148" s="100"/>
      <c r="R148" s="100"/>
      <c r="S148" s="100"/>
      <c r="T148" s="100"/>
      <c r="U148" s="74" t="s">
        <v>68</v>
      </c>
      <c r="V148" s="100"/>
      <c r="W148" s="74" t="s">
        <v>1739</v>
      </c>
      <c r="X148" s="74" t="s">
        <v>1740</v>
      </c>
      <c r="Y148" s="29" t="s">
        <v>1741</v>
      </c>
      <c r="Z148" s="74" t="s">
        <v>1742</v>
      </c>
      <c r="AA148" s="74" t="s">
        <v>1743</v>
      </c>
      <c r="AB148" s="74"/>
      <c r="AC148" s="74"/>
      <c r="AD148" s="74"/>
      <c r="AE148" s="101"/>
      <c r="AF148" s="222"/>
      <c r="AG148" s="222"/>
      <c r="AH148" s="101" t="s">
        <v>1744</v>
      </c>
      <c r="AI148" s="286"/>
      <c r="AJ148" s="25" t="s">
        <v>1745</v>
      </c>
      <c r="AK148" s="25" t="s">
        <v>1746</v>
      </c>
      <c r="AL148" s="25" t="s">
        <v>79</v>
      </c>
      <c r="AM148" s="287">
        <v>44594</v>
      </c>
    </row>
    <row r="149" spans="1:40" s="52" customFormat="1" x14ac:dyDescent="0.25">
      <c r="A149" s="170">
        <v>48</v>
      </c>
      <c r="B149" s="130" t="s">
        <v>1747</v>
      </c>
      <c r="C149" s="182" t="s">
        <v>1748</v>
      </c>
      <c r="D149" s="223" t="s">
        <v>115</v>
      </c>
      <c r="E149" s="271">
        <v>30673</v>
      </c>
      <c r="F149" s="182" t="s">
        <v>97</v>
      </c>
      <c r="G149" s="182" t="s">
        <v>98</v>
      </c>
      <c r="H149" s="183">
        <v>42919</v>
      </c>
      <c r="I149" s="188">
        <v>15000</v>
      </c>
      <c r="J149" s="183">
        <v>43103</v>
      </c>
      <c r="K149" s="183">
        <v>43468</v>
      </c>
      <c r="L149" s="188">
        <v>15000</v>
      </c>
      <c r="M149" s="188"/>
      <c r="N149" s="188"/>
      <c r="O149" s="188"/>
      <c r="P149" s="188"/>
      <c r="Q149" s="188"/>
      <c r="R149" s="188"/>
      <c r="S149" s="188"/>
      <c r="T149" s="188" t="s">
        <v>364</v>
      </c>
      <c r="U149" s="182" t="s">
        <v>878</v>
      </c>
      <c r="V149" s="188"/>
      <c r="W149" s="205" t="s">
        <v>1749</v>
      </c>
      <c r="X149" s="205" t="s">
        <v>1750</v>
      </c>
      <c r="Y149" s="205" t="s">
        <v>1751</v>
      </c>
      <c r="Z149" s="205" t="s">
        <v>1752</v>
      </c>
      <c r="AA149" s="205" t="s">
        <v>1753</v>
      </c>
      <c r="AB149" s="205" t="s">
        <v>1754</v>
      </c>
      <c r="AC149" s="205" t="s">
        <v>1755</v>
      </c>
      <c r="AD149" s="205"/>
      <c r="AE149" s="205"/>
      <c r="AF149" s="190" t="s">
        <v>1756</v>
      </c>
      <c r="AG149" s="205"/>
      <c r="AH149" s="225" t="s">
        <v>1757</v>
      </c>
      <c r="AI149" s="225"/>
      <c r="AJ149" s="205" t="s">
        <v>1758</v>
      </c>
      <c r="AK149" s="226" t="s">
        <v>1759</v>
      </c>
      <c r="AL149" s="205"/>
      <c r="AM149" s="69">
        <v>43137</v>
      </c>
    </row>
    <row r="150" spans="1:40" s="80" customFormat="1" x14ac:dyDescent="0.25">
      <c r="A150" s="23">
        <v>24</v>
      </c>
      <c r="B150" s="24" t="s">
        <v>1760</v>
      </c>
      <c r="C150" s="25" t="s">
        <v>1761</v>
      </c>
      <c r="D150" s="98" t="s">
        <v>115</v>
      </c>
      <c r="E150" s="70">
        <v>35273</v>
      </c>
      <c r="F150" s="71" t="s">
        <v>97</v>
      </c>
      <c r="G150" s="25" t="s">
        <v>98</v>
      </c>
      <c r="H150" s="70">
        <v>44440</v>
      </c>
      <c r="I150" s="72">
        <v>17000</v>
      </c>
      <c r="J150" s="70">
        <v>44621</v>
      </c>
      <c r="K150" s="70">
        <v>44986</v>
      </c>
      <c r="L150" s="72">
        <v>17000</v>
      </c>
      <c r="M150" s="72"/>
      <c r="N150" s="72"/>
      <c r="O150" s="72">
        <v>3000</v>
      </c>
      <c r="P150" s="72"/>
      <c r="Q150" s="72"/>
      <c r="R150" s="72"/>
      <c r="S150" s="72"/>
      <c r="T150" s="72">
        <v>7000</v>
      </c>
      <c r="U150" s="71" t="s">
        <v>116</v>
      </c>
      <c r="V150" s="72"/>
      <c r="W150" s="73" t="s">
        <v>1762</v>
      </c>
      <c r="X150" s="74" t="s">
        <v>1763</v>
      </c>
      <c r="Y150" s="29" t="s">
        <v>1764</v>
      </c>
      <c r="Z150" s="74" t="s">
        <v>1765</v>
      </c>
      <c r="AA150" s="75" t="s">
        <v>1766</v>
      </c>
      <c r="AB150" s="71"/>
      <c r="AC150" s="71"/>
      <c r="AD150" s="71"/>
      <c r="AE150" s="76"/>
      <c r="AF150" s="71"/>
      <c r="AG150" s="71"/>
      <c r="AH150" s="76" t="s">
        <v>1767</v>
      </c>
      <c r="AI150" s="77"/>
      <c r="AJ150" s="71" t="s">
        <v>1768</v>
      </c>
      <c r="AK150" s="71" t="s">
        <v>1769</v>
      </c>
      <c r="AL150" s="91" t="s">
        <v>79</v>
      </c>
      <c r="AM150" s="79">
        <v>44447</v>
      </c>
      <c r="AN150" s="80" t="s">
        <v>1770</v>
      </c>
    </row>
    <row r="151" spans="1:40" s="169" customFormat="1" ht="15" x14ac:dyDescent="0.25">
      <c r="A151" s="161">
        <v>49</v>
      </c>
      <c r="B151" s="162" t="s">
        <v>1771</v>
      </c>
      <c r="C151" s="163" t="s">
        <v>1772</v>
      </c>
      <c r="D151" s="163" t="s">
        <v>737</v>
      </c>
      <c r="E151" s="164">
        <v>29865</v>
      </c>
      <c r="F151" s="163" t="s">
        <v>97</v>
      </c>
      <c r="G151" s="163" t="s">
        <v>98</v>
      </c>
      <c r="H151" s="164">
        <v>42324</v>
      </c>
      <c r="I151" s="165">
        <v>12500</v>
      </c>
      <c r="J151" s="164">
        <v>42506</v>
      </c>
      <c r="K151" s="164">
        <f>+J151+365</f>
        <v>42871</v>
      </c>
      <c r="L151" s="165">
        <v>12500</v>
      </c>
      <c r="M151" s="165"/>
      <c r="N151" s="165"/>
      <c r="O151" s="165"/>
      <c r="P151" s="165"/>
      <c r="Q151" s="165"/>
      <c r="R151" s="165"/>
      <c r="S151" s="165"/>
      <c r="T151" s="165" t="s">
        <v>1104</v>
      </c>
      <c r="U151" s="163" t="s">
        <v>1773</v>
      </c>
      <c r="V151" s="165">
        <v>1500000</v>
      </c>
      <c r="W151" s="163" t="s">
        <v>1774</v>
      </c>
      <c r="X151" s="163"/>
      <c r="Y151" s="163" t="s">
        <v>1775</v>
      </c>
      <c r="Z151" s="163" t="s">
        <v>1776</v>
      </c>
      <c r="AA151" s="163" t="s">
        <v>1777</v>
      </c>
      <c r="AB151" s="163"/>
      <c r="AC151" s="163"/>
      <c r="AD151" s="163"/>
      <c r="AE151" s="163"/>
      <c r="AF151" s="163"/>
      <c r="AG151" s="163"/>
      <c r="AH151" s="166" t="s">
        <v>1778</v>
      </c>
      <c r="AI151" s="166"/>
      <c r="AJ151" s="163" t="s">
        <v>1779</v>
      </c>
      <c r="AK151" s="167" t="s">
        <v>1590</v>
      </c>
      <c r="AL151" s="163" t="s">
        <v>1053</v>
      </c>
      <c r="AM151" s="168"/>
    </row>
    <row r="152" spans="1:40" s="52" customFormat="1" x14ac:dyDescent="0.25">
      <c r="A152" s="170">
        <v>50</v>
      </c>
      <c r="B152" s="180" t="s">
        <v>1780</v>
      </c>
      <c r="C152" s="172" t="s">
        <v>1781</v>
      </c>
      <c r="D152" s="172" t="s">
        <v>48</v>
      </c>
      <c r="E152" s="173">
        <v>31520</v>
      </c>
      <c r="F152" s="172" t="s">
        <v>1782</v>
      </c>
      <c r="G152" s="172" t="s">
        <v>67</v>
      </c>
      <c r="H152" s="173">
        <v>42807</v>
      </c>
      <c r="I152" s="174">
        <v>13000</v>
      </c>
      <c r="J152" s="173">
        <v>42991</v>
      </c>
      <c r="K152" s="173">
        <v>43356</v>
      </c>
      <c r="L152" s="174">
        <v>13000</v>
      </c>
      <c r="M152" s="174"/>
      <c r="N152" s="174"/>
      <c r="O152" s="174">
        <v>3000</v>
      </c>
      <c r="P152" s="174"/>
      <c r="Q152" s="174"/>
      <c r="R152" s="174"/>
      <c r="S152" s="174"/>
      <c r="T152" s="174" t="s">
        <v>844</v>
      </c>
      <c r="U152" s="172" t="s">
        <v>445</v>
      </c>
      <c r="V152" s="174">
        <v>550000</v>
      </c>
      <c r="W152" s="172" t="s">
        <v>1783</v>
      </c>
      <c r="X152" s="172" t="s">
        <v>1784</v>
      </c>
      <c r="Y152" s="172" t="s">
        <v>1785</v>
      </c>
      <c r="Z152" s="172" t="s">
        <v>1786</v>
      </c>
      <c r="AA152" s="270" t="s">
        <v>1787</v>
      </c>
      <c r="AB152" s="172" t="s">
        <v>1788</v>
      </c>
      <c r="AC152" s="172" t="s">
        <v>1789</v>
      </c>
      <c r="AD152" s="172" t="s">
        <v>1790</v>
      </c>
      <c r="AE152" s="172" t="s">
        <v>1791</v>
      </c>
      <c r="AF152" s="190" t="s">
        <v>1792</v>
      </c>
      <c r="AG152" s="172"/>
      <c r="AH152" s="180" t="s">
        <v>1793</v>
      </c>
      <c r="AI152" s="180"/>
      <c r="AJ152" s="172" t="s">
        <v>1794</v>
      </c>
      <c r="AK152" s="181" t="s">
        <v>1787</v>
      </c>
      <c r="AL152" s="172" t="s">
        <v>390</v>
      </c>
      <c r="AM152" s="69" t="s">
        <v>1795</v>
      </c>
    </row>
    <row r="153" spans="1:40" s="52" customFormat="1" x14ac:dyDescent="0.25">
      <c r="A153" s="23">
        <v>25</v>
      </c>
      <c r="B153" s="48" t="s">
        <v>1796</v>
      </c>
      <c r="C153" s="26" t="s">
        <v>1797</v>
      </c>
      <c r="D153" s="25" t="s">
        <v>48</v>
      </c>
      <c r="E153" s="63">
        <v>35138</v>
      </c>
      <c r="F153" s="26" t="s">
        <v>472</v>
      </c>
      <c r="G153" s="26" t="s">
        <v>162</v>
      </c>
      <c r="H153" s="63">
        <v>42829</v>
      </c>
      <c r="I153" s="64">
        <v>13000</v>
      </c>
      <c r="J153" s="63">
        <v>43012</v>
      </c>
      <c r="K153" s="63">
        <v>43377</v>
      </c>
      <c r="L153" s="64">
        <v>14500</v>
      </c>
      <c r="M153" s="64"/>
      <c r="N153" s="64"/>
      <c r="O153" s="64"/>
      <c r="P153" s="64"/>
      <c r="Q153" s="64"/>
      <c r="R153" s="64"/>
      <c r="S153" s="64"/>
      <c r="T153" s="64"/>
      <c r="U153" s="26" t="s">
        <v>51</v>
      </c>
      <c r="V153" s="64"/>
      <c r="W153" s="26" t="s">
        <v>1798</v>
      </c>
      <c r="X153" s="26" t="s">
        <v>1799</v>
      </c>
      <c r="Y153" s="26" t="s">
        <v>1800</v>
      </c>
      <c r="Z153" s="26" t="s">
        <v>1801</v>
      </c>
      <c r="AA153" s="26" t="s">
        <v>1802</v>
      </c>
      <c r="AB153" s="26" t="s">
        <v>1803</v>
      </c>
      <c r="AC153" s="26" t="s">
        <v>1804</v>
      </c>
      <c r="AD153" s="26" t="s">
        <v>1805</v>
      </c>
      <c r="AE153" s="26" t="s">
        <v>1806</v>
      </c>
      <c r="AF153" s="66" t="s">
        <v>1807</v>
      </c>
      <c r="AG153" s="26"/>
      <c r="AH153" s="48" t="s">
        <v>1808</v>
      </c>
      <c r="AI153" s="48" t="s">
        <v>1809</v>
      </c>
      <c r="AJ153" s="26" t="s">
        <v>1810</v>
      </c>
      <c r="AK153" s="67" t="s">
        <v>1811</v>
      </c>
      <c r="AL153" s="26" t="s">
        <v>390</v>
      </c>
      <c r="AM153" s="69">
        <v>44364</v>
      </c>
    </row>
    <row r="154" spans="1:40" s="52" customFormat="1" ht="15" x14ac:dyDescent="0.25">
      <c r="A154" s="161">
        <v>51</v>
      </c>
      <c r="B154" s="130" t="s">
        <v>1812</v>
      </c>
      <c r="C154" s="182" t="s">
        <v>1813</v>
      </c>
      <c r="D154" s="205" t="s">
        <v>48</v>
      </c>
      <c r="E154" s="183">
        <v>32180</v>
      </c>
      <c r="F154" s="182" t="s">
        <v>97</v>
      </c>
      <c r="G154" s="182" t="s">
        <v>98</v>
      </c>
      <c r="H154" s="183">
        <v>42886</v>
      </c>
      <c r="I154" s="188">
        <v>13000</v>
      </c>
      <c r="J154" s="183">
        <v>43069</v>
      </c>
      <c r="K154" s="183">
        <v>43434</v>
      </c>
      <c r="L154" s="188">
        <v>13000</v>
      </c>
      <c r="M154" s="188"/>
      <c r="N154" s="188"/>
      <c r="O154" s="188"/>
      <c r="P154" s="188"/>
      <c r="Q154" s="188"/>
      <c r="R154" s="188"/>
      <c r="S154" s="188"/>
      <c r="T154" s="188" t="s">
        <v>844</v>
      </c>
      <c r="U154" s="182" t="s">
        <v>445</v>
      </c>
      <c r="V154" s="188"/>
      <c r="W154" s="182" t="s">
        <v>1814</v>
      </c>
      <c r="X154" s="182" t="s">
        <v>1815</v>
      </c>
      <c r="Y154" s="182" t="s">
        <v>1816</v>
      </c>
      <c r="Z154" s="182" t="s">
        <v>1817</v>
      </c>
      <c r="AA154" s="182" t="s">
        <v>1818</v>
      </c>
      <c r="AB154" s="182" t="s">
        <v>1819</v>
      </c>
      <c r="AC154" s="182" t="s">
        <v>1820</v>
      </c>
      <c r="AD154" s="182"/>
      <c r="AE154" s="182"/>
      <c r="AF154" s="190" t="s">
        <v>1821</v>
      </c>
      <c r="AG154" s="182"/>
      <c r="AH154" s="130" t="s">
        <v>1822</v>
      </c>
      <c r="AI154" s="130"/>
      <c r="AJ154" s="182" t="s">
        <v>1823</v>
      </c>
      <c r="AK154" s="191" t="s">
        <v>1824</v>
      </c>
      <c r="AL154" s="182"/>
      <c r="AM154" s="69" t="s">
        <v>1231</v>
      </c>
    </row>
    <row r="155" spans="1:40" s="169" customFormat="1" x14ac:dyDescent="0.25">
      <c r="A155" s="170">
        <v>52</v>
      </c>
      <c r="B155" s="162" t="s">
        <v>1825</v>
      </c>
      <c r="C155" s="163" t="s">
        <v>1826</v>
      </c>
      <c r="D155" s="163" t="s">
        <v>737</v>
      </c>
      <c r="E155" s="164">
        <v>31542</v>
      </c>
      <c r="F155" s="163" t="s">
        <v>97</v>
      </c>
      <c r="G155" s="163" t="s">
        <v>98</v>
      </c>
      <c r="H155" s="164">
        <v>42135</v>
      </c>
      <c r="I155" s="165">
        <v>15000</v>
      </c>
      <c r="J155" s="164">
        <v>42319</v>
      </c>
      <c r="K155" s="164">
        <f>+J155+366</f>
        <v>42685</v>
      </c>
      <c r="L155" s="165">
        <v>15000</v>
      </c>
      <c r="M155" s="165"/>
      <c r="N155" s="165"/>
      <c r="O155" s="165"/>
      <c r="P155" s="165"/>
      <c r="Q155" s="165"/>
      <c r="R155" s="165"/>
      <c r="S155" s="165"/>
      <c r="T155" s="165" t="s">
        <v>364</v>
      </c>
      <c r="U155" s="163" t="s">
        <v>992</v>
      </c>
      <c r="V155" s="165">
        <v>500000</v>
      </c>
      <c r="W155" s="163" t="s">
        <v>1827</v>
      </c>
      <c r="X155" s="163" t="s">
        <v>1828</v>
      </c>
      <c r="Y155" s="163" t="s">
        <v>1829</v>
      </c>
      <c r="Z155" s="163" t="s">
        <v>1830</v>
      </c>
      <c r="AA155" s="163" t="s">
        <v>1831</v>
      </c>
      <c r="AB155" s="163"/>
      <c r="AC155" s="163"/>
      <c r="AD155" s="163"/>
      <c r="AE155" s="163"/>
      <c r="AF155" s="163"/>
      <c r="AG155" s="163"/>
      <c r="AH155" s="166" t="s">
        <v>1832</v>
      </c>
      <c r="AI155" s="166"/>
      <c r="AJ155" s="163" t="s">
        <v>1833</v>
      </c>
      <c r="AK155" s="167" t="s">
        <v>1590</v>
      </c>
      <c r="AL155" s="163" t="s">
        <v>1307</v>
      </c>
      <c r="AM155" s="168"/>
    </row>
    <row r="156" spans="1:40" s="52" customFormat="1" x14ac:dyDescent="0.25">
      <c r="A156" s="161">
        <v>53</v>
      </c>
      <c r="B156" s="90" t="s">
        <v>1834</v>
      </c>
      <c r="C156" s="182" t="s">
        <v>1835</v>
      </c>
      <c r="D156" s="207" t="s">
        <v>115</v>
      </c>
      <c r="E156" s="208">
        <v>29121</v>
      </c>
      <c r="F156" s="209" t="s">
        <v>97</v>
      </c>
      <c r="G156" s="209" t="s">
        <v>98</v>
      </c>
      <c r="H156" s="208">
        <v>43298</v>
      </c>
      <c r="I156" s="210">
        <v>15000</v>
      </c>
      <c r="J156" s="208">
        <v>43482</v>
      </c>
      <c r="K156" s="208">
        <v>43847</v>
      </c>
      <c r="L156" s="210">
        <v>15000</v>
      </c>
      <c r="M156" s="210"/>
      <c r="N156" s="210"/>
      <c r="O156" s="210"/>
      <c r="P156" s="210"/>
      <c r="Q156" s="210"/>
      <c r="R156" s="210"/>
      <c r="S156" s="210"/>
      <c r="T156" s="210" t="s">
        <v>877</v>
      </c>
      <c r="U156" s="209" t="s">
        <v>992</v>
      </c>
      <c r="V156" s="210"/>
      <c r="W156" s="209" t="s">
        <v>1836</v>
      </c>
      <c r="X156" s="209" t="s">
        <v>1837</v>
      </c>
      <c r="Y156" s="209" t="s">
        <v>1838</v>
      </c>
      <c r="Z156" s="209" t="s">
        <v>1839</v>
      </c>
      <c r="AA156" s="289" t="s">
        <v>1840</v>
      </c>
      <c r="AB156" s="209" t="s">
        <v>1841</v>
      </c>
      <c r="AC156" s="209" t="s">
        <v>1842</v>
      </c>
      <c r="AD156" s="209"/>
      <c r="AE156" s="209"/>
      <c r="AF156" s="196" t="s">
        <v>1843</v>
      </c>
      <c r="AG156"/>
      <c r="AH156" s="211" t="s">
        <v>1844</v>
      </c>
      <c r="AI156"/>
      <c r="AJ156" s="209" t="s">
        <v>1845</v>
      </c>
      <c r="AK156" s="209" t="s">
        <v>1846</v>
      </c>
      <c r="AL156" s="182"/>
      <c r="AM156" s="69" t="s">
        <v>1847</v>
      </c>
    </row>
    <row r="157" spans="1:40" s="52" customFormat="1" ht="31.5" x14ac:dyDescent="0.25">
      <c r="A157" s="23">
        <f>+A21+1</f>
        <v>18</v>
      </c>
      <c r="B157" s="48" t="s">
        <v>1848</v>
      </c>
      <c r="C157" s="26" t="s">
        <v>1849</v>
      </c>
      <c r="D157" s="98" t="s">
        <v>115</v>
      </c>
      <c r="E157" s="70">
        <v>34778</v>
      </c>
      <c r="F157" s="71" t="s">
        <v>1850</v>
      </c>
      <c r="G157" s="71" t="s">
        <v>162</v>
      </c>
      <c r="H157" s="70">
        <v>44672</v>
      </c>
      <c r="I157" s="72">
        <v>21000</v>
      </c>
      <c r="J157" s="70">
        <v>44855</v>
      </c>
      <c r="K157" s="70">
        <v>45220</v>
      </c>
      <c r="L157" s="72">
        <v>21000</v>
      </c>
      <c r="M157" s="72"/>
      <c r="N157" s="72"/>
      <c r="O157" s="72"/>
      <c r="P157" s="72"/>
      <c r="Q157" s="72"/>
      <c r="R157" s="72"/>
      <c r="S157" s="72"/>
      <c r="T157" s="72"/>
      <c r="U157" s="71" t="s">
        <v>51</v>
      </c>
      <c r="V157" s="72"/>
      <c r="W157" s="73" t="s">
        <v>1851</v>
      </c>
      <c r="X157" s="74" t="s">
        <v>1852</v>
      </c>
      <c r="Y157" s="29"/>
      <c r="Z157" s="74" t="s">
        <v>1853</v>
      </c>
      <c r="AA157" s="75" t="s">
        <v>1854</v>
      </c>
      <c r="AB157" s="71"/>
      <c r="AC157" s="71"/>
      <c r="AD157" s="71"/>
      <c r="AE157" s="290"/>
      <c r="AF157" s="71"/>
      <c r="AG157" s="71"/>
      <c r="AH157" s="290" t="s">
        <v>1855</v>
      </c>
      <c r="AI157" s="71"/>
      <c r="AJ157" s="71" t="s">
        <v>1856</v>
      </c>
      <c r="AK157" s="71" t="s">
        <v>1857</v>
      </c>
      <c r="AL157" s="91" t="s">
        <v>274</v>
      </c>
      <c r="AM157" s="69"/>
    </row>
    <row r="158" spans="1:40" s="52" customFormat="1" x14ac:dyDescent="0.25">
      <c r="A158" s="170">
        <v>54</v>
      </c>
      <c r="B158" s="130" t="s">
        <v>1858</v>
      </c>
      <c r="C158" s="182" t="s">
        <v>1859</v>
      </c>
      <c r="D158" s="223" t="s">
        <v>115</v>
      </c>
      <c r="E158" s="208">
        <v>33117</v>
      </c>
      <c r="F158" s="209" t="s">
        <v>941</v>
      </c>
      <c r="G158" s="209" t="s">
        <v>942</v>
      </c>
      <c r="H158" s="208">
        <v>43257</v>
      </c>
      <c r="I158" s="210">
        <v>16000</v>
      </c>
      <c r="J158" s="208">
        <v>43435</v>
      </c>
      <c r="K158" s="208">
        <v>43800</v>
      </c>
      <c r="L158" s="210">
        <v>16000</v>
      </c>
      <c r="M158" s="210"/>
      <c r="N158" s="210"/>
      <c r="O158" s="210"/>
      <c r="P158" s="210"/>
      <c r="Q158" s="210"/>
      <c r="R158" s="210"/>
      <c r="S158" s="210"/>
      <c r="T158" s="210"/>
      <c r="U158" s="209" t="s">
        <v>51</v>
      </c>
      <c r="V158" s="210"/>
      <c r="W158" s="209" t="s">
        <v>1860</v>
      </c>
      <c r="X158" s="209" t="s">
        <v>1861</v>
      </c>
      <c r="Y158" s="209" t="s">
        <v>1862</v>
      </c>
      <c r="Z158" s="209" t="s">
        <v>1863</v>
      </c>
      <c r="AA158" s="209" t="s">
        <v>1864</v>
      </c>
      <c r="AB158" s="209" t="s">
        <v>1865</v>
      </c>
      <c r="AC158" s="209" t="s">
        <v>1866</v>
      </c>
      <c r="AD158" s="209"/>
      <c r="AE158" s="209"/>
      <c r="AF158" s="196" t="s">
        <v>1867</v>
      </c>
      <c r="AG158"/>
      <c r="AH158" s="211" t="s">
        <v>1868</v>
      </c>
      <c r="AI158"/>
      <c r="AJ158" s="209" t="s">
        <v>1869</v>
      </c>
      <c r="AK158" s="209" t="s">
        <v>1870</v>
      </c>
      <c r="AL158" s="209" t="s">
        <v>79</v>
      </c>
      <c r="AM158" s="69">
        <v>43298</v>
      </c>
    </row>
    <row r="159" spans="1:40" s="96" customFormat="1" x14ac:dyDescent="0.25">
      <c r="A159" s="23">
        <v>26</v>
      </c>
      <c r="B159" s="24" t="s">
        <v>1871</v>
      </c>
      <c r="C159" s="26" t="s">
        <v>1872</v>
      </c>
      <c r="D159" s="25" t="s">
        <v>48</v>
      </c>
      <c r="E159" s="27">
        <v>34706</v>
      </c>
      <c r="F159" s="25" t="s">
        <v>97</v>
      </c>
      <c r="G159" s="25" t="s">
        <v>98</v>
      </c>
      <c r="H159" s="27">
        <v>43605</v>
      </c>
      <c r="I159" s="28">
        <v>11500</v>
      </c>
      <c r="J159" s="27">
        <v>43789</v>
      </c>
      <c r="K159" s="27">
        <v>44155</v>
      </c>
      <c r="L159" s="28">
        <v>11500</v>
      </c>
      <c r="M159" s="28"/>
      <c r="N159" s="28"/>
      <c r="O159" s="28"/>
      <c r="P159" s="28"/>
      <c r="Q159" s="28"/>
      <c r="R159" s="28"/>
      <c r="S159" s="28"/>
      <c r="T159" s="28"/>
      <c r="U159" s="25" t="s">
        <v>992</v>
      </c>
      <c r="V159" s="28"/>
      <c r="W159" s="25" t="s">
        <v>1873</v>
      </c>
      <c r="X159" s="25" t="s">
        <v>1874</v>
      </c>
      <c r="Y159" s="29" t="s">
        <v>1875</v>
      </c>
      <c r="Z159" s="25"/>
      <c r="AA159" s="25" t="s">
        <v>1876</v>
      </c>
      <c r="AB159" s="25" t="s">
        <v>1877</v>
      </c>
      <c r="AC159" s="25" t="s">
        <v>1878</v>
      </c>
      <c r="AD159" s="25" t="s">
        <v>1879</v>
      </c>
      <c r="AE159" s="48"/>
      <c r="AF159" s="48"/>
      <c r="AG159" s="48"/>
      <c r="AH159" s="31" t="s">
        <v>1880</v>
      </c>
      <c r="AI159" s="24"/>
      <c r="AJ159" s="25" t="s">
        <v>1881</v>
      </c>
      <c r="AK159" s="25" t="s">
        <v>1882</v>
      </c>
      <c r="AL159" s="81" t="s">
        <v>421</v>
      </c>
      <c r="AM159" s="79">
        <v>44125</v>
      </c>
    </row>
    <row r="160" spans="1:40" s="52" customFormat="1" ht="15" x14ac:dyDescent="0.25">
      <c r="A160" s="161">
        <v>55</v>
      </c>
      <c r="B160" s="291" t="s">
        <v>1883</v>
      </c>
      <c r="C160" s="292" t="s">
        <v>1884</v>
      </c>
      <c r="D160" s="293" t="s">
        <v>115</v>
      </c>
      <c r="E160" s="294">
        <v>32648</v>
      </c>
      <c r="F160" s="295" t="s">
        <v>97</v>
      </c>
      <c r="G160" s="295" t="s">
        <v>98</v>
      </c>
      <c r="H160" s="294">
        <v>42956</v>
      </c>
      <c r="I160" s="296">
        <v>10000</v>
      </c>
      <c r="J160" s="294">
        <v>43140</v>
      </c>
      <c r="K160" s="294">
        <v>43505</v>
      </c>
      <c r="L160" s="296">
        <v>10000</v>
      </c>
      <c r="M160" s="296"/>
      <c r="N160" s="296"/>
      <c r="O160" s="296"/>
      <c r="P160" s="296"/>
      <c r="Q160" s="296"/>
      <c r="R160" s="296"/>
      <c r="S160" s="296"/>
      <c r="T160" s="297" t="s">
        <v>844</v>
      </c>
      <c r="U160" s="295"/>
      <c r="V160" s="296"/>
      <c r="W160" s="295" t="s">
        <v>1885</v>
      </c>
      <c r="X160" s="295" t="s">
        <v>1886</v>
      </c>
      <c r="Y160" s="295" t="s">
        <v>1887</v>
      </c>
      <c r="Z160" s="295" t="s">
        <v>1888</v>
      </c>
      <c r="AA160" s="295" t="s">
        <v>1889</v>
      </c>
      <c r="AB160" s="295" t="s">
        <v>1890</v>
      </c>
      <c r="AC160" s="295" t="s">
        <v>1891</v>
      </c>
      <c r="AD160" s="295"/>
      <c r="AE160" s="295"/>
      <c r="AF160" s="298" t="s">
        <v>1892</v>
      </c>
      <c r="AG160" s="295" t="s">
        <v>1893</v>
      </c>
      <c r="AH160" s="299" t="s">
        <v>1894</v>
      </c>
      <c r="AI160" s="299"/>
      <c r="AJ160" s="295"/>
      <c r="AK160" s="300"/>
      <c r="AL160" s="295"/>
      <c r="AM160" s="227">
        <v>43110</v>
      </c>
    </row>
    <row r="161" spans="1:40" s="80" customFormat="1" x14ac:dyDescent="0.25">
      <c r="A161" s="23">
        <v>31</v>
      </c>
      <c r="B161" s="24" t="s">
        <v>1895</v>
      </c>
      <c r="C161" s="25" t="s">
        <v>1896</v>
      </c>
      <c r="D161" s="98" t="s">
        <v>115</v>
      </c>
      <c r="E161" s="70">
        <v>33928</v>
      </c>
      <c r="F161" s="71" t="s">
        <v>97</v>
      </c>
      <c r="G161" s="25" t="s">
        <v>98</v>
      </c>
      <c r="H161" s="70">
        <v>44440</v>
      </c>
      <c r="I161" s="72">
        <v>17000</v>
      </c>
      <c r="J161" s="70">
        <v>44621</v>
      </c>
      <c r="K161" s="70">
        <v>44986</v>
      </c>
      <c r="L161" s="72">
        <v>20000</v>
      </c>
      <c r="M161" s="72"/>
      <c r="N161" s="72"/>
      <c r="O161" s="72"/>
      <c r="P161" s="72"/>
      <c r="Q161" s="72"/>
      <c r="R161" s="72"/>
      <c r="S161" s="72"/>
      <c r="T161" s="72">
        <v>7000</v>
      </c>
      <c r="U161" s="71" t="s">
        <v>116</v>
      </c>
      <c r="V161" s="72"/>
      <c r="W161" s="73" t="s">
        <v>1897</v>
      </c>
      <c r="X161" s="74" t="s">
        <v>1898</v>
      </c>
      <c r="Y161" s="29" t="s">
        <v>1899</v>
      </c>
      <c r="Z161" s="74" t="s">
        <v>1900</v>
      </c>
      <c r="AA161" s="75" t="s">
        <v>1901</v>
      </c>
      <c r="AB161" s="71"/>
      <c r="AC161" s="71"/>
      <c r="AD161" s="71" t="s">
        <v>1902</v>
      </c>
      <c r="AE161" s="71" t="s">
        <v>1903</v>
      </c>
      <c r="AF161" s="71"/>
      <c r="AG161" s="71"/>
      <c r="AH161" s="76" t="s">
        <v>1904</v>
      </c>
      <c r="AI161" s="77" t="s">
        <v>1905</v>
      </c>
      <c r="AJ161" s="71" t="s">
        <v>1906</v>
      </c>
      <c r="AK161" s="71" t="s">
        <v>1907</v>
      </c>
      <c r="AL161" s="91" t="s">
        <v>274</v>
      </c>
      <c r="AM161" s="79">
        <v>44592</v>
      </c>
    </row>
    <row r="162" spans="1:40" s="288" customFormat="1" x14ac:dyDescent="0.25">
      <c r="A162" s="127">
        <v>2</v>
      </c>
      <c r="B162" s="24" t="s">
        <v>1908</v>
      </c>
      <c r="C162" s="74" t="s">
        <v>1909</v>
      </c>
      <c r="D162" s="25" t="s">
        <v>673</v>
      </c>
      <c r="E162" s="27">
        <v>33362</v>
      </c>
      <c r="F162" s="25" t="s">
        <v>674</v>
      </c>
      <c r="G162" s="74" t="s">
        <v>50</v>
      </c>
      <c r="H162" s="27">
        <v>43291</v>
      </c>
      <c r="I162" s="28"/>
      <c r="J162" s="27"/>
      <c r="K162" s="27"/>
      <c r="L162" s="28"/>
      <c r="M162" s="28"/>
      <c r="N162" s="28"/>
      <c r="O162" s="28"/>
      <c r="P162" s="28"/>
      <c r="Q162" s="28"/>
      <c r="R162" s="28"/>
      <c r="S162" s="28"/>
      <c r="T162" s="28"/>
      <c r="U162" s="25" t="s">
        <v>68</v>
      </c>
      <c r="V162" s="28"/>
      <c r="W162" s="25" t="s">
        <v>1910</v>
      </c>
      <c r="X162" s="25"/>
      <c r="Y162" s="25"/>
      <c r="Z162" s="25"/>
      <c r="AA162" s="25" t="s">
        <v>1911</v>
      </c>
      <c r="AB162" s="25"/>
      <c r="AC162" s="25"/>
      <c r="AD162" s="81"/>
      <c r="AE162" s="31"/>
      <c r="AF162" s="50"/>
      <c r="AG162" s="25"/>
      <c r="AH162" s="31" t="s">
        <v>1912</v>
      </c>
      <c r="AI162" s="24"/>
      <c r="AJ162" s="25" t="s">
        <v>1913</v>
      </c>
      <c r="AK162" s="25" t="s">
        <v>1914</v>
      </c>
      <c r="AL162" s="25" t="s">
        <v>700</v>
      </c>
      <c r="AM162" s="287"/>
    </row>
    <row r="163" spans="1:40" s="96" customFormat="1" x14ac:dyDescent="0.25">
      <c r="A163" s="23">
        <v>28</v>
      </c>
      <c r="B163" s="24" t="s">
        <v>1915</v>
      </c>
      <c r="C163" s="26" t="s">
        <v>1916</v>
      </c>
      <c r="D163" s="98" t="s">
        <v>115</v>
      </c>
      <c r="E163" s="70">
        <v>33205</v>
      </c>
      <c r="F163" s="71" t="s">
        <v>1270</v>
      </c>
      <c r="G163" s="71" t="s">
        <v>600</v>
      </c>
      <c r="H163" s="70">
        <v>43873</v>
      </c>
      <c r="I163" s="72">
        <v>18000</v>
      </c>
      <c r="J163" s="70">
        <v>44055</v>
      </c>
      <c r="K163" s="70">
        <v>44055</v>
      </c>
      <c r="L163" s="72">
        <v>18000</v>
      </c>
      <c r="M163" s="72"/>
      <c r="N163" s="72"/>
      <c r="O163" s="72"/>
      <c r="P163" s="72"/>
      <c r="Q163" s="72"/>
      <c r="R163" s="72"/>
      <c r="S163" s="72"/>
      <c r="T163" s="72"/>
      <c r="U163" s="71" t="s">
        <v>51</v>
      </c>
      <c r="V163" s="72"/>
      <c r="W163" s="73" t="s">
        <v>1917</v>
      </c>
      <c r="X163" s="74" t="s">
        <v>1918</v>
      </c>
      <c r="Y163" s="29" t="s">
        <v>1919</v>
      </c>
      <c r="Z163" s="74" t="s">
        <v>1920</v>
      </c>
      <c r="AA163" s="75" t="s">
        <v>1921</v>
      </c>
      <c r="AB163" s="71"/>
      <c r="AC163" s="71"/>
      <c r="AD163" s="71" t="s">
        <v>1922</v>
      </c>
      <c r="AE163" s="301" t="s">
        <v>1923</v>
      </c>
      <c r="AH163" s="76" t="s">
        <v>1924</v>
      </c>
      <c r="AI163" s="77"/>
      <c r="AJ163" s="71" t="s">
        <v>1925</v>
      </c>
      <c r="AK163" s="71" t="s">
        <v>1926</v>
      </c>
      <c r="AL163" s="91" t="s">
        <v>79</v>
      </c>
      <c r="AM163" s="79">
        <v>43993</v>
      </c>
    </row>
    <row r="164" spans="1:40" s="80" customFormat="1" x14ac:dyDescent="0.25">
      <c r="A164" s="23">
        <v>29</v>
      </c>
      <c r="B164" s="24" t="s">
        <v>1927</v>
      </c>
      <c r="C164" s="25" t="s">
        <v>1928</v>
      </c>
      <c r="D164" s="98" t="s">
        <v>115</v>
      </c>
      <c r="E164" s="70">
        <v>32336</v>
      </c>
      <c r="F164" s="71" t="s">
        <v>472</v>
      </c>
      <c r="G164" s="71" t="s">
        <v>162</v>
      </c>
      <c r="H164" s="70">
        <v>43787</v>
      </c>
      <c r="I164" s="72">
        <v>15000</v>
      </c>
      <c r="J164" s="70">
        <v>43969</v>
      </c>
      <c r="K164" s="70">
        <v>43969</v>
      </c>
      <c r="L164" s="72">
        <v>15000</v>
      </c>
      <c r="M164" s="72"/>
      <c r="N164" s="72"/>
      <c r="O164" s="72"/>
      <c r="P164" s="72"/>
      <c r="Q164" s="72"/>
      <c r="R164" s="72"/>
      <c r="S164" s="72"/>
      <c r="T164" s="72"/>
      <c r="U164" s="71" t="s">
        <v>51</v>
      </c>
      <c r="V164" s="72"/>
      <c r="W164" s="73" t="s">
        <v>1929</v>
      </c>
      <c r="X164" s="74" t="s">
        <v>1930</v>
      </c>
      <c r="Y164" s="74" t="s">
        <v>1931</v>
      </c>
      <c r="Z164" s="74" t="s">
        <v>1932</v>
      </c>
      <c r="AA164" s="75" t="s">
        <v>1933</v>
      </c>
      <c r="AB164" s="71"/>
      <c r="AC164" s="71"/>
      <c r="AD164" s="71" t="s">
        <v>1934</v>
      </c>
      <c r="AE164" s="71" t="s">
        <v>1935</v>
      </c>
      <c r="AF164" s="71"/>
      <c r="AG164" s="71"/>
      <c r="AH164" s="76" t="s">
        <v>1936</v>
      </c>
      <c r="AI164" s="77"/>
      <c r="AJ164" s="71" t="s">
        <v>1937</v>
      </c>
      <c r="AK164" s="71" t="s">
        <v>1938</v>
      </c>
      <c r="AL164" s="91" t="s">
        <v>79</v>
      </c>
      <c r="AM164" s="79" t="s">
        <v>1939</v>
      </c>
    </row>
    <row r="165" spans="1:40" s="52" customFormat="1" x14ac:dyDescent="0.25">
      <c r="A165" s="23">
        <v>27</v>
      </c>
      <c r="B165" s="48" t="s">
        <v>1940</v>
      </c>
      <c r="C165" s="25" t="s">
        <v>1941</v>
      </c>
      <c r="D165" s="25" t="s">
        <v>48</v>
      </c>
      <c r="E165" s="63">
        <v>33147</v>
      </c>
      <c r="F165" s="26" t="s">
        <v>97</v>
      </c>
      <c r="G165" s="26" t="s">
        <v>98</v>
      </c>
      <c r="H165" s="63">
        <v>43059</v>
      </c>
      <c r="I165" s="64">
        <v>12000</v>
      </c>
      <c r="J165" s="63">
        <v>43344</v>
      </c>
      <c r="K165" s="63">
        <v>43605</v>
      </c>
      <c r="L165" s="64">
        <v>12000</v>
      </c>
      <c r="M165" s="64"/>
      <c r="N165" s="64"/>
      <c r="O165" s="64"/>
      <c r="P165" s="64"/>
      <c r="Q165" s="64"/>
      <c r="R165" s="64"/>
      <c r="S165" s="64"/>
      <c r="T165" s="64" t="s">
        <v>364</v>
      </c>
      <c r="U165" s="26" t="s">
        <v>445</v>
      </c>
      <c r="V165" s="64"/>
      <c r="W165" s="26" t="s">
        <v>1942</v>
      </c>
      <c r="X165" s="26" t="s">
        <v>1943</v>
      </c>
      <c r="Y165" s="26" t="s">
        <v>1944</v>
      </c>
      <c r="Z165" s="26" t="s">
        <v>1945</v>
      </c>
      <c r="AA165" s="26" t="s">
        <v>1946</v>
      </c>
      <c r="AB165" s="26" t="s">
        <v>1947</v>
      </c>
      <c r="AC165" s="26" t="s">
        <v>1948</v>
      </c>
      <c r="AD165" s="26" t="s">
        <v>1949</v>
      </c>
      <c r="AE165" s="26" t="s">
        <v>1950</v>
      </c>
      <c r="AF165" s="66" t="s">
        <v>1951</v>
      </c>
      <c r="AG165" s="26"/>
      <c r="AH165" s="48" t="s">
        <v>1952</v>
      </c>
      <c r="AI165" s="48"/>
      <c r="AJ165" s="26" t="s">
        <v>1953</v>
      </c>
      <c r="AK165" s="67" t="s">
        <v>1954</v>
      </c>
      <c r="AL165" s="26" t="s">
        <v>79</v>
      </c>
      <c r="AM165" s="69">
        <v>44285</v>
      </c>
    </row>
    <row r="166" spans="1:40" s="169" customFormat="1" x14ac:dyDescent="0.25">
      <c r="A166" s="170">
        <v>56</v>
      </c>
      <c r="B166" s="162" t="s">
        <v>1955</v>
      </c>
      <c r="C166" s="163" t="s">
        <v>1956</v>
      </c>
      <c r="D166" s="163" t="s">
        <v>737</v>
      </c>
      <c r="E166" s="164">
        <v>34246</v>
      </c>
      <c r="F166" s="163" t="s">
        <v>472</v>
      </c>
      <c r="G166" s="163" t="s">
        <v>1571</v>
      </c>
      <c r="H166" s="164">
        <v>42089</v>
      </c>
      <c r="I166" s="165">
        <v>13000</v>
      </c>
      <c r="J166" s="164">
        <v>42273</v>
      </c>
      <c r="K166" s="164">
        <f>+J166+366</f>
        <v>42639</v>
      </c>
      <c r="L166" s="165">
        <v>13000</v>
      </c>
      <c r="M166" s="165"/>
      <c r="N166" s="165"/>
      <c r="O166" s="165"/>
      <c r="P166" s="165"/>
      <c r="Q166" s="165"/>
      <c r="R166" s="165"/>
      <c r="S166" s="165"/>
      <c r="T166" s="165"/>
      <c r="U166" s="163" t="s">
        <v>740</v>
      </c>
      <c r="V166" s="165"/>
      <c r="W166" s="163" t="s">
        <v>1957</v>
      </c>
      <c r="X166" s="163" t="s">
        <v>1958</v>
      </c>
      <c r="Y166" s="163" t="s">
        <v>1959</v>
      </c>
      <c r="Z166" s="163" t="s">
        <v>1960</v>
      </c>
      <c r="AA166" s="163"/>
      <c r="AB166" s="163"/>
      <c r="AC166" s="163"/>
      <c r="AD166" s="163"/>
      <c r="AE166" s="163"/>
      <c r="AF166" s="163"/>
      <c r="AG166" s="163"/>
      <c r="AH166" s="166"/>
      <c r="AI166" s="166"/>
      <c r="AJ166" s="163"/>
      <c r="AK166" s="167"/>
      <c r="AL166" s="163"/>
      <c r="AM166" s="168"/>
    </row>
    <row r="167" spans="1:40" s="96" customFormat="1" x14ac:dyDescent="0.25">
      <c r="A167" s="23">
        <v>33</v>
      </c>
      <c r="B167" s="48" t="s">
        <v>1961</v>
      </c>
      <c r="C167" s="25" t="s">
        <v>1962</v>
      </c>
      <c r="D167" s="98" t="s">
        <v>115</v>
      </c>
      <c r="E167" s="99">
        <v>36431</v>
      </c>
      <c r="F167" s="74" t="s">
        <v>97</v>
      </c>
      <c r="G167" s="74" t="s">
        <v>98</v>
      </c>
      <c r="H167" s="99">
        <v>43663</v>
      </c>
      <c r="I167" s="100">
        <v>10000</v>
      </c>
      <c r="J167" s="99"/>
      <c r="K167" s="99"/>
      <c r="L167" s="100">
        <v>10000</v>
      </c>
      <c r="M167" s="100"/>
      <c r="N167" s="100"/>
      <c r="O167" s="100"/>
      <c r="P167" s="100"/>
      <c r="Q167" s="100"/>
      <c r="R167" s="100"/>
      <c r="S167" s="100"/>
      <c r="T167" s="100">
        <v>10000</v>
      </c>
      <c r="U167" s="74" t="s">
        <v>1963</v>
      </c>
      <c r="V167" s="100"/>
      <c r="W167" s="74" t="s">
        <v>1964</v>
      </c>
      <c r="X167" s="74"/>
      <c r="Y167" s="29"/>
      <c r="Z167" s="74"/>
      <c r="AA167" s="74" t="s">
        <v>1965</v>
      </c>
      <c r="AB167" s="74"/>
      <c r="AC167" s="74"/>
      <c r="AD167" s="74" t="s">
        <v>1966</v>
      </c>
      <c r="AE167" s="302" t="s">
        <v>1967</v>
      </c>
      <c r="AF167" s="222"/>
      <c r="AG167" s="48"/>
      <c r="AH167" s="48"/>
      <c r="AI167" s="48"/>
      <c r="AJ167" s="74" t="s">
        <v>1968</v>
      </c>
      <c r="AK167" s="74" t="s">
        <v>1969</v>
      </c>
      <c r="AL167" s="112" t="s">
        <v>79</v>
      </c>
      <c r="AM167" s="95" t="s">
        <v>1970</v>
      </c>
    </row>
    <row r="168" spans="1:40" s="52" customFormat="1" x14ac:dyDescent="0.25">
      <c r="A168" s="161">
        <v>57</v>
      </c>
      <c r="B168" s="303" t="s">
        <v>1971</v>
      </c>
      <c r="C168" s="304" t="s">
        <v>1972</v>
      </c>
      <c r="D168" s="304" t="s">
        <v>48</v>
      </c>
      <c r="E168" s="305">
        <v>30209</v>
      </c>
      <c r="F168" s="304" t="s">
        <v>97</v>
      </c>
      <c r="G168" s="304" t="s">
        <v>98</v>
      </c>
      <c r="H168" s="306">
        <v>39570</v>
      </c>
      <c r="I168" s="307">
        <v>7000</v>
      </c>
      <c r="J168" s="305">
        <f>+H168+184</f>
        <v>39754</v>
      </c>
      <c r="K168" s="305">
        <v>40119</v>
      </c>
      <c r="L168" s="307">
        <v>10000</v>
      </c>
      <c r="M168" s="307">
        <v>2000</v>
      </c>
      <c r="N168" s="307">
        <f>L168+M168</f>
        <v>12000</v>
      </c>
      <c r="O168" s="307"/>
      <c r="P168" s="307"/>
      <c r="Q168" s="307"/>
      <c r="R168" s="307"/>
      <c r="S168" s="307"/>
      <c r="T168" s="307" t="s">
        <v>1608</v>
      </c>
      <c r="U168" s="304" t="s">
        <v>1973</v>
      </c>
      <c r="V168" s="307">
        <v>800000</v>
      </c>
      <c r="W168" s="304" t="s">
        <v>1974</v>
      </c>
      <c r="X168" s="304" t="s">
        <v>1975</v>
      </c>
      <c r="Y168" s="304" t="s">
        <v>1976</v>
      </c>
      <c r="Z168" s="304" t="s">
        <v>1977</v>
      </c>
      <c r="AA168" s="270" t="s">
        <v>1978</v>
      </c>
      <c r="AB168" s="304" t="s">
        <v>1979</v>
      </c>
      <c r="AC168" s="304" t="s">
        <v>1980</v>
      </c>
      <c r="AD168" s="304" t="s">
        <v>1981</v>
      </c>
      <c r="AE168" s="304" t="s">
        <v>1982</v>
      </c>
      <c r="AF168" s="308" t="s">
        <v>1983</v>
      </c>
      <c r="AG168" s="304"/>
      <c r="AH168" s="303" t="s">
        <v>1984</v>
      </c>
      <c r="AI168" s="303" t="s">
        <v>1985</v>
      </c>
      <c r="AJ168" s="304" t="s">
        <v>1986</v>
      </c>
      <c r="AK168" s="309" t="s">
        <v>1987</v>
      </c>
      <c r="AL168" s="304" t="s">
        <v>1053</v>
      </c>
      <c r="AM168" s="69">
        <v>43528</v>
      </c>
    </row>
    <row r="169" spans="1:40" s="52" customFormat="1" x14ac:dyDescent="0.25">
      <c r="A169" s="23">
        <v>31</v>
      </c>
      <c r="B169" s="24" t="s">
        <v>1988</v>
      </c>
      <c r="C169" s="26" t="s">
        <v>1269</v>
      </c>
      <c r="D169" s="98" t="s">
        <v>115</v>
      </c>
      <c r="E169" s="27">
        <v>31748</v>
      </c>
      <c r="F169" s="71" t="s">
        <v>1989</v>
      </c>
      <c r="G169" s="71" t="s">
        <v>83</v>
      </c>
      <c r="H169" s="70">
        <v>43852</v>
      </c>
      <c r="I169" s="72">
        <v>24000</v>
      </c>
      <c r="J169" s="70">
        <f>H169+180</f>
        <v>44032</v>
      </c>
      <c r="K169" s="70">
        <v>44399</v>
      </c>
      <c r="L169" s="72">
        <v>24000</v>
      </c>
      <c r="M169" s="72"/>
      <c r="N169" s="72"/>
      <c r="O169" s="72"/>
      <c r="P169" s="72"/>
      <c r="Q169" s="72"/>
      <c r="R169" s="72"/>
      <c r="S169" s="72"/>
      <c r="T169" s="72"/>
      <c r="U169" s="71" t="s">
        <v>51</v>
      </c>
      <c r="V169" s="72"/>
      <c r="W169" s="73" t="s">
        <v>1990</v>
      </c>
      <c r="X169" s="74" t="s">
        <v>1991</v>
      </c>
      <c r="Y169" s="29" t="s">
        <v>1992</v>
      </c>
      <c r="Z169" s="74" t="s">
        <v>1993</v>
      </c>
      <c r="AA169" s="75" t="s">
        <v>1994</v>
      </c>
      <c r="AB169" s="71"/>
      <c r="AC169" s="71"/>
      <c r="AD169" s="71" t="s">
        <v>1995</v>
      </c>
      <c r="AE169" s="71" t="s">
        <v>1996</v>
      </c>
      <c r="AF169" s="71"/>
      <c r="AG169" s="71"/>
      <c r="AH169" s="76" t="s">
        <v>1997</v>
      </c>
      <c r="AI169" s="77"/>
      <c r="AJ169" s="71" t="s">
        <v>1998</v>
      </c>
      <c r="AK169" s="71" t="s">
        <v>1999</v>
      </c>
      <c r="AL169" s="91" t="s">
        <v>320</v>
      </c>
      <c r="AM169" s="69">
        <v>43997</v>
      </c>
    </row>
    <row r="170" spans="1:40" s="52" customFormat="1" ht="31.5" x14ac:dyDescent="0.25">
      <c r="A170" s="23">
        <v>26</v>
      </c>
      <c r="B170" s="24" t="s">
        <v>2000</v>
      </c>
      <c r="C170" s="26" t="s">
        <v>2001</v>
      </c>
      <c r="D170" s="62" t="s">
        <v>141</v>
      </c>
      <c r="E170" s="27">
        <v>29792</v>
      </c>
      <c r="F170" s="25" t="s">
        <v>97</v>
      </c>
      <c r="G170" s="25" t="s">
        <v>98</v>
      </c>
      <c r="H170" s="27">
        <v>43346</v>
      </c>
      <c r="I170" s="28">
        <v>10000</v>
      </c>
      <c r="J170" s="27">
        <v>43527</v>
      </c>
      <c r="K170" s="27">
        <v>43893</v>
      </c>
      <c r="L170" s="28">
        <v>10000</v>
      </c>
      <c r="M170" s="28"/>
      <c r="N170" s="28"/>
      <c r="O170" s="28"/>
      <c r="P170" s="28"/>
      <c r="Q170" s="28"/>
      <c r="R170" s="28"/>
      <c r="S170" s="28"/>
      <c r="T170" s="28">
        <v>10000</v>
      </c>
      <c r="U170" s="25" t="s">
        <v>210</v>
      </c>
      <c r="V170" s="28"/>
      <c r="W170" s="25" t="s">
        <v>2002</v>
      </c>
      <c r="X170" s="25" t="s">
        <v>2003</v>
      </c>
      <c r="Y170" s="29" t="s">
        <v>2004</v>
      </c>
      <c r="Z170" s="25" t="s">
        <v>2005</v>
      </c>
      <c r="AA170" s="310" t="s">
        <v>2006</v>
      </c>
      <c r="AB170" s="25"/>
      <c r="AC170" s="25"/>
      <c r="AD170" s="25" t="s">
        <v>2007</v>
      </c>
      <c r="AE170" s="25" t="s">
        <v>2008</v>
      </c>
      <c r="AF170" s="49"/>
      <c r="AG170" s="30"/>
      <c r="AH170" s="31" t="s">
        <v>2009</v>
      </c>
      <c r="AI170" s="50"/>
      <c r="AJ170" s="25" t="s">
        <v>2010</v>
      </c>
      <c r="AK170" s="25" t="s">
        <v>2011</v>
      </c>
      <c r="AL170" s="25" t="s">
        <v>551</v>
      </c>
      <c r="AM170" s="69">
        <v>44389</v>
      </c>
    </row>
    <row r="171" spans="1:40" s="52" customFormat="1" x14ac:dyDescent="0.25">
      <c r="A171" s="23">
        <v>27</v>
      </c>
      <c r="B171" s="24" t="s">
        <v>2012</v>
      </c>
      <c r="C171" s="26" t="s">
        <v>2013</v>
      </c>
      <c r="D171" s="98" t="s">
        <v>115</v>
      </c>
      <c r="E171" s="27">
        <v>34006</v>
      </c>
      <c r="F171" s="311" t="s">
        <v>1153</v>
      </c>
      <c r="G171" s="25" t="s">
        <v>98</v>
      </c>
      <c r="H171" s="27">
        <v>44739</v>
      </c>
      <c r="I171" s="28">
        <v>16000</v>
      </c>
      <c r="J171" s="27">
        <v>44922</v>
      </c>
      <c r="K171" s="27">
        <v>45287</v>
      </c>
      <c r="L171" s="28">
        <v>16000</v>
      </c>
      <c r="M171" s="28"/>
      <c r="N171" s="28"/>
      <c r="O171" s="28"/>
      <c r="P171" s="28"/>
      <c r="Q171" s="28"/>
      <c r="R171" s="28"/>
      <c r="S171" s="30"/>
      <c r="T171" s="28"/>
      <c r="U171" s="25" t="s">
        <v>51</v>
      </c>
      <c r="V171" s="28"/>
      <c r="W171" s="56"/>
      <c r="X171" s="25"/>
      <c r="Y171" s="25"/>
      <c r="Z171" s="25"/>
      <c r="AA171" s="56"/>
      <c r="AB171" s="25"/>
      <c r="AC171" s="71" t="s">
        <v>2014</v>
      </c>
      <c r="AD171" s="25"/>
      <c r="AE171" s="25"/>
      <c r="AF171" s="49"/>
      <c r="AG171" s="30"/>
      <c r="AH171" s="31" t="s">
        <v>2015</v>
      </c>
      <c r="AI171" s="30"/>
      <c r="AJ171" s="56" t="s">
        <v>2016</v>
      </c>
      <c r="AK171" s="56" t="s">
        <v>2017</v>
      </c>
      <c r="AL171" s="56"/>
      <c r="AM171" s="69">
        <v>44767</v>
      </c>
      <c r="AN171" s="52" t="s">
        <v>923</v>
      </c>
    </row>
    <row r="172" spans="1:40" s="52" customFormat="1" x14ac:dyDescent="0.25">
      <c r="A172" s="170">
        <v>58</v>
      </c>
      <c r="B172" s="90" t="s">
        <v>2018</v>
      </c>
      <c r="C172" s="312" t="s">
        <v>2019</v>
      </c>
      <c r="D172" s="207" t="s">
        <v>115</v>
      </c>
      <c r="E172" s="208">
        <v>34209</v>
      </c>
      <c r="F172" s="209" t="s">
        <v>800</v>
      </c>
      <c r="G172" s="209" t="s">
        <v>1354</v>
      </c>
      <c r="H172" s="208">
        <v>43325</v>
      </c>
      <c r="I172" s="210">
        <v>15000</v>
      </c>
      <c r="J172" s="208">
        <v>43509</v>
      </c>
      <c r="K172" s="208">
        <v>43874</v>
      </c>
      <c r="L172" s="210">
        <v>15000</v>
      </c>
      <c r="M172" s="210"/>
      <c r="N172" s="210"/>
      <c r="O172" s="210"/>
      <c r="P172" s="210"/>
      <c r="Q172" s="210"/>
      <c r="R172" s="210"/>
      <c r="S172" s="210"/>
      <c r="T172" s="210"/>
      <c r="U172" s="209" t="s">
        <v>51</v>
      </c>
      <c r="V172" s="210"/>
      <c r="W172" s="209" t="s">
        <v>2020</v>
      </c>
      <c r="X172" s="209" t="s">
        <v>2021</v>
      </c>
      <c r="Y172" s="209" t="s">
        <v>2022</v>
      </c>
      <c r="Z172" s="209" t="s">
        <v>2023</v>
      </c>
      <c r="AA172" s="209" t="s">
        <v>2024</v>
      </c>
      <c r="AB172" s="209" t="s">
        <v>2025</v>
      </c>
      <c r="AC172" s="209" t="s">
        <v>2026</v>
      </c>
      <c r="AD172" s="209" t="s">
        <v>2027</v>
      </c>
      <c r="AE172" s="209" t="s">
        <v>2028</v>
      </c>
      <c r="AF172" s="196" t="s">
        <v>2029</v>
      </c>
      <c r="AG172"/>
      <c r="AH172" s="211" t="s">
        <v>2030</v>
      </c>
      <c r="AI172" s="212"/>
      <c r="AJ172" s="208" t="s">
        <v>2031</v>
      </c>
      <c r="AK172" s="209" t="s">
        <v>2032</v>
      </c>
      <c r="AL172" s="209" t="s">
        <v>79</v>
      </c>
      <c r="AM172" s="69">
        <v>43462</v>
      </c>
    </row>
    <row r="173" spans="1:40" s="96" customFormat="1" x14ac:dyDescent="0.25">
      <c r="A173" s="23">
        <v>24</v>
      </c>
      <c r="B173" s="48" t="s">
        <v>2033</v>
      </c>
      <c r="C173" s="26" t="s">
        <v>2034</v>
      </c>
      <c r="D173" s="53" t="s">
        <v>115</v>
      </c>
      <c r="E173" s="99">
        <v>36407</v>
      </c>
      <c r="F173" s="74" t="s">
        <v>1257</v>
      </c>
      <c r="G173" s="74" t="s">
        <v>67</v>
      </c>
      <c r="H173" s="99">
        <v>44676</v>
      </c>
      <c r="I173" s="100">
        <v>17000</v>
      </c>
      <c r="J173" s="99">
        <v>44890</v>
      </c>
      <c r="K173" s="99">
        <v>45255</v>
      </c>
      <c r="L173" s="100">
        <v>17000</v>
      </c>
      <c r="M173" s="100"/>
      <c r="N173" s="100"/>
      <c r="O173" s="100"/>
      <c r="P173" s="100"/>
      <c r="Q173" s="100"/>
      <c r="R173" s="100"/>
      <c r="S173" s="100"/>
      <c r="T173" s="100"/>
      <c r="U173" s="74" t="s">
        <v>68</v>
      </c>
      <c r="V173" s="100"/>
      <c r="W173" s="73" t="s">
        <v>2035</v>
      </c>
      <c r="X173" s="74"/>
      <c r="Y173" s="29"/>
      <c r="Z173" s="74" t="s">
        <v>2036</v>
      </c>
      <c r="AA173" s="75" t="s">
        <v>2037</v>
      </c>
      <c r="AB173" s="74"/>
      <c r="AC173" s="74"/>
      <c r="AD173" s="74" t="s">
        <v>2038</v>
      </c>
      <c r="AE173" s="74"/>
      <c r="AF173" s="74"/>
      <c r="AG173" s="74"/>
      <c r="AH173" s="101" t="s">
        <v>2039</v>
      </c>
      <c r="AI173" s="74"/>
      <c r="AJ173" s="71" t="s">
        <v>2040</v>
      </c>
      <c r="AK173" s="71" t="s">
        <v>2041</v>
      </c>
      <c r="AL173" s="91" t="s">
        <v>274</v>
      </c>
      <c r="AM173" s="69">
        <v>44788</v>
      </c>
    </row>
    <row r="174" spans="1:40" s="52" customFormat="1" x14ac:dyDescent="0.25">
      <c r="A174" s="161">
        <v>59</v>
      </c>
      <c r="B174" s="130" t="s">
        <v>2042</v>
      </c>
      <c r="C174" s="182" t="s">
        <v>2043</v>
      </c>
      <c r="D174" s="182" t="s">
        <v>48</v>
      </c>
      <c r="E174" s="183">
        <v>31698</v>
      </c>
      <c r="F174" s="182" t="s">
        <v>97</v>
      </c>
      <c r="G174" s="182" t="s">
        <v>98</v>
      </c>
      <c r="H174" s="271">
        <v>42485</v>
      </c>
      <c r="I174" s="188">
        <v>13000</v>
      </c>
      <c r="J174" s="183">
        <v>42668</v>
      </c>
      <c r="K174" s="183">
        <v>43033</v>
      </c>
      <c r="L174" s="188">
        <v>13000</v>
      </c>
      <c r="M174" s="188">
        <v>2000</v>
      </c>
      <c r="N174" s="188">
        <v>15000</v>
      </c>
      <c r="O174" s="188"/>
      <c r="P174" s="188"/>
      <c r="Q174" s="188"/>
      <c r="R174" s="188"/>
      <c r="S174" s="188"/>
      <c r="T174" s="188" t="s">
        <v>2044</v>
      </c>
      <c r="U174" s="182" t="s">
        <v>2045</v>
      </c>
      <c r="V174" s="188">
        <v>1000000</v>
      </c>
      <c r="W174" s="182" t="s">
        <v>2046</v>
      </c>
      <c r="X174" s="182" t="s">
        <v>2047</v>
      </c>
      <c r="Y174" s="182" t="s">
        <v>2048</v>
      </c>
      <c r="Z174" s="182" t="s">
        <v>2049</v>
      </c>
      <c r="AA174" s="189" t="s">
        <v>2050</v>
      </c>
      <c r="AB174" s="204" t="s">
        <v>2051</v>
      </c>
      <c r="AC174" s="182" t="s">
        <v>2052</v>
      </c>
      <c r="AD174" s="182" t="s">
        <v>2053</v>
      </c>
      <c r="AE174" s="182" t="s">
        <v>2054</v>
      </c>
      <c r="AF174" s="190" t="s">
        <v>2055</v>
      </c>
      <c r="AG174" s="182"/>
      <c r="AH174" s="130" t="s">
        <v>2056</v>
      </c>
      <c r="AI174" s="130"/>
      <c r="AJ174" s="182"/>
      <c r="AK174" s="191"/>
      <c r="AL174" s="182"/>
      <c r="AM174" s="69">
        <v>43469</v>
      </c>
    </row>
    <row r="175" spans="1:40" s="96" customFormat="1" x14ac:dyDescent="0.25">
      <c r="A175" s="23">
        <v>25</v>
      </c>
      <c r="B175" s="24" t="s">
        <v>2057</v>
      </c>
      <c r="C175" s="26" t="s">
        <v>2058</v>
      </c>
      <c r="D175" s="98" t="s">
        <v>115</v>
      </c>
      <c r="E175" s="70">
        <v>36688</v>
      </c>
      <c r="F175" s="71" t="s">
        <v>1257</v>
      </c>
      <c r="G175" s="71" t="s">
        <v>67</v>
      </c>
      <c r="H175" s="70">
        <v>44803</v>
      </c>
      <c r="I175" s="72">
        <v>17000</v>
      </c>
      <c r="J175" s="70">
        <v>44985</v>
      </c>
      <c r="K175" s="70">
        <v>45350</v>
      </c>
      <c r="L175" s="72">
        <v>17000</v>
      </c>
      <c r="M175" s="72"/>
      <c r="N175" s="72"/>
      <c r="O175" s="72"/>
      <c r="P175" s="72"/>
      <c r="Q175" s="72"/>
      <c r="R175" s="72"/>
      <c r="S175" s="72"/>
      <c r="T175" s="313"/>
      <c r="U175" s="71" t="s">
        <v>68</v>
      </c>
      <c r="V175" s="72"/>
      <c r="W175" s="74" t="s">
        <v>2059</v>
      </c>
      <c r="X175" s="74" t="s">
        <v>2060</v>
      </c>
      <c r="Y175" s="29" t="s">
        <v>2061</v>
      </c>
      <c r="Z175" s="74"/>
      <c r="AA175" s="74" t="s">
        <v>2062</v>
      </c>
      <c r="AB175" s="71"/>
      <c r="AC175" s="71"/>
      <c r="AD175" s="71"/>
      <c r="AE175" s="71"/>
      <c r="AF175" s="71"/>
      <c r="AG175" s="71"/>
      <c r="AH175" s="101" t="s">
        <v>2063</v>
      </c>
      <c r="AI175" s="101" t="s">
        <v>2063</v>
      </c>
      <c r="AJ175" s="222" t="s">
        <v>2064</v>
      </c>
      <c r="AK175" s="314" t="s">
        <v>2065</v>
      </c>
      <c r="AL175" s="315" t="s">
        <v>79</v>
      </c>
      <c r="AM175" s="95">
        <v>44816</v>
      </c>
    </row>
    <row r="176" spans="1:40" s="96" customFormat="1" x14ac:dyDescent="0.25">
      <c r="A176" s="23">
        <v>37</v>
      </c>
      <c r="B176" s="48" t="s">
        <v>2066</v>
      </c>
      <c r="C176" s="26" t="s">
        <v>2067</v>
      </c>
      <c r="D176" s="25" t="s">
        <v>48</v>
      </c>
      <c r="E176" s="27">
        <v>33244</v>
      </c>
      <c r="F176" s="25" t="s">
        <v>97</v>
      </c>
      <c r="G176" s="25" t="s">
        <v>98</v>
      </c>
      <c r="H176" s="27">
        <v>43346</v>
      </c>
      <c r="I176" s="28">
        <v>11000</v>
      </c>
      <c r="J176" s="27">
        <v>43527</v>
      </c>
      <c r="K176" s="27">
        <v>43893</v>
      </c>
      <c r="L176" s="28">
        <v>11000</v>
      </c>
      <c r="M176" s="28"/>
      <c r="N176" s="28"/>
      <c r="O176" s="28"/>
      <c r="P176" s="28"/>
      <c r="Q176" s="28"/>
      <c r="R176" s="28"/>
      <c r="S176" s="28"/>
      <c r="T176" s="28" t="s">
        <v>364</v>
      </c>
      <c r="U176" s="25" t="s">
        <v>99</v>
      </c>
      <c r="V176" s="28"/>
      <c r="W176" s="25" t="s">
        <v>2068</v>
      </c>
      <c r="X176" s="25" t="s">
        <v>2069</v>
      </c>
      <c r="Y176" s="25" t="s">
        <v>2070</v>
      </c>
      <c r="Z176" s="25" t="s">
        <v>2071</v>
      </c>
      <c r="AA176" s="25" t="s">
        <v>2072</v>
      </c>
      <c r="AB176" s="25"/>
      <c r="AC176" s="25"/>
      <c r="AD176" s="25" t="s">
        <v>2073</v>
      </c>
      <c r="AE176" s="316" t="s">
        <v>2074</v>
      </c>
      <c r="AF176" s="317" t="s">
        <v>2075</v>
      </c>
      <c r="AG176" s="58"/>
      <c r="AH176" s="318" t="s">
        <v>2076</v>
      </c>
      <c r="AI176" s="319"/>
      <c r="AJ176" s="103" t="s">
        <v>2077</v>
      </c>
      <c r="AK176" s="103" t="s">
        <v>2078</v>
      </c>
      <c r="AL176" s="103" t="s">
        <v>138</v>
      </c>
      <c r="AM176" s="69" t="s">
        <v>2079</v>
      </c>
    </row>
    <row r="177" spans="1:40" s="219" customFormat="1" x14ac:dyDescent="0.25">
      <c r="A177" s="170">
        <v>60</v>
      </c>
      <c r="B177" s="213" t="s">
        <v>2080</v>
      </c>
      <c r="C177" s="214" t="s">
        <v>2081</v>
      </c>
      <c r="D177" s="214" t="s">
        <v>737</v>
      </c>
      <c r="E177" s="215">
        <v>25187</v>
      </c>
      <c r="F177" s="214" t="s">
        <v>800</v>
      </c>
      <c r="G177" s="214" t="s">
        <v>98</v>
      </c>
      <c r="H177" s="215">
        <v>42415</v>
      </c>
      <c r="I177" s="216">
        <v>25000</v>
      </c>
      <c r="J177" s="215">
        <v>42597</v>
      </c>
      <c r="K177" s="215">
        <f>+J177+365</f>
        <v>42962</v>
      </c>
      <c r="L177" s="216">
        <v>25000</v>
      </c>
      <c r="M177" s="216"/>
      <c r="N177" s="216"/>
      <c r="O177" s="216"/>
      <c r="P177" s="216"/>
      <c r="Q177" s="216"/>
      <c r="R177" s="216"/>
      <c r="S177" s="216"/>
      <c r="T177" s="216"/>
      <c r="U177" s="214"/>
      <c r="V177" s="216">
        <v>7850000</v>
      </c>
      <c r="W177" s="214" t="s">
        <v>2082</v>
      </c>
      <c r="X177" s="163" t="s">
        <v>2083</v>
      </c>
      <c r="Y177" s="214" t="s">
        <v>2084</v>
      </c>
      <c r="Z177" s="214" t="s">
        <v>2085</v>
      </c>
      <c r="AA177" s="214"/>
      <c r="AB177" s="214"/>
      <c r="AC177" s="214"/>
      <c r="AD177" s="214"/>
      <c r="AE177" s="214"/>
      <c r="AF177" s="214"/>
      <c r="AG177" s="214"/>
      <c r="AH177" s="217"/>
      <c r="AI177" s="217"/>
      <c r="AJ177" s="214"/>
      <c r="AK177" s="218"/>
      <c r="AL177" s="214"/>
      <c r="AM177" s="199"/>
    </row>
    <row r="178" spans="1:40" s="33" customFormat="1" x14ac:dyDescent="0.25">
      <c r="A178" s="161">
        <v>61</v>
      </c>
      <c r="B178" s="259" t="s">
        <v>2086</v>
      </c>
      <c r="C178" s="192" t="s">
        <v>2087</v>
      </c>
      <c r="D178" s="192" t="s">
        <v>48</v>
      </c>
      <c r="E178" s="272">
        <v>29923</v>
      </c>
      <c r="F178" s="192" t="s">
        <v>176</v>
      </c>
      <c r="G178" s="192" t="s">
        <v>98</v>
      </c>
      <c r="H178" s="272">
        <v>42079</v>
      </c>
      <c r="I178" s="320">
        <v>13000</v>
      </c>
      <c r="J178" s="272">
        <v>42263</v>
      </c>
      <c r="K178" s="272">
        <f>+J178+366</f>
        <v>42629</v>
      </c>
      <c r="L178" s="320">
        <v>13000</v>
      </c>
      <c r="M178" s="320"/>
      <c r="N178" s="320"/>
      <c r="O178" s="320">
        <v>2000</v>
      </c>
      <c r="P178" s="320"/>
      <c r="Q178" s="320"/>
      <c r="R178" s="320"/>
      <c r="S178" s="320"/>
      <c r="T178" s="320" t="s">
        <v>2088</v>
      </c>
      <c r="U178" s="192" t="s">
        <v>2089</v>
      </c>
      <c r="V178" s="320">
        <v>500000</v>
      </c>
      <c r="W178" s="192" t="s">
        <v>2090</v>
      </c>
      <c r="X178" s="192" t="s">
        <v>2091</v>
      </c>
      <c r="Y178" s="192" t="s">
        <v>2092</v>
      </c>
      <c r="Z178" s="192" t="s">
        <v>2093</v>
      </c>
      <c r="AA178" s="195" t="s">
        <v>2094</v>
      </c>
      <c r="AB178" s="192" t="s">
        <v>2095</v>
      </c>
      <c r="AC178" s="192" t="s">
        <v>2096</v>
      </c>
      <c r="AD178" s="192" t="s">
        <v>2097</v>
      </c>
      <c r="AE178" s="192" t="s">
        <v>2098</v>
      </c>
      <c r="AF178" s="190" t="s">
        <v>2099</v>
      </c>
      <c r="AG178" s="192"/>
      <c r="AH178" s="259" t="s">
        <v>2100</v>
      </c>
      <c r="AI178" s="259"/>
      <c r="AJ178" s="192" t="s">
        <v>2101</v>
      </c>
      <c r="AK178" s="321" t="s">
        <v>1590</v>
      </c>
      <c r="AL178" s="192" t="s">
        <v>781</v>
      </c>
      <c r="AM178" s="32" t="s">
        <v>2102</v>
      </c>
      <c r="AN178" s="33" t="s">
        <v>2103</v>
      </c>
    </row>
    <row r="179" spans="1:40" s="169" customFormat="1" x14ac:dyDescent="0.25">
      <c r="A179" s="170">
        <v>62</v>
      </c>
      <c r="B179" s="162" t="s">
        <v>2104</v>
      </c>
      <c r="C179" s="163" t="s">
        <v>2105</v>
      </c>
      <c r="D179" s="163" t="s">
        <v>737</v>
      </c>
      <c r="E179" s="164">
        <v>32386</v>
      </c>
      <c r="F179" s="163" t="s">
        <v>97</v>
      </c>
      <c r="G179" s="163" t="s">
        <v>98</v>
      </c>
      <c r="H179" s="164">
        <v>42548</v>
      </c>
      <c r="I179" s="165">
        <v>10000</v>
      </c>
      <c r="J179" s="164">
        <v>42731</v>
      </c>
      <c r="K179" s="164">
        <v>43096</v>
      </c>
      <c r="L179" s="165"/>
      <c r="M179" s="165"/>
      <c r="N179" s="165"/>
      <c r="O179" s="165"/>
      <c r="P179" s="165"/>
      <c r="Q179" s="165"/>
      <c r="R179" s="165"/>
      <c r="S179" s="165"/>
      <c r="T179" s="165" t="s">
        <v>2106</v>
      </c>
      <c r="U179" s="163"/>
      <c r="V179" s="165">
        <v>500000</v>
      </c>
      <c r="W179" s="163"/>
      <c r="X179" s="163" t="s">
        <v>2107</v>
      </c>
      <c r="Y179" s="163" t="s">
        <v>2108</v>
      </c>
      <c r="Z179" s="163" t="s">
        <v>2109</v>
      </c>
      <c r="AA179" s="163"/>
      <c r="AB179" s="163"/>
      <c r="AC179" s="163"/>
      <c r="AD179" s="163"/>
      <c r="AE179" s="163"/>
      <c r="AF179" s="163"/>
      <c r="AG179" s="163"/>
      <c r="AH179" s="166"/>
      <c r="AI179" s="166"/>
      <c r="AJ179" s="163"/>
      <c r="AK179" s="167"/>
      <c r="AL179" s="163"/>
      <c r="AM179" s="168">
        <v>42825</v>
      </c>
    </row>
    <row r="180" spans="1:40" s="96" customFormat="1" x14ac:dyDescent="0.25">
      <c r="A180" s="23">
        <v>28</v>
      </c>
      <c r="B180" s="96" t="s">
        <v>2110</v>
      </c>
      <c r="C180" s="301" t="s">
        <v>2111</v>
      </c>
      <c r="D180" s="98" t="s">
        <v>115</v>
      </c>
      <c r="E180" s="322">
        <v>34727</v>
      </c>
      <c r="F180" s="83" t="s">
        <v>97</v>
      </c>
      <c r="G180" s="25" t="s">
        <v>98</v>
      </c>
      <c r="H180" s="322">
        <v>44743</v>
      </c>
      <c r="I180" s="64">
        <v>14000</v>
      </c>
      <c r="J180" s="63">
        <v>44933</v>
      </c>
      <c r="K180" s="63">
        <v>45298</v>
      </c>
      <c r="L180" s="64">
        <v>14000</v>
      </c>
      <c r="M180" s="64"/>
      <c r="N180" s="64"/>
      <c r="O180" s="64"/>
      <c r="P180" s="64"/>
      <c r="Q180" s="64"/>
      <c r="R180" s="64"/>
      <c r="S180" s="64"/>
      <c r="T180" s="64">
        <v>10000</v>
      </c>
      <c r="U180" s="26" t="s">
        <v>852</v>
      </c>
      <c r="V180" s="64"/>
      <c r="W180" s="301" t="s">
        <v>2112</v>
      </c>
      <c r="X180" s="26" t="s">
        <v>2113</v>
      </c>
      <c r="Y180" s="26" t="s">
        <v>2114</v>
      </c>
      <c r="Z180" s="26" t="s">
        <v>2115</v>
      </c>
      <c r="AA180" s="26"/>
      <c r="AB180" s="26"/>
      <c r="AC180" s="26"/>
      <c r="AD180" s="26" t="s">
        <v>2116</v>
      </c>
      <c r="AE180" s="26"/>
      <c r="AF180" s="66"/>
      <c r="AG180" s="26"/>
      <c r="AH180" s="96" t="s">
        <v>2117</v>
      </c>
      <c r="AJ180" s="301" t="s">
        <v>2118</v>
      </c>
      <c r="AK180" s="323" t="s">
        <v>2119</v>
      </c>
      <c r="AL180" s="25" t="s">
        <v>79</v>
      </c>
      <c r="AM180" s="95" t="s">
        <v>2120</v>
      </c>
    </row>
    <row r="181" spans="1:40" s="52" customFormat="1" ht="15" x14ac:dyDescent="0.25">
      <c r="A181" s="161">
        <v>63</v>
      </c>
      <c r="B181" s="130" t="s">
        <v>2121</v>
      </c>
      <c r="C181" s="182" t="s">
        <v>2122</v>
      </c>
      <c r="D181" s="182" t="s">
        <v>48</v>
      </c>
      <c r="E181" s="183">
        <v>26321</v>
      </c>
      <c r="F181" s="182" t="s">
        <v>800</v>
      </c>
      <c r="G181" s="182" t="s">
        <v>98</v>
      </c>
      <c r="H181" s="183">
        <v>42772</v>
      </c>
      <c r="I181" s="188">
        <v>35000</v>
      </c>
      <c r="J181" s="183">
        <v>42953</v>
      </c>
      <c r="K181" s="183">
        <v>43318</v>
      </c>
      <c r="L181" s="188">
        <v>35000</v>
      </c>
      <c r="M181" s="188"/>
      <c r="N181" s="188"/>
      <c r="O181" s="188"/>
      <c r="P181" s="188"/>
      <c r="Q181" s="188"/>
      <c r="R181" s="188"/>
      <c r="S181" s="188"/>
      <c r="T181" s="188" t="s">
        <v>364</v>
      </c>
      <c r="U181" s="182"/>
      <c r="V181" s="188"/>
      <c r="W181" s="182" t="s">
        <v>2123</v>
      </c>
      <c r="X181" s="182" t="s">
        <v>2124</v>
      </c>
      <c r="Y181" s="182" t="s">
        <v>2125</v>
      </c>
      <c r="Z181" s="182" t="s">
        <v>2126</v>
      </c>
      <c r="AA181" s="182" t="s">
        <v>2127</v>
      </c>
      <c r="AB181" s="182"/>
      <c r="AC181" s="182"/>
      <c r="AD181" s="182"/>
      <c r="AE181" s="182"/>
      <c r="AF181" s="182"/>
      <c r="AG181" s="182"/>
      <c r="AH181" s="130" t="s">
        <v>2128</v>
      </c>
      <c r="AI181" s="130"/>
      <c r="AJ181" s="182" t="s">
        <v>2129</v>
      </c>
      <c r="AK181" s="191"/>
      <c r="AL181" s="182"/>
      <c r="AM181" s="69">
        <v>43048</v>
      </c>
    </row>
    <row r="182" spans="1:40" s="129" customFormat="1" x14ac:dyDescent="0.25">
      <c r="A182" s="127">
        <v>3</v>
      </c>
      <c r="B182" s="48" t="s">
        <v>2130</v>
      </c>
      <c r="C182" s="26" t="s">
        <v>2131</v>
      </c>
      <c r="D182" s="25" t="s">
        <v>673</v>
      </c>
      <c r="E182" s="99">
        <v>35817</v>
      </c>
      <c r="F182" s="25" t="s">
        <v>674</v>
      </c>
      <c r="G182" s="74" t="s">
        <v>50</v>
      </c>
      <c r="H182" s="99">
        <v>43878</v>
      </c>
      <c r="I182" s="100"/>
      <c r="J182" s="99"/>
      <c r="K182" s="99"/>
      <c r="L182" s="100"/>
      <c r="M182" s="100"/>
      <c r="N182" s="100"/>
      <c r="O182" s="100"/>
      <c r="P182" s="100"/>
      <c r="Q182" s="100"/>
      <c r="R182" s="100"/>
      <c r="S182" s="100"/>
      <c r="T182" s="100"/>
      <c r="U182" s="25" t="s">
        <v>68</v>
      </c>
      <c r="V182" s="100"/>
      <c r="W182" s="74"/>
      <c r="X182" s="26" t="s">
        <v>2132</v>
      </c>
      <c r="Y182" s="26" t="s">
        <v>2133</v>
      </c>
      <c r="Z182" s="26" t="s">
        <v>2134</v>
      </c>
      <c r="AA182" s="26" t="s">
        <v>2135</v>
      </c>
      <c r="AB182" s="26"/>
      <c r="AC182" s="26"/>
      <c r="AD182" s="26"/>
      <c r="AE182" s="26"/>
      <c r="AF182" s="26"/>
      <c r="AG182" s="26"/>
      <c r="AH182" s="48" t="s">
        <v>2136</v>
      </c>
      <c r="AI182" s="48"/>
      <c r="AJ182" s="71" t="s">
        <v>2137</v>
      </c>
      <c r="AK182" s="71">
        <v>9219400476</v>
      </c>
      <c r="AL182" s="26"/>
      <c r="AM182" s="128">
        <v>44088</v>
      </c>
    </row>
    <row r="183" spans="1:40" s="52" customFormat="1" x14ac:dyDescent="0.25">
      <c r="A183" s="23">
        <v>35</v>
      </c>
      <c r="B183" s="48" t="s">
        <v>2138</v>
      </c>
      <c r="C183" s="26" t="s">
        <v>2139</v>
      </c>
      <c r="D183" s="26" t="s">
        <v>48</v>
      </c>
      <c r="E183" s="63">
        <v>32726</v>
      </c>
      <c r="F183" s="26" t="s">
        <v>2140</v>
      </c>
      <c r="G183" s="26" t="s">
        <v>98</v>
      </c>
      <c r="H183" s="63">
        <v>42166</v>
      </c>
      <c r="I183" s="64">
        <v>13000</v>
      </c>
      <c r="J183" s="63">
        <v>42349</v>
      </c>
      <c r="K183" s="63">
        <f>+J183+366</f>
        <v>42715</v>
      </c>
      <c r="L183" s="64">
        <v>14000</v>
      </c>
      <c r="M183" s="64">
        <v>2000</v>
      </c>
      <c r="N183" s="64">
        <v>16000</v>
      </c>
      <c r="O183" s="64">
        <v>3000</v>
      </c>
      <c r="P183" s="64"/>
      <c r="Q183" s="64"/>
      <c r="R183" s="64"/>
      <c r="S183" s="64"/>
      <c r="T183" s="64" t="s">
        <v>1244</v>
      </c>
      <c r="U183" s="26" t="s">
        <v>2141</v>
      </c>
      <c r="V183" s="64"/>
      <c r="W183" s="26" t="s">
        <v>2142</v>
      </c>
      <c r="X183" s="26" t="s">
        <v>2143</v>
      </c>
      <c r="Y183" s="26" t="s">
        <v>2144</v>
      </c>
      <c r="Z183" s="26" t="s">
        <v>2145</v>
      </c>
      <c r="AA183" s="26" t="s">
        <v>2146</v>
      </c>
      <c r="AB183" s="26" t="s">
        <v>2147</v>
      </c>
      <c r="AC183" s="26" t="s">
        <v>2148</v>
      </c>
      <c r="AD183" s="26" t="s">
        <v>2149</v>
      </c>
      <c r="AE183" s="26" t="s">
        <v>2150</v>
      </c>
      <c r="AF183" s="66" t="s">
        <v>2151</v>
      </c>
      <c r="AG183" s="26"/>
      <c r="AH183" s="48" t="s">
        <v>2152</v>
      </c>
      <c r="AI183" s="48"/>
      <c r="AJ183" s="26" t="s">
        <v>2153</v>
      </c>
      <c r="AK183" s="67" t="s">
        <v>2154</v>
      </c>
      <c r="AL183" s="26" t="s">
        <v>1053</v>
      </c>
      <c r="AM183" s="69">
        <v>44061</v>
      </c>
    </row>
    <row r="184" spans="1:40" s="169" customFormat="1" x14ac:dyDescent="0.25">
      <c r="A184" s="170">
        <v>64</v>
      </c>
      <c r="B184" s="162" t="s">
        <v>2155</v>
      </c>
      <c r="C184" s="163" t="s">
        <v>2156</v>
      </c>
      <c r="D184" s="163" t="s">
        <v>737</v>
      </c>
      <c r="E184" s="164">
        <v>32095</v>
      </c>
      <c r="F184" s="163" t="s">
        <v>97</v>
      </c>
      <c r="G184" s="163" t="s">
        <v>98</v>
      </c>
      <c r="H184" s="164">
        <v>42166</v>
      </c>
      <c r="I184" s="165">
        <v>12000</v>
      </c>
      <c r="J184" s="164">
        <v>42349</v>
      </c>
      <c r="K184" s="164">
        <f>+J184+366</f>
        <v>42715</v>
      </c>
      <c r="L184" s="165">
        <v>12000</v>
      </c>
      <c r="M184" s="165"/>
      <c r="N184" s="165"/>
      <c r="O184" s="165"/>
      <c r="P184" s="165"/>
      <c r="Q184" s="165"/>
      <c r="R184" s="165"/>
      <c r="S184" s="165"/>
      <c r="T184" s="165" t="s">
        <v>844</v>
      </c>
      <c r="U184" s="163" t="s">
        <v>2157</v>
      </c>
      <c r="V184" s="165">
        <v>400000</v>
      </c>
      <c r="W184" s="163" t="s">
        <v>2158</v>
      </c>
      <c r="X184" s="163" t="s">
        <v>2159</v>
      </c>
      <c r="Y184" s="163" t="s">
        <v>2160</v>
      </c>
      <c r="Z184" s="163" t="s">
        <v>2161</v>
      </c>
      <c r="AA184" s="163" t="s">
        <v>2162</v>
      </c>
      <c r="AB184" s="163"/>
      <c r="AC184" s="163"/>
      <c r="AD184" s="163"/>
      <c r="AE184" s="163"/>
      <c r="AF184" s="163"/>
      <c r="AG184" s="163"/>
      <c r="AH184" s="166" t="s">
        <v>2163</v>
      </c>
      <c r="AI184" s="166"/>
      <c r="AJ184" s="163"/>
      <c r="AK184" s="167"/>
      <c r="AL184" s="163"/>
      <c r="AM184" s="168">
        <v>42885</v>
      </c>
    </row>
    <row r="185" spans="1:40" s="333" customFormat="1" ht="15" x14ac:dyDescent="0.25">
      <c r="A185" s="161">
        <v>65</v>
      </c>
      <c r="B185" s="324" t="s">
        <v>2164</v>
      </c>
      <c r="C185" s="325" t="s">
        <v>2165</v>
      </c>
      <c r="D185" s="325"/>
      <c r="E185" s="326">
        <v>34292</v>
      </c>
      <c r="F185" s="325" t="s">
        <v>2166</v>
      </c>
      <c r="G185" s="325" t="s">
        <v>2167</v>
      </c>
      <c r="H185" s="326">
        <v>43278</v>
      </c>
      <c r="I185" s="327"/>
      <c r="J185" s="326"/>
      <c r="K185" s="326"/>
      <c r="L185" s="327"/>
      <c r="M185" s="327"/>
      <c r="N185" s="327"/>
      <c r="O185" s="327"/>
      <c r="P185" s="327"/>
      <c r="Q185" s="327"/>
      <c r="R185" s="327"/>
      <c r="S185" s="327"/>
      <c r="T185" s="327"/>
      <c r="U185" s="325" t="s">
        <v>68</v>
      </c>
      <c r="V185" s="327"/>
      <c r="W185" s="325"/>
      <c r="X185" s="325"/>
      <c r="Y185" s="325"/>
      <c r="Z185" s="328" t="s">
        <v>2168</v>
      </c>
      <c r="AA185" s="328" t="s">
        <v>2169</v>
      </c>
      <c r="AB185" s="328"/>
      <c r="AC185" s="328"/>
      <c r="AD185" s="328"/>
      <c r="AE185" s="328"/>
      <c r="AF185" s="329" t="s">
        <v>2170</v>
      </c>
      <c r="AG185" s="330"/>
      <c r="AH185" s="331" t="s">
        <v>2171</v>
      </c>
      <c r="AI185" s="330"/>
      <c r="AJ185" s="328" t="s">
        <v>2172</v>
      </c>
      <c r="AK185" s="328" t="s">
        <v>2173</v>
      </c>
      <c r="AL185" s="328" t="s">
        <v>63</v>
      </c>
      <c r="AM185" s="332" t="s">
        <v>2174</v>
      </c>
    </row>
    <row r="186" spans="1:40" s="33" customFormat="1" ht="16.5" x14ac:dyDescent="0.25">
      <c r="A186" s="170">
        <v>66</v>
      </c>
      <c r="B186" s="225" t="s">
        <v>2175</v>
      </c>
      <c r="C186" s="205" t="s">
        <v>2176</v>
      </c>
      <c r="D186" s="207" t="s">
        <v>115</v>
      </c>
      <c r="E186" s="208">
        <v>34178</v>
      </c>
      <c r="F186" s="209" t="s">
        <v>1270</v>
      </c>
      <c r="G186" s="209" t="s">
        <v>600</v>
      </c>
      <c r="H186" s="208">
        <v>43241</v>
      </c>
      <c r="I186" s="210">
        <v>16000</v>
      </c>
      <c r="J186" s="208">
        <v>43425</v>
      </c>
      <c r="K186" s="208">
        <v>43790</v>
      </c>
      <c r="L186" s="210">
        <v>16000</v>
      </c>
      <c r="M186" s="210"/>
      <c r="N186" s="210"/>
      <c r="O186" s="210"/>
      <c r="P186" s="210"/>
      <c r="Q186" s="210"/>
      <c r="R186" s="210"/>
      <c r="S186" s="210" t="s">
        <v>2177</v>
      </c>
      <c r="T186" s="210"/>
      <c r="U186" s="209" t="s">
        <v>51</v>
      </c>
      <c r="V186" s="210"/>
      <c r="W186" s="209" t="s">
        <v>2178</v>
      </c>
      <c r="X186" s="209" t="s">
        <v>2179</v>
      </c>
      <c r="Y186" s="209" t="s">
        <v>2180</v>
      </c>
      <c r="Z186" s="209" t="s">
        <v>2181</v>
      </c>
      <c r="AA186" s="209" t="s">
        <v>2182</v>
      </c>
      <c r="AB186" s="209"/>
      <c r="AC186" s="209"/>
      <c r="AD186" s="209"/>
      <c r="AE186" s="209"/>
      <c r="AF186" s="196" t="s">
        <v>2183</v>
      </c>
      <c r="AG186"/>
      <c r="AH186" s="211" t="s">
        <v>2184</v>
      </c>
      <c r="AI186"/>
      <c r="AJ186" s="209" t="s">
        <v>2185</v>
      </c>
      <c r="AK186" s="209" t="s">
        <v>2186</v>
      </c>
      <c r="AL186" s="209" t="s">
        <v>79</v>
      </c>
      <c r="AM186" s="32">
        <v>43244</v>
      </c>
      <c r="AN186" s="33" t="s">
        <v>2187</v>
      </c>
    </row>
    <row r="187" spans="1:40" s="33" customFormat="1" x14ac:dyDescent="0.25">
      <c r="A187" s="161">
        <v>67</v>
      </c>
      <c r="B187" s="259" t="s">
        <v>2188</v>
      </c>
      <c r="C187" s="192" t="s">
        <v>2189</v>
      </c>
      <c r="D187" s="192" t="s">
        <v>48</v>
      </c>
      <c r="E187" s="272">
        <v>34336</v>
      </c>
      <c r="F187" s="192" t="s">
        <v>259</v>
      </c>
      <c r="G187" s="192" t="s">
        <v>67</v>
      </c>
      <c r="H187" s="272">
        <v>42921</v>
      </c>
      <c r="I187" s="320">
        <v>15000</v>
      </c>
      <c r="J187" s="272">
        <v>43105</v>
      </c>
      <c r="K187" s="272">
        <v>43470</v>
      </c>
      <c r="L187" s="320">
        <v>15000</v>
      </c>
      <c r="M187" s="320">
        <v>3000</v>
      </c>
      <c r="N187" s="320">
        <v>18000</v>
      </c>
      <c r="O187" s="320"/>
      <c r="P187" s="320"/>
      <c r="Q187" s="320"/>
      <c r="R187" s="320"/>
      <c r="S187" s="320"/>
      <c r="T187" s="320"/>
      <c r="U187" s="192" t="s">
        <v>51</v>
      </c>
      <c r="V187" s="320"/>
      <c r="W187" s="192" t="s">
        <v>2190</v>
      </c>
      <c r="X187" s="192" t="s">
        <v>2191</v>
      </c>
      <c r="Y187" s="192" t="s">
        <v>2192</v>
      </c>
      <c r="Z187" s="192" t="s">
        <v>2193</v>
      </c>
      <c r="AA187" s="195" t="s">
        <v>2194</v>
      </c>
      <c r="AB187" s="192" t="s">
        <v>2195</v>
      </c>
      <c r="AC187" s="192" t="s">
        <v>2196</v>
      </c>
      <c r="AD187" s="192" t="s">
        <v>2197</v>
      </c>
      <c r="AE187" s="192" t="s">
        <v>2198</v>
      </c>
      <c r="AF187" s="190" t="s">
        <v>2199</v>
      </c>
      <c r="AG187" s="192"/>
      <c r="AH187" s="259" t="s">
        <v>2200</v>
      </c>
      <c r="AI187" s="259" t="s">
        <v>2201</v>
      </c>
      <c r="AJ187" s="192" t="s">
        <v>2202</v>
      </c>
      <c r="AK187" s="321" t="s">
        <v>2203</v>
      </c>
      <c r="AL187" s="192" t="s">
        <v>390</v>
      </c>
      <c r="AM187" s="32">
        <v>43594</v>
      </c>
    </row>
    <row r="188" spans="1:40" s="33" customFormat="1" x14ac:dyDescent="0.25">
      <c r="A188" s="170">
        <v>68</v>
      </c>
      <c r="B188" s="90" t="s">
        <v>2204</v>
      </c>
      <c r="C188" s="209" t="s">
        <v>2205</v>
      </c>
      <c r="D188" s="223" t="s">
        <v>115</v>
      </c>
      <c r="E188" s="208">
        <v>32903</v>
      </c>
      <c r="F188" s="209" t="s">
        <v>97</v>
      </c>
      <c r="G188" s="209" t="s">
        <v>98</v>
      </c>
      <c r="H188" s="208">
        <v>43010</v>
      </c>
      <c r="I188" s="210">
        <v>13000</v>
      </c>
      <c r="J188" s="208">
        <v>43557</v>
      </c>
      <c r="K188" s="208">
        <v>43923</v>
      </c>
      <c r="L188" s="210">
        <v>13000</v>
      </c>
      <c r="M188" s="210"/>
      <c r="N188" s="210"/>
      <c r="O188" s="210"/>
      <c r="P188" s="210"/>
      <c r="Q188" s="210"/>
      <c r="R188" s="210"/>
      <c r="S188" s="210"/>
      <c r="T188" s="210" t="s">
        <v>1244</v>
      </c>
      <c r="U188" s="209" t="s">
        <v>2206</v>
      </c>
      <c r="V188" s="210"/>
      <c r="W188" s="209" t="s">
        <v>2207</v>
      </c>
      <c r="X188" s="209" t="s">
        <v>2208</v>
      </c>
      <c r="Y188" s="209" t="s">
        <v>2209</v>
      </c>
      <c r="Z188" s="209" t="s">
        <v>2210</v>
      </c>
      <c r="AA188" s="209" t="s">
        <v>2211</v>
      </c>
      <c r="AB188" s="209"/>
      <c r="AC188" s="209"/>
      <c r="AD188" s="209"/>
      <c r="AE188" s="209"/>
      <c r="AF188" s="209"/>
      <c r="AG188" s="209"/>
      <c r="AH188" s="90" t="s">
        <v>2212</v>
      </c>
      <c r="AI188" s="90"/>
      <c r="AJ188" s="209" t="s">
        <v>2213</v>
      </c>
      <c r="AK188" s="334" t="s">
        <v>2214</v>
      </c>
      <c r="AL188" s="209"/>
      <c r="AM188" s="32">
        <v>43009</v>
      </c>
    </row>
    <row r="189" spans="1:40" s="52" customFormat="1" x14ac:dyDescent="0.25">
      <c r="A189" s="161">
        <v>69</v>
      </c>
      <c r="B189" s="130" t="s">
        <v>2215</v>
      </c>
      <c r="C189" s="182" t="s">
        <v>2216</v>
      </c>
      <c r="D189" s="205" t="s">
        <v>48</v>
      </c>
      <c r="E189" s="183">
        <v>34075</v>
      </c>
      <c r="F189" s="182" t="s">
        <v>97</v>
      </c>
      <c r="G189" s="182" t="s">
        <v>98</v>
      </c>
      <c r="H189" s="183">
        <v>42902</v>
      </c>
      <c r="I189" s="188">
        <v>10000</v>
      </c>
      <c r="J189" s="183">
        <v>43085</v>
      </c>
      <c r="K189" s="183">
        <v>43450</v>
      </c>
      <c r="L189" s="188">
        <v>10000</v>
      </c>
      <c r="M189" s="188"/>
      <c r="N189" s="188"/>
      <c r="O189" s="188"/>
      <c r="P189" s="188"/>
      <c r="Q189" s="188"/>
      <c r="R189" s="188"/>
      <c r="S189" s="188"/>
      <c r="T189" s="188" t="s">
        <v>844</v>
      </c>
      <c r="U189" s="182" t="s">
        <v>2217</v>
      </c>
      <c r="V189" s="188"/>
      <c r="W189" s="205" t="s">
        <v>2218</v>
      </c>
      <c r="X189" s="205" t="s">
        <v>2219</v>
      </c>
      <c r="Y189" s="205" t="s">
        <v>2220</v>
      </c>
      <c r="Z189" s="205" t="s">
        <v>2221</v>
      </c>
      <c r="AA189" s="289" t="s">
        <v>2222</v>
      </c>
      <c r="AB189" s="205" t="s">
        <v>2223</v>
      </c>
      <c r="AC189" s="205" t="s">
        <v>2224</v>
      </c>
      <c r="AD189" s="205"/>
      <c r="AE189" s="205"/>
      <c r="AF189" s="190" t="s">
        <v>2225</v>
      </c>
      <c r="AG189" s="205"/>
      <c r="AH189" s="225" t="s">
        <v>2226</v>
      </c>
      <c r="AI189" s="225"/>
      <c r="AJ189" s="205"/>
      <c r="AK189" s="226"/>
      <c r="AL189" s="205"/>
      <c r="AM189" s="69">
        <v>43334</v>
      </c>
    </row>
    <row r="190" spans="1:40" s="33" customFormat="1" x14ac:dyDescent="0.25">
      <c r="A190" s="23">
        <v>34</v>
      </c>
      <c r="B190" s="24" t="s">
        <v>2227</v>
      </c>
      <c r="C190" s="25" t="s">
        <v>2228</v>
      </c>
      <c r="D190" s="25" t="s">
        <v>48</v>
      </c>
      <c r="E190" s="27">
        <v>34752</v>
      </c>
      <c r="F190" s="25" t="s">
        <v>659</v>
      </c>
      <c r="G190" s="25" t="s">
        <v>600</v>
      </c>
      <c r="H190" s="27">
        <v>43235</v>
      </c>
      <c r="I190" s="28">
        <v>16000</v>
      </c>
      <c r="J190" s="27">
        <v>43419</v>
      </c>
      <c r="K190" s="27">
        <v>43784</v>
      </c>
      <c r="L190" s="28">
        <v>17400</v>
      </c>
      <c r="M190" s="28"/>
      <c r="N190" s="28"/>
      <c r="O190" s="30"/>
      <c r="P190" s="28"/>
      <c r="Q190" s="28"/>
      <c r="R190" s="28"/>
      <c r="S190" s="28" t="s">
        <v>2177</v>
      </c>
      <c r="T190" s="28"/>
      <c r="U190" s="25" t="s">
        <v>51</v>
      </c>
      <c r="V190" s="28"/>
      <c r="W190" s="25" t="s">
        <v>2229</v>
      </c>
      <c r="X190" s="25" t="s">
        <v>2230</v>
      </c>
      <c r="Y190" s="25" t="s">
        <v>2231</v>
      </c>
      <c r="Z190" s="25" t="s">
        <v>2232</v>
      </c>
      <c r="AA190" s="25" t="s">
        <v>2233</v>
      </c>
      <c r="AB190" s="25" t="s">
        <v>2234</v>
      </c>
      <c r="AC190" s="25" t="s">
        <v>2235</v>
      </c>
      <c r="AD190" s="25" t="s">
        <v>2236</v>
      </c>
      <c r="AE190" s="25" t="s">
        <v>2237</v>
      </c>
      <c r="AF190" s="49" t="s">
        <v>2238</v>
      </c>
      <c r="AG190" s="30"/>
      <c r="AH190" s="31" t="s">
        <v>2239</v>
      </c>
      <c r="AI190" s="30" t="s">
        <v>2240</v>
      </c>
      <c r="AJ190" s="25" t="s">
        <v>2241</v>
      </c>
      <c r="AK190" s="25" t="s">
        <v>2242</v>
      </c>
      <c r="AL190" s="25" t="s">
        <v>79</v>
      </c>
      <c r="AM190" s="32">
        <v>44351</v>
      </c>
    </row>
    <row r="191" spans="1:40" s="80" customFormat="1" x14ac:dyDescent="0.25">
      <c r="A191" s="23">
        <v>37</v>
      </c>
      <c r="B191" s="24" t="s">
        <v>2243</v>
      </c>
      <c r="C191" s="25" t="s">
        <v>2244</v>
      </c>
      <c r="D191" s="98" t="s">
        <v>115</v>
      </c>
      <c r="E191" s="70">
        <v>35176</v>
      </c>
      <c r="F191" s="71" t="s">
        <v>956</v>
      </c>
      <c r="G191" s="71" t="s">
        <v>600</v>
      </c>
      <c r="H191" s="70">
        <v>44578</v>
      </c>
      <c r="I191" s="72">
        <v>19000</v>
      </c>
      <c r="J191" s="70">
        <v>44759</v>
      </c>
      <c r="K191" s="70">
        <v>45124</v>
      </c>
      <c r="L191" s="72">
        <v>19000</v>
      </c>
      <c r="M191" s="72"/>
      <c r="N191" s="72"/>
      <c r="O191" s="72"/>
      <c r="P191" s="72"/>
      <c r="Q191" s="72"/>
      <c r="R191" s="72"/>
      <c r="S191" s="72"/>
      <c r="T191" s="72"/>
      <c r="U191" s="71" t="s">
        <v>68</v>
      </c>
      <c r="V191" s="72"/>
      <c r="W191" s="73" t="s">
        <v>2245</v>
      </c>
      <c r="X191" s="74" t="s">
        <v>2246</v>
      </c>
      <c r="Y191" s="29" t="s">
        <v>2247</v>
      </c>
      <c r="Z191" s="74" t="s">
        <v>2248</v>
      </c>
      <c r="AA191" s="75" t="s">
        <v>2249</v>
      </c>
      <c r="AB191" s="71"/>
      <c r="AC191" s="71"/>
      <c r="AD191" s="71" t="s">
        <v>2250</v>
      </c>
      <c r="AE191" s="71" t="s">
        <v>962</v>
      </c>
      <c r="AF191" s="71"/>
      <c r="AG191" s="71"/>
      <c r="AH191" s="76" t="s">
        <v>2251</v>
      </c>
      <c r="AI191" s="77" t="s">
        <v>2252</v>
      </c>
      <c r="AJ191" s="71" t="s">
        <v>2253</v>
      </c>
      <c r="AK191" s="71" t="s">
        <v>2254</v>
      </c>
      <c r="AL191" s="91" t="s">
        <v>79</v>
      </c>
      <c r="AM191" s="79">
        <v>44635</v>
      </c>
    </row>
    <row r="192" spans="1:40" s="33" customFormat="1" x14ac:dyDescent="0.25">
      <c r="A192" s="170">
        <v>70</v>
      </c>
      <c r="B192" s="225" t="s">
        <v>2255</v>
      </c>
      <c r="C192" s="205" t="s">
        <v>2256</v>
      </c>
      <c r="D192" s="205" t="s">
        <v>48</v>
      </c>
      <c r="E192" s="271">
        <v>32026</v>
      </c>
      <c r="F192" s="205" t="s">
        <v>97</v>
      </c>
      <c r="G192" s="205" t="s">
        <v>98</v>
      </c>
      <c r="H192" s="271">
        <v>42928</v>
      </c>
      <c r="I192" s="277">
        <v>14000</v>
      </c>
      <c r="J192" s="271">
        <v>43112</v>
      </c>
      <c r="K192" s="271">
        <v>43477</v>
      </c>
      <c r="L192" s="277">
        <v>14000</v>
      </c>
      <c r="M192" s="277">
        <v>1000</v>
      </c>
      <c r="N192" s="277">
        <v>15000</v>
      </c>
      <c r="O192" s="277"/>
      <c r="P192" s="277"/>
      <c r="Q192" s="277"/>
      <c r="R192" s="277"/>
      <c r="S192" s="277"/>
      <c r="T192" s="277" t="s">
        <v>1244</v>
      </c>
      <c r="U192" s="205" t="s">
        <v>2257</v>
      </c>
      <c r="V192" s="277"/>
      <c r="W192" s="205" t="s">
        <v>2258</v>
      </c>
      <c r="X192" s="205" t="s">
        <v>2259</v>
      </c>
      <c r="Y192" s="205" t="s">
        <v>2260</v>
      </c>
      <c r="Z192" s="205" t="s">
        <v>2261</v>
      </c>
      <c r="AA192" s="289" t="s">
        <v>2262</v>
      </c>
      <c r="AB192" s="205" t="s">
        <v>2263</v>
      </c>
      <c r="AC192" s="205" t="s">
        <v>2264</v>
      </c>
      <c r="AD192" s="205" t="s">
        <v>2265</v>
      </c>
      <c r="AE192" s="205" t="s">
        <v>2266</v>
      </c>
      <c r="AF192" s="190" t="s">
        <v>2267</v>
      </c>
      <c r="AG192" s="205" t="s">
        <v>2268</v>
      </c>
      <c r="AH192" s="225" t="s">
        <v>2269</v>
      </c>
      <c r="AI192" s="225"/>
      <c r="AJ192" s="205"/>
      <c r="AK192" s="226"/>
      <c r="AL192" s="205"/>
      <c r="AM192" s="69">
        <v>43469</v>
      </c>
    </row>
    <row r="193" spans="1:40" s="33" customFormat="1" ht="15" x14ac:dyDescent="0.25">
      <c r="A193" s="161">
        <v>71</v>
      </c>
      <c r="B193" s="225" t="s">
        <v>2270</v>
      </c>
      <c r="C193" s="205" t="s">
        <v>2271</v>
      </c>
      <c r="D193" s="207" t="s">
        <v>115</v>
      </c>
      <c r="E193" s="208">
        <v>34097</v>
      </c>
      <c r="F193" s="209" t="s">
        <v>97</v>
      </c>
      <c r="G193" s="209" t="s">
        <v>98</v>
      </c>
      <c r="H193" s="208">
        <v>42954</v>
      </c>
      <c r="I193" s="210">
        <v>14000</v>
      </c>
      <c r="J193" s="208">
        <v>43138</v>
      </c>
      <c r="K193" s="208">
        <v>43503</v>
      </c>
      <c r="L193" s="210">
        <v>14000</v>
      </c>
      <c r="M193" s="210"/>
      <c r="N193" s="210"/>
      <c r="O193" s="210"/>
      <c r="P193" s="210"/>
      <c r="Q193" s="210"/>
      <c r="R193" s="210"/>
      <c r="S193" s="210"/>
      <c r="T193" s="277" t="s">
        <v>1244</v>
      </c>
      <c r="U193" s="209"/>
      <c r="V193" s="210"/>
      <c r="W193" s="209" t="s">
        <v>2272</v>
      </c>
      <c r="X193" s="209" t="s">
        <v>2273</v>
      </c>
      <c r="Y193" s="209" t="s">
        <v>2274</v>
      </c>
      <c r="Z193" s="209" t="s">
        <v>2275</v>
      </c>
      <c r="AA193" s="209" t="s">
        <v>2276</v>
      </c>
      <c r="AB193" s="209" t="s">
        <v>2277</v>
      </c>
      <c r="AC193" s="209" t="s">
        <v>2278</v>
      </c>
      <c r="AD193" s="209"/>
      <c r="AE193" s="209"/>
      <c r="AF193" s="335" t="s">
        <v>2279</v>
      </c>
      <c r="AG193" s="209"/>
      <c r="AH193" s="90" t="s">
        <v>2280</v>
      </c>
      <c r="AI193" s="90"/>
      <c r="AJ193" s="209" t="s">
        <v>2281</v>
      </c>
      <c r="AK193" s="196"/>
      <c r="AL193" s="209"/>
      <c r="AM193" s="336">
        <v>43159</v>
      </c>
    </row>
    <row r="194" spans="1:40" s="52" customFormat="1" x14ac:dyDescent="0.25">
      <c r="A194" s="170">
        <v>72</v>
      </c>
      <c r="B194" s="130" t="s">
        <v>2282</v>
      </c>
      <c r="C194" s="182" t="s">
        <v>2283</v>
      </c>
      <c r="D194" s="205" t="s">
        <v>48</v>
      </c>
      <c r="E194" s="183">
        <v>30425</v>
      </c>
      <c r="F194" s="182" t="s">
        <v>969</v>
      </c>
      <c r="G194" s="182" t="s">
        <v>162</v>
      </c>
      <c r="H194" s="183">
        <v>42872</v>
      </c>
      <c r="I194" s="188">
        <v>18000</v>
      </c>
      <c r="J194" s="183">
        <v>43056</v>
      </c>
      <c r="K194" s="183">
        <v>43421</v>
      </c>
      <c r="L194" s="188">
        <v>18000</v>
      </c>
      <c r="M194" s="188"/>
      <c r="N194" s="188"/>
      <c r="O194" s="188"/>
      <c r="P194" s="188"/>
      <c r="Q194" s="188"/>
      <c r="R194" s="188"/>
      <c r="S194" s="188"/>
      <c r="T194" s="188"/>
      <c r="U194" s="182" t="s">
        <v>51</v>
      </c>
      <c r="V194" s="188"/>
      <c r="W194" s="182" t="s">
        <v>2284</v>
      </c>
      <c r="X194" s="182" t="s">
        <v>2285</v>
      </c>
      <c r="Y194" s="182" t="s">
        <v>2286</v>
      </c>
      <c r="Z194" s="182" t="s">
        <v>2287</v>
      </c>
      <c r="AA194" s="182" t="s">
        <v>2288</v>
      </c>
      <c r="AB194" s="182" t="s">
        <v>2289</v>
      </c>
      <c r="AC194" s="182" t="s">
        <v>2290</v>
      </c>
      <c r="AD194" s="182"/>
      <c r="AE194" s="182"/>
      <c r="AF194" s="190" t="s">
        <v>2291</v>
      </c>
      <c r="AG194" s="182"/>
      <c r="AH194" s="130" t="s">
        <v>2292</v>
      </c>
      <c r="AI194" s="130"/>
      <c r="AJ194" s="182" t="s">
        <v>2293</v>
      </c>
      <c r="AK194" s="191"/>
      <c r="AL194" s="182" t="s">
        <v>79</v>
      </c>
      <c r="AM194" s="227">
        <v>43214</v>
      </c>
    </row>
    <row r="195" spans="1:40" s="52" customFormat="1" x14ac:dyDescent="0.25">
      <c r="A195" s="161">
        <v>73</v>
      </c>
      <c r="B195" s="130" t="s">
        <v>2294</v>
      </c>
      <c r="C195" s="182" t="s">
        <v>2295</v>
      </c>
      <c r="D195" s="182" t="s">
        <v>48</v>
      </c>
      <c r="E195" s="183">
        <v>31582</v>
      </c>
      <c r="F195" s="182" t="s">
        <v>1124</v>
      </c>
      <c r="G195" s="182" t="s">
        <v>98</v>
      </c>
      <c r="H195" s="271">
        <v>39630</v>
      </c>
      <c r="I195" s="188">
        <v>10000</v>
      </c>
      <c r="J195" s="183">
        <f>+H195+184</f>
        <v>39814</v>
      </c>
      <c r="K195" s="183">
        <v>40179</v>
      </c>
      <c r="L195" s="188">
        <v>18000</v>
      </c>
      <c r="M195" s="188">
        <v>3000</v>
      </c>
      <c r="N195" s="188">
        <f>L195+M195</f>
        <v>21000</v>
      </c>
      <c r="O195" s="188">
        <v>5000</v>
      </c>
      <c r="P195" s="188">
        <v>4000</v>
      </c>
      <c r="Q195" s="188"/>
      <c r="R195" s="188"/>
      <c r="S195" s="188"/>
      <c r="T195" s="188" t="s">
        <v>2044</v>
      </c>
      <c r="U195" s="182"/>
      <c r="V195" s="188">
        <v>3700000</v>
      </c>
      <c r="W195" s="182" t="s">
        <v>2296</v>
      </c>
      <c r="X195" s="182" t="s">
        <v>2297</v>
      </c>
      <c r="Y195" s="182" t="s">
        <v>2298</v>
      </c>
      <c r="Z195" s="182" t="s">
        <v>2299</v>
      </c>
      <c r="AA195" s="189" t="s">
        <v>2300</v>
      </c>
      <c r="AB195" s="182" t="s">
        <v>2301</v>
      </c>
      <c r="AC195" s="182" t="s">
        <v>2302</v>
      </c>
      <c r="AD195" s="182"/>
      <c r="AE195" s="182"/>
      <c r="AF195" s="182" t="s">
        <v>2303</v>
      </c>
      <c r="AG195" s="337" t="s">
        <v>2304</v>
      </c>
      <c r="AH195" s="338" t="s">
        <v>2305</v>
      </c>
      <c r="AI195" s="130"/>
      <c r="AJ195" s="182" t="s">
        <v>2306</v>
      </c>
      <c r="AK195" s="191" t="s">
        <v>2307</v>
      </c>
      <c r="AL195" s="182" t="s">
        <v>2308</v>
      </c>
      <c r="AM195" s="69">
        <v>43343</v>
      </c>
    </row>
    <row r="196" spans="1:40" s="52" customFormat="1" x14ac:dyDescent="0.25">
      <c r="A196" s="170">
        <v>43</v>
      </c>
      <c r="B196" s="180" t="s">
        <v>2309</v>
      </c>
      <c r="C196" s="172" t="s">
        <v>2310</v>
      </c>
      <c r="D196" s="172" t="s">
        <v>48</v>
      </c>
      <c r="E196" s="173">
        <v>32064</v>
      </c>
      <c r="F196" s="172" t="s">
        <v>2140</v>
      </c>
      <c r="G196" s="172" t="s">
        <v>98</v>
      </c>
      <c r="H196" s="173">
        <v>41813</v>
      </c>
      <c r="I196" s="174">
        <v>16000</v>
      </c>
      <c r="J196" s="173">
        <v>41996</v>
      </c>
      <c r="K196" s="173">
        <f>+J196+365</f>
        <v>42361</v>
      </c>
      <c r="L196" s="174">
        <v>16000</v>
      </c>
      <c r="M196" s="174">
        <f>N196-L196</f>
        <v>1000</v>
      </c>
      <c r="N196" s="174">
        <v>17000</v>
      </c>
      <c r="O196" s="174">
        <v>2000</v>
      </c>
      <c r="P196" s="174">
        <v>3000</v>
      </c>
      <c r="Q196" s="174">
        <v>5000</v>
      </c>
      <c r="R196" s="174"/>
      <c r="S196" s="174"/>
      <c r="T196" s="174" t="s">
        <v>2044</v>
      </c>
      <c r="U196" s="172" t="s">
        <v>486</v>
      </c>
      <c r="V196" s="174">
        <v>800000</v>
      </c>
      <c r="W196" s="172" t="s">
        <v>2311</v>
      </c>
      <c r="X196" s="172" t="s">
        <v>2312</v>
      </c>
      <c r="Y196" s="172" t="s">
        <v>2313</v>
      </c>
      <c r="Z196" s="172" t="s">
        <v>2314</v>
      </c>
      <c r="AA196" s="270" t="s">
        <v>2315</v>
      </c>
      <c r="AB196" s="172" t="s">
        <v>2316</v>
      </c>
      <c r="AC196" s="172" t="s">
        <v>2317</v>
      </c>
      <c r="AD196" s="172" t="s">
        <v>2318</v>
      </c>
      <c r="AE196" s="172" t="s">
        <v>2319</v>
      </c>
      <c r="AF196" s="190" t="s">
        <v>2320</v>
      </c>
      <c r="AG196" s="172"/>
      <c r="AH196" s="180" t="s">
        <v>2321</v>
      </c>
      <c r="AI196" s="180" t="s">
        <v>2322</v>
      </c>
      <c r="AJ196" s="172" t="s">
        <v>2323</v>
      </c>
      <c r="AK196" s="181" t="s">
        <v>2324</v>
      </c>
      <c r="AL196" s="172" t="s">
        <v>138</v>
      </c>
      <c r="AM196" s="69">
        <v>43707</v>
      </c>
    </row>
    <row r="197" spans="1:40" s="169" customFormat="1" x14ac:dyDescent="0.25">
      <c r="A197" s="170">
        <v>74</v>
      </c>
      <c r="B197" s="162" t="s">
        <v>2325</v>
      </c>
      <c r="C197" s="163" t="s">
        <v>2326</v>
      </c>
      <c r="D197" s="163" t="s">
        <v>737</v>
      </c>
      <c r="E197" s="164">
        <v>31571</v>
      </c>
      <c r="F197" s="163" t="s">
        <v>97</v>
      </c>
      <c r="G197" s="163" t="s">
        <v>98</v>
      </c>
      <c r="H197" s="164">
        <v>42254</v>
      </c>
      <c r="I197" s="165">
        <v>10000</v>
      </c>
      <c r="J197" s="164">
        <v>42436</v>
      </c>
      <c r="K197" s="164">
        <v>42795</v>
      </c>
      <c r="L197" s="165">
        <v>10000</v>
      </c>
      <c r="M197" s="165"/>
      <c r="N197" s="165"/>
      <c r="O197" s="165"/>
      <c r="P197" s="165"/>
      <c r="Q197" s="165"/>
      <c r="R197" s="165"/>
      <c r="S197" s="165"/>
      <c r="T197" s="165" t="s">
        <v>364</v>
      </c>
      <c r="U197" s="163" t="s">
        <v>2327</v>
      </c>
      <c r="V197" s="165">
        <v>400000</v>
      </c>
      <c r="W197" s="163" t="s">
        <v>2328</v>
      </c>
      <c r="X197" s="163" t="s">
        <v>2329</v>
      </c>
      <c r="Y197" s="163" t="s">
        <v>2330</v>
      </c>
      <c r="Z197" s="163" t="s">
        <v>2331</v>
      </c>
      <c r="AA197" s="163" t="s">
        <v>2332</v>
      </c>
      <c r="AB197" s="163"/>
      <c r="AC197" s="163"/>
      <c r="AD197" s="163"/>
      <c r="AE197" s="163"/>
      <c r="AF197" s="163"/>
      <c r="AG197" s="163"/>
      <c r="AH197" s="166" t="s">
        <v>2333</v>
      </c>
      <c r="AI197" s="166" t="s">
        <v>2334</v>
      </c>
      <c r="AJ197" s="163"/>
      <c r="AK197" s="167"/>
      <c r="AL197" s="163"/>
      <c r="AM197" s="168"/>
    </row>
    <row r="198" spans="1:40" s="33" customFormat="1" ht="15" x14ac:dyDescent="0.25">
      <c r="A198" s="161">
        <v>75</v>
      </c>
      <c r="B198" s="90" t="s">
        <v>2335</v>
      </c>
      <c r="C198" s="205" t="s">
        <v>2336</v>
      </c>
      <c r="D198" s="209" t="s">
        <v>48</v>
      </c>
      <c r="E198" s="208">
        <v>31612</v>
      </c>
      <c r="F198" s="209" t="s">
        <v>97</v>
      </c>
      <c r="G198" s="209" t="s">
        <v>98</v>
      </c>
      <c r="H198" s="208">
        <v>43115</v>
      </c>
      <c r="I198" s="210">
        <v>13000</v>
      </c>
      <c r="J198" s="208">
        <v>43296</v>
      </c>
      <c r="K198" s="208">
        <v>43661</v>
      </c>
      <c r="L198" s="210">
        <v>13000</v>
      </c>
      <c r="M198" s="210"/>
      <c r="N198" s="210"/>
      <c r="O198" s="210"/>
      <c r="P198" s="210"/>
      <c r="Q198" s="210"/>
      <c r="R198" s="210"/>
      <c r="S198" s="210"/>
      <c r="T198" s="210" t="s">
        <v>1608</v>
      </c>
      <c r="U198" s="209" t="s">
        <v>1410</v>
      </c>
      <c r="V198" s="210"/>
      <c r="W198" s="209" t="s">
        <v>2337</v>
      </c>
      <c r="X198" s="205" t="s">
        <v>2338</v>
      </c>
      <c r="Y198" s="209" t="s">
        <v>2339</v>
      </c>
      <c r="Z198" s="209" t="s">
        <v>2340</v>
      </c>
      <c r="AA198" s="209" t="s">
        <v>2341</v>
      </c>
      <c r="AB198" s="209" t="s">
        <v>2342</v>
      </c>
      <c r="AC198" s="209" t="s">
        <v>2343</v>
      </c>
      <c r="AD198" s="209"/>
      <c r="AE198" s="209"/>
      <c r="AF198" s="283" t="s">
        <v>2344</v>
      </c>
      <c r="AG198"/>
      <c r="AH198" s="90" t="s">
        <v>2345</v>
      </c>
      <c r="AI198"/>
      <c r="AJ198" s="209" t="s">
        <v>2346</v>
      </c>
      <c r="AK198" s="339"/>
      <c r="AL198" s="209" t="s">
        <v>138</v>
      </c>
      <c r="AM198" s="32" t="s">
        <v>1231</v>
      </c>
    </row>
    <row r="199" spans="1:40" s="52" customFormat="1" x14ac:dyDescent="0.25">
      <c r="A199" s="23">
        <v>41</v>
      </c>
      <c r="B199" s="48" t="s">
        <v>2347</v>
      </c>
      <c r="C199" s="26" t="s">
        <v>2348</v>
      </c>
      <c r="D199" s="26" t="s">
        <v>48</v>
      </c>
      <c r="E199" s="70">
        <v>26668</v>
      </c>
      <c r="F199" s="71" t="s">
        <v>161</v>
      </c>
      <c r="G199" s="71" t="s">
        <v>162</v>
      </c>
      <c r="H199" s="70">
        <v>44054</v>
      </c>
      <c r="I199" s="72">
        <v>15000</v>
      </c>
      <c r="J199" s="70">
        <f>H199+180</f>
        <v>44234</v>
      </c>
      <c r="K199" s="70">
        <v>44603</v>
      </c>
      <c r="L199" s="72">
        <v>15000</v>
      </c>
      <c r="M199" s="72"/>
      <c r="N199" s="72"/>
      <c r="O199" s="72"/>
      <c r="P199" s="72"/>
      <c r="Q199" s="72"/>
      <c r="R199" s="72"/>
      <c r="S199" s="72"/>
      <c r="T199" s="72"/>
      <c r="U199" s="71" t="s">
        <v>68</v>
      </c>
      <c r="V199" s="72"/>
      <c r="W199" s="73" t="s">
        <v>2349</v>
      </c>
      <c r="X199" s="74" t="s">
        <v>2350</v>
      </c>
      <c r="Y199" s="340" t="s">
        <v>2351</v>
      </c>
      <c r="Z199" s="341" t="s">
        <v>2352</v>
      </c>
      <c r="AA199" s="342" t="s">
        <v>2353</v>
      </c>
      <c r="AB199" s="343"/>
      <c r="AC199" s="341"/>
      <c r="AD199" s="341" t="s">
        <v>2354</v>
      </c>
      <c r="AE199" s="344" t="s">
        <v>2355</v>
      </c>
      <c r="AF199" s="345"/>
      <c r="AG199" s="345"/>
      <c r="AH199" s="346" t="s">
        <v>2356</v>
      </c>
      <c r="AI199" s="77"/>
      <c r="AJ199" s="71" t="s">
        <v>2357</v>
      </c>
      <c r="AK199" s="71" t="s">
        <v>2358</v>
      </c>
      <c r="AL199" s="91" t="s">
        <v>700</v>
      </c>
      <c r="AM199" s="69">
        <v>44558</v>
      </c>
      <c r="AN199" s="52" t="s">
        <v>2359</v>
      </c>
    </row>
    <row r="200" spans="1:40" s="52" customFormat="1" x14ac:dyDescent="0.25">
      <c r="A200" s="23">
        <v>45</v>
      </c>
      <c r="B200" s="48" t="s">
        <v>2360</v>
      </c>
      <c r="C200" s="26" t="s">
        <v>2361</v>
      </c>
      <c r="D200" s="98" t="s">
        <v>115</v>
      </c>
      <c r="E200" s="70">
        <v>30388</v>
      </c>
      <c r="F200" s="71" t="s">
        <v>2140</v>
      </c>
      <c r="G200" s="71" t="s">
        <v>98</v>
      </c>
      <c r="H200" s="70">
        <v>43782</v>
      </c>
      <c r="I200" s="72">
        <v>16000</v>
      </c>
      <c r="J200" s="70">
        <v>43964</v>
      </c>
      <c r="K200" s="70">
        <v>44329</v>
      </c>
      <c r="L200" s="72">
        <v>16000</v>
      </c>
      <c r="M200" s="72"/>
      <c r="N200" s="72"/>
      <c r="O200" s="72"/>
      <c r="P200" s="72"/>
      <c r="Q200" s="72"/>
      <c r="R200" s="72"/>
      <c r="S200" s="72"/>
      <c r="T200" s="72"/>
      <c r="U200" s="71" t="s">
        <v>116</v>
      </c>
      <c r="V200" s="72"/>
      <c r="W200" s="73" t="s">
        <v>2362</v>
      </c>
      <c r="X200" s="74" t="s">
        <v>2363</v>
      </c>
      <c r="Y200" s="29"/>
      <c r="Z200" s="74" t="s">
        <v>2364</v>
      </c>
      <c r="AA200" s="75" t="s">
        <v>2365</v>
      </c>
      <c r="AB200" s="71"/>
      <c r="AC200" s="71"/>
      <c r="AD200" s="71" t="s">
        <v>2366</v>
      </c>
      <c r="AE200" s="301" t="s">
        <v>2367</v>
      </c>
      <c r="AH200" s="76" t="s">
        <v>2368</v>
      </c>
      <c r="AI200" s="77"/>
      <c r="AJ200" s="71" t="s">
        <v>2369</v>
      </c>
      <c r="AK200" s="71" t="s">
        <v>2370</v>
      </c>
      <c r="AL200" s="91" t="s">
        <v>700</v>
      </c>
      <c r="AM200" s="69">
        <v>43903</v>
      </c>
    </row>
    <row r="201" spans="1:40" s="96" customFormat="1" x14ac:dyDescent="0.25">
      <c r="A201" s="23">
        <v>40</v>
      </c>
      <c r="B201" s="48" t="s">
        <v>2371</v>
      </c>
      <c r="C201" s="26" t="s">
        <v>2372</v>
      </c>
      <c r="D201" s="26" t="s">
        <v>48</v>
      </c>
      <c r="E201" s="27">
        <v>35193</v>
      </c>
      <c r="F201" s="25" t="s">
        <v>1570</v>
      </c>
      <c r="G201" s="25" t="s">
        <v>162</v>
      </c>
      <c r="H201" s="27">
        <v>43622</v>
      </c>
      <c r="I201" s="28">
        <v>17000</v>
      </c>
      <c r="J201" s="27">
        <v>43805</v>
      </c>
      <c r="K201" s="27">
        <v>44171</v>
      </c>
      <c r="L201" s="28">
        <v>19000</v>
      </c>
      <c r="M201" s="28"/>
      <c r="N201" s="28"/>
      <c r="O201" s="28"/>
      <c r="P201" s="28"/>
      <c r="Q201" s="28"/>
      <c r="R201" s="28"/>
      <c r="S201" s="28"/>
      <c r="T201" s="28"/>
      <c r="U201" s="25" t="s">
        <v>51</v>
      </c>
      <c r="V201" s="28"/>
      <c r="W201" s="25" t="s">
        <v>2373</v>
      </c>
      <c r="X201" s="25" t="s">
        <v>2374</v>
      </c>
      <c r="Y201" s="29" t="s">
        <v>2375</v>
      </c>
      <c r="Z201" s="25" t="s">
        <v>2376</v>
      </c>
      <c r="AA201" s="25" t="s">
        <v>2377</v>
      </c>
      <c r="AB201" s="25"/>
      <c r="AC201" s="25" t="s">
        <v>2378</v>
      </c>
      <c r="AD201" s="25" t="s">
        <v>2379</v>
      </c>
      <c r="AE201" s="25" t="s">
        <v>2378</v>
      </c>
      <c r="AF201" s="347" t="s">
        <v>2380</v>
      </c>
      <c r="AG201" s="48"/>
      <c r="AH201" s="48" t="s">
        <v>2381</v>
      </c>
      <c r="AI201" s="48"/>
      <c r="AJ201" s="25" t="s">
        <v>2382</v>
      </c>
      <c r="AK201" s="25" t="s">
        <v>2383</v>
      </c>
      <c r="AL201" s="81" t="s">
        <v>390</v>
      </c>
      <c r="AM201" s="95">
        <v>44225</v>
      </c>
    </row>
    <row r="202" spans="1:40" s="169" customFormat="1" x14ac:dyDescent="0.25">
      <c r="A202" s="170">
        <v>76</v>
      </c>
      <c r="B202" s="162" t="s">
        <v>2384</v>
      </c>
      <c r="C202" s="163" t="s">
        <v>2385</v>
      </c>
      <c r="D202" s="163" t="s">
        <v>737</v>
      </c>
      <c r="E202" s="164">
        <v>32409</v>
      </c>
      <c r="F202" s="163" t="s">
        <v>97</v>
      </c>
      <c r="G202" s="163" t="s">
        <v>98</v>
      </c>
      <c r="H202" s="164">
        <v>42165</v>
      </c>
      <c r="I202" s="165">
        <v>14000</v>
      </c>
      <c r="J202" s="164">
        <v>42348</v>
      </c>
      <c r="K202" s="164">
        <f>+J202+366</f>
        <v>42714</v>
      </c>
      <c r="L202" s="165">
        <v>14000</v>
      </c>
      <c r="M202" s="165"/>
      <c r="N202" s="165"/>
      <c r="O202" s="165"/>
      <c r="P202" s="165"/>
      <c r="Q202" s="165"/>
      <c r="R202" s="165"/>
      <c r="S202" s="165"/>
      <c r="T202" s="165" t="s">
        <v>1068</v>
      </c>
      <c r="U202" s="163" t="s">
        <v>1126</v>
      </c>
      <c r="V202" s="165" t="s">
        <v>2386</v>
      </c>
      <c r="W202" s="163" t="s">
        <v>2387</v>
      </c>
      <c r="X202" s="163" t="s">
        <v>2388</v>
      </c>
      <c r="Y202" s="163" t="s">
        <v>2389</v>
      </c>
      <c r="Z202" s="163" t="s">
        <v>2390</v>
      </c>
      <c r="AA202" s="163" t="s">
        <v>2391</v>
      </c>
      <c r="AB202" s="163"/>
      <c r="AC202" s="163"/>
      <c r="AD202" s="163"/>
      <c r="AE202" s="163"/>
      <c r="AF202" s="163"/>
      <c r="AG202" s="163"/>
      <c r="AH202" s="166" t="s">
        <v>2392</v>
      </c>
      <c r="AI202" s="166"/>
      <c r="AJ202" s="163" t="s">
        <v>2393</v>
      </c>
      <c r="AK202" s="167" t="s">
        <v>2391</v>
      </c>
      <c r="AL202" s="163" t="s">
        <v>781</v>
      </c>
      <c r="AM202" s="168"/>
    </row>
    <row r="203" spans="1:40" s="169" customFormat="1" ht="15" x14ac:dyDescent="0.25">
      <c r="A203" s="161">
        <v>77</v>
      </c>
      <c r="B203" s="162" t="s">
        <v>2394</v>
      </c>
      <c r="C203" s="163" t="s">
        <v>2395</v>
      </c>
      <c r="D203" s="163" t="s">
        <v>737</v>
      </c>
      <c r="E203" s="164">
        <v>32484</v>
      </c>
      <c r="F203" s="163" t="s">
        <v>97</v>
      </c>
      <c r="G203" s="163" t="s">
        <v>98</v>
      </c>
      <c r="H203" s="164">
        <v>42625</v>
      </c>
      <c r="I203" s="165">
        <v>9000</v>
      </c>
      <c r="J203" s="164">
        <v>42806</v>
      </c>
      <c r="K203" s="164">
        <v>43171</v>
      </c>
      <c r="L203" s="165">
        <v>9000</v>
      </c>
      <c r="M203" s="165"/>
      <c r="N203" s="165"/>
      <c r="O203" s="165"/>
      <c r="P203" s="165"/>
      <c r="Q203" s="165"/>
      <c r="R203" s="165"/>
      <c r="S203" s="165"/>
      <c r="T203" s="165" t="s">
        <v>2396</v>
      </c>
      <c r="U203" s="163" t="s">
        <v>210</v>
      </c>
      <c r="V203" s="165">
        <v>500000</v>
      </c>
      <c r="W203" s="163" t="s">
        <v>2397</v>
      </c>
      <c r="X203" s="163" t="s">
        <v>2398</v>
      </c>
      <c r="Y203" s="163" t="s">
        <v>2399</v>
      </c>
      <c r="Z203" s="163" t="s">
        <v>2400</v>
      </c>
      <c r="AA203" s="163" t="s">
        <v>2401</v>
      </c>
      <c r="AB203" s="163"/>
      <c r="AC203" s="163"/>
      <c r="AD203" s="163"/>
      <c r="AE203" s="163"/>
      <c r="AF203" s="163"/>
      <c r="AG203" s="163"/>
      <c r="AH203" s="166"/>
      <c r="AI203" s="166"/>
      <c r="AJ203" s="163"/>
      <c r="AK203" s="167"/>
      <c r="AL203" s="163"/>
      <c r="AM203" s="168">
        <v>42831</v>
      </c>
    </row>
    <row r="204" spans="1:40" s="169" customFormat="1" x14ac:dyDescent="0.25">
      <c r="A204" s="170">
        <v>78</v>
      </c>
      <c r="B204" s="162" t="s">
        <v>2402</v>
      </c>
      <c r="C204" s="163" t="s">
        <v>2403</v>
      </c>
      <c r="D204" s="163" t="s">
        <v>737</v>
      </c>
      <c r="E204" s="164">
        <v>33883</v>
      </c>
      <c r="F204" s="163" t="s">
        <v>2404</v>
      </c>
      <c r="G204" s="163" t="s">
        <v>98</v>
      </c>
      <c r="H204" s="164">
        <v>42254</v>
      </c>
      <c r="I204" s="165">
        <v>20000</v>
      </c>
      <c r="J204" s="164">
        <v>42436</v>
      </c>
      <c r="K204" s="164">
        <f>J204+365</f>
        <v>42801</v>
      </c>
      <c r="L204" s="165">
        <v>20000</v>
      </c>
      <c r="M204" s="165"/>
      <c r="N204" s="165"/>
      <c r="O204" s="165"/>
      <c r="P204" s="165"/>
      <c r="Q204" s="165"/>
      <c r="R204" s="165"/>
      <c r="S204" s="165"/>
      <c r="T204" s="165"/>
      <c r="U204" s="163"/>
      <c r="V204" s="165"/>
      <c r="W204" s="163" t="s">
        <v>2405</v>
      </c>
      <c r="X204" s="163" t="s">
        <v>2406</v>
      </c>
      <c r="Y204" s="163" t="s">
        <v>2407</v>
      </c>
      <c r="Z204" s="163" t="s">
        <v>2408</v>
      </c>
      <c r="AA204" s="163"/>
      <c r="AB204" s="163"/>
      <c r="AC204" s="163"/>
      <c r="AD204" s="163"/>
      <c r="AE204" s="163"/>
      <c r="AF204" s="163"/>
      <c r="AG204" s="163"/>
      <c r="AH204" s="166"/>
      <c r="AI204" s="166"/>
      <c r="AJ204" s="163"/>
      <c r="AK204" s="167"/>
      <c r="AL204" s="163"/>
      <c r="AM204" s="168"/>
    </row>
    <row r="205" spans="1:40" s="80" customFormat="1" x14ac:dyDescent="0.25">
      <c r="A205" s="23">
        <v>40</v>
      </c>
      <c r="B205" s="24" t="s">
        <v>2409</v>
      </c>
      <c r="C205" s="25" t="s">
        <v>2410</v>
      </c>
      <c r="D205" s="98" t="s">
        <v>115</v>
      </c>
      <c r="E205" s="70">
        <v>35364</v>
      </c>
      <c r="F205" s="71" t="s">
        <v>800</v>
      </c>
      <c r="G205" s="71" t="s">
        <v>1637</v>
      </c>
      <c r="H205" s="70">
        <v>44277</v>
      </c>
      <c r="I205" s="72">
        <v>15000</v>
      </c>
      <c r="J205" s="70">
        <f>H205+180</f>
        <v>44457</v>
      </c>
      <c r="K205" s="70">
        <v>44826</v>
      </c>
      <c r="L205" s="72">
        <v>15000</v>
      </c>
      <c r="M205" s="72"/>
      <c r="N205" s="72"/>
      <c r="O205" s="72"/>
      <c r="P205" s="72"/>
      <c r="Q205" s="72"/>
      <c r="R205" s="72"/>
      <c r="S205" s="72"/>
      <c r="T205" s="72">
        <v>7000</v>
      </c>
      <c r="U205" s="71" t="s">
        <v>51</v>
      </c>
      <c r="V205" s="72"/>
      <c r="W205" s="73" t="s">
        <v>2411</v>
      </c>
      <c r="X205" s="74" t="s">
        <v>2412</v>
      </c>
      <c r="Y205" s="29" t="s">
        <v>2413</v>
      </c>
      <c r="Z205" s="74"/>
      <c r="AA205" s="75" t="s">
        <v>2414</v>
      </c>
      <c r="AB205" s="73"/>
      <c r="AC205" s="74"/>
      <c r="AD205" s="74"/>
      <c r="AE205" s="25" t="s">
        <v>607</v>
      </c>
      <c r="AF205" s="24"/>
      <c r="AG205" s="24"/>
      <c r="AH205" s="101" t="s">
        <v>2415</v>
      </c>
      <c r="AI205" s="348"/>
      <c r="AJ205" s="71" t="s">
        <v>2416</v>
      </c>
      <c r="AK205" s="71" t="s">
        <v>2417</v>
      </c>
      <c r="AL205" s="91" t="s">
        <v>79</v>
      </c>
      <c r="AM205" s="79">
        <v>44286</v>
      </c>
    </row>
    <row r="206" spans="1:40" s="96" customFormat="1" x14ac:dyDescent="0.25">
      <c r="A206" s="23">
        <v>43</v>
      </c>
      <c r="B206" s="48" t="s">
        <v>2418</v>
      </c>
      <c r="C206" s="26" t="s">
        <v>2419</v>
      </c>
      <c r="D206" s="25" t="s">
        <v>48</v>
      </c>
      <c r="E206" s="70">
        <v>35391</v>
      </c>
      <c r="F206" s="83" t="s">
        <v>1366</v>
      </c>
      <c r="G206" s="71" t="s">
        <v>162</v>
      </c>
      <c r="H206" s="70">
        <v>44081</v>
      </c>
      <c r="I206" s="72">
        <v>17000</v>
      </c>
      <c r="J206" s="70">
        <f>H206+180</f>
        <v>44261</v>
      </c>
      <c r="K206" s="70">
        <v>44719</v>
      </c>
      <c r="L206" s="72">
        <v>17000</v>
      </c>
      <c r="M206" s="72"/>
      <c r="N206" s="72"/>
      <c r="O206" s="72"/>
      <c r="P206" s="72"/>
      <c r="Q206" s="72"/>
      <c r="R206" s="72"/>
      <c r="S206" s="72"/>
      <c r="T206" s="72"/>
      <c r="U206" s="71" t="s">
        <v>68</v>
      </c>
      <c r="V206" s="72"/>
      <c r="W206" s="73" t="s">
        <v>2420</v>
      </c>
      <c r="X206" s="74" t="s">
        <v>2421</v>
      </c>
      <c r="Y206" s="43" t="s">
        <v>2422</v>
      </c>
      <c r="Z206" s="42" t="s">
        <v>2423</v>
      </c>
      <c r="AA206" s="349" t="s">
        <v>2424</v>
      </c>
      <c r="AB206" s="39"/>
      <c r="AC206" s="39"/>
      <c r="AD206" s="39" t="s">
        <v>2425</v>
      </c>
      <c r="AE206" s="39" t="s">
        <v>2426</v>
      </c>
      <c r="AF206" s="39"/>
      <c r="AG206" s="39"/>
      <c r="AH206" s="350" t="s">
        <v>2427</v>
      </c>
      <c r="AI206" s="77"/>
      <c r="AJ206" s="71" t="s">
        <v>2428</v>
      </c>
      <c r="AK206" s="71" t="s">
        <v>2429</v>
      </c>
      <c r="AL206" s="91" t="s">
        <v>63</v>
      </c>
      <c r="AM206" s="95">
        <v>44643</v>
      </c>
    </row>
    <row r="207" spans="1:40" s="52" customFormat="1" ht="15" x14ac:dyDescent="0.25">
      <c r="A207" s="161">
        <v>79</v>
      </c>
      <c r="B207" s="130" t="s">
        <v>2430</v>
      </c>
      <c r="C207" s="182" t="s">
        <v>2431</v>
      </c>
      <c r="D207" s="205" t="s">
        <v>48</v>
      </c>
      <c r="E207" s="183">
        <v>32146</v>
      </c>
      <c r="F207" s="182" t="s">
        <v>97</v>
      </c>
      <c r="G207" s="182" t="s">
        <v>98</v>
      </c>
      <c r="H207" s="183">
        <v>42751</v>
      </c>
      <c r="I207" s="188">
        <v>13000</v>
      </c>
      <c r="J207" s="183">
        <v>42932</v>
      </c>
      <c r="K207" s="183">
        <v>43297</v>
      </c>
      <c r="L207" s="188">
        <v>13000</v>
      </c>
      <c r="M207" s="188"/>
      <c r="N207" s="188"/>
      <c r="O207" s="188"/>
      <c r="P207" s="188"/>
      <c r="Q207" s="188"/>
      <c r="R207" s="188"/>
      <c r="S207" s="188"/>
      <c r="T207" s="188" t="s">
        <v>393</v>
      </c>
      <c r="U207" s="182" t="s">
        <v>2432</v>
      </c>
      <c r="V207" s="188">
        <v>600000</v>
      </c>
      <c r="W207" s="182" t="s">
        <v>2433</v>
      </c>
      <c r="X207" s="182" t="s">
        <v>2434</v>
      </c>
      <c r="Y207" s="182" t="s">
        <v>2435</v>
      </c>
      <c r="Z207" s="182" t="s">
        <v>1142</v>
      </c>
      <c r="AA207" s="182" t="s">
        <v>2436</v>
      </c>
      <c r="AB207" s="182" t="s">
        <v>2437</v>
      </c>
      <c r="AC207" s="182" t="s">
        <v>2438</v>
      </c>
      <c r="AD207" s="182"/>
      <c r="AE207" s="182"/>
      <c r="AF207" s="190" t="s">
        <v>2439</v>
      </c>
      <c r="AG207" s="182"/>
      <c r="AH207" s="130" t="s">
        <v>2440</v>
      </c>
      <c r="AI207" s="130"/>
      <c r="AJ207" s="182"/>
      <c r="AK207" s="191"/>
      <c r="AL207" s="182"/>
      <c r="AM207" s="69" t="s">
        <v>1231</v>
      </c>
    </row>
    <row r="208" spans="1:40" s="137" customFormat="1" x14ac:dyDescent="0.25">
      <c r="A208" s="170">
        <v>80</v>
      </c>
      <c r="B208" s="130" t="s">
        <v>2441</v>
      </c>
      <c r="C208" s="131" t="s">
        <v>2442</v>
      </c>
      <c r="D208" s="163" t="s">
        <v>737</v>
      </c>
      <c r="E208" s="132">
        <v>31025</v>
      </c>
      <c r="F208" s="131" t="s">
        <v>1124</v>
      </c>
      <c r="G208" s="131" t="s">
        <v>98</v>
      </c>
      <c r="H208" s="132">
        <v>41338</v>
      </c>
      <c r="I208" s="133">
        <v>13000</v>
      </c>
      <c r="J208" s="132">
        <v>41522</v>
      </c>
      <c r="K208" s="132"/>
      <c r="L208" s="133">
        <v>13000</v>
      </c>
      <c r="M208" s="133">
        <f>N208-L208</f>
        <v>1000</v>
      </c>
      <c r="N208" s="133">
        <v>14000</v>
      </c>
      <c r="O208" s="133">
        <v>5000</v>
      </c>
      <c r="P208" s="133"/>
      <c r="Q208" s="133"/>
      <c r="R208" s="133"/>
      <c r="S208" s="133"/>
      <c r="T208" s="133"/>
      <c r="U208" s="131" t="s">
        <v>2443</v>
      </c>
      <c r="V208" s="133">
        <v>600000</v>
      </c>
      <c r="W208" s="131" t="s">
        <v>2444</v>
      </c>
      <c r="X208" s="131" t="s">
        <v>2445</v>
      </c>
      <c r="Y208" s="131" t="s">
        <v>2446</v>
      </c>
      <c r="Z208" s="131" t="s">
        <v>2447</v>
      </c>
      <c r="AA208" s="131" t="s">
        <v>2448</v>
      </c>
      <c r="AB208" s="131"/>
      <c r="AC208" s="131"/>
      <c r="AD208" s="131"/>
      <c r="AE208" s="131"/>
      <c r="AF208" s="131"/>
      <c r="AG208" s="131"/>
      <c r="AH208" s="134" t="s">
        <v>2449</v>
      </c>
      <c r="AI208" s="134"/>
      <c r="AJ208" s="131" t="s">
        <v>2450</v>
      </c>
      <c r="AK208" s="135" t="s">
        <v>2451</v>
      </c>
      <c r="AL208" s="131" t="s">
        <v>781</v>
      </c>
      <c r="AM208" s="136">
        <v>42886</v>
      </c>
    </row>
    <row r="209" spans="1:40" s="219" customFormat="1" ht="15" x14ac:dyDescent="0.25">
      <c r="A209" s="161">
        <v>81</v>
      </c>
      <c r="B209" s="213" t="s">
        <v>2452</v>
      </c>
      <c r="C209" s="214" t="s">
        <v>2453</v>
      </c>
      <c r="D209" s="163" t="s">
        <v>737</v>
      </c>
      <c r="E209" s="215">
        <v>33521</v>
      </c>
      <c r="F209" s="214" t="s">
        <v>800</v>
      </c>
      <c r="G209" s="214" t="s">
        <v>98</v>
      </c>
      <c r="H209" s="215">
        <v>42429</v>
      </c>
      <c r="I209" s="216">
        <v>13000</v>
      </c>
      <c r="J209" s="215">
        <v>42611</v>
      </c>
      <c r="K209" s="215">
        <f>+J209+365</f>
        <v>42976</v>
      </c>
      <c r="L209" s="216">
        <v>13000</v>
      </c>
      <c r="M209" s="216"/>
      <c r="N209" s="216"/>
      <c r="O209" s="216"/>
      <c r="P209" s="216"/>
      <c r="Q209" s="216"/>
      <c r="R209" s="216"/>
      <c r="S209" s="216"/>
      <c r="T209" s="216"/>
      <c r="U209" s="214" t="s">
        <v>2454</v>
      </c>
      <c r="V209" s="216">
        <v>500000</v>
      </c>
      <c r="W209" s="214" t="s">
        <v>2455</v>
      </c>
      <c r="X209" s="214"/>
      <c r="Y209" s="214" t="s">
        <v>2456</v>
      </c>
      <c r="Z209" s="214" t="s">
        <v>2457</v>
      </c>
      <c r="AA209" s="214" t="s">
        <v>2458</v>
      </c>
      <c r="AB209" s="214"/>
      <c r="AC209" s="214"/>
      <c r="AD209" s="214"/>
      <c r="AE209" s="214"/>
      <c r="AF209" s="214"/>
      <c r="AG209" s="214"/>
      <c r="AH209" s="217" t="s">
        <v>2459</v>
      </c>
      <c r="AI209" s="217"/>
      <c r="AJ209" s="214" t="s">
        <v>2460</v>
      </c>
      <c r="AK209" s="218" t="s">
        <v>1590</v>
      </c>
      <c r="AL209" s="214" t="s">
        <v>781</v>
      </c>
      <c r="AM209" s="199">
        <v>42916</v>
      </c>
    </row>
    <row r="210" spans="1:40" s="52" customFormat="1" x14ac:dyDescent="0.25">
      <c r="A210" s="170">
        <v>82</v>
      </c>
      <c r="B210" s="130" t="s">
        <v>2461</v>
      </c>
      <c r="C210" s="182" t="s">
        <v>2462</v>
      </c>
      <c r="D210" s="207" t="s">
        <v>115</v>
      </c>
      <c r="E210" s="208">
        <v>35452</v>
      </c>
      <c r="F210" s="351" t="s">
        <v>97</v>
      </c>
      <c r="G210" s="351" t="s">
        <v>98</v>
      </c>
      <c r="H210" s="208">
        <v>43318</v>
      </c>
      <c r="I210" s="210">
        <v>14000</v>
      </c>
      <c r="J210" s="208">
        <v>43502</v>
      </c>
      <c r="K210" s="208">
        <v>43867</v>
      </c>
      <c r="L210" s="210">
        <v>14000</v>
      </c>
      <c r="M210" s="351"/>
      <c r="N210" s="351"/>
      <c r="O210" s="351"/>
      <c r="P210" s="351"/>
      <c r="Q210" s="351"/>
      <c r="R210" s="351"/>
      <c r="S210" s="351"/>
      <c r="T210" s="351"/>
      <c r="U210" s="351" t="s">
        <v>51</v>
      </c>
      <c r="V210" s="351"/>
      <c r="W210" s="351" t="s">
        <v>2463</v>
      </c>
      <c r="X210" s="351" t="s">
        <v>2464</v>
      </c>
      <c r="Y210" s="351" t="s">
        <v>2465</v>
      </c>
      <c r="Z210" s="351" t="s">
        <v>2466</v>
      </c>
      <c r="AA210" s="351" t="s">
        <v>2467</v>
      </c>
      <c r="AB210" s="351" t="s">
        <v>2468</v>
      </c>
      <c r="AC210" s="351" t="s">
        <v>2469</v>
      </c>
      <c r="AD210" s="351"/>
      <c r="AE210" s="351"/>
      <c r="AF210" s="352" t="s">
        <v>2470</v>
      </c>
      <c r="AG210"/>
      <c r="AH210" s="353" t="s">
        <v>2471</v>
      </c>
      <c r="AI210"/>
      <c r="AJ210" s="351" t="s">
        <v>2472</v>
      </c>
      <c r="AK210" s="351" t="s">
        <v>2473</v>
      </c>
      <c r="AL210" s="182"/>
      <c r="AM210" s="69" t="s">
        <v>2474</v>
      </c>
    </row>
    <row r="211" spans="1:40" s="33" customFormat="1" x14ac:dyDescent="0.25">
      <c r="A211" s="23">
        <v>42</v>
      </c>
      <c r="B211" s="31" t="s">
        <v>2475</v>
      </c>
      <c r="C211" s="25" t="s">
        <v>2476</v>
      </c>
      <c r="D211" s="25" t="s">
        <v>48</v>
      </c>
      <c r="E211" s="99">
        <v>31796</v>
      </c>
      <c r="F211" s="74" t="s">
        <v>97</v>
      </c>
      <c r="G211" s="74" t="s">
        <v>98</v>
      </c>
      <c r="H211" s="99">
        <v>43367</v>
      </c>
      <c r="I211" s="100">
        <v>28000</v>
      </c>
      <c r="J211" s="99">
        <v>43548</v>
      </c>
      <c r="K211" s="99">
        <v>43914</v>
      </c>
      <c r="L211" s="100">
        <v>28000</v>
      </c>
      <c r="M211" s="100"/>
      <c r="N211" s="100"/>
      <c r="O211" s="100"/>
      <c r="P211" s="100"/>
      <c r="Q211" s="100"/>
      <c r="R211" s="100"/>
      <c r="S211" s="100"/>
      <c r="T211" s="100" t="s">
        <v>1608</v>
      </c>
      <c r="U211" s="74" t="s">
        <v>486</v>
      </c>
      <c r="V211" s="100"/>
      <c r="W211" s="74" t="s">
        <v>2477</v>
      </c>
      <c r="X211" s="74" t="s">
        <v>2478</v>
      </c>
      <c r="Y211" s="29" t="s">
        <v>2479</v>
      </c>
      <c r="Z211" s="74" t="s">
        <v>2480</v>
      </c>
      <c r="AA211" s="74" t="s">
        <v>2481</v>
      </c>
      <c r="AB211" s="74"/>
      <c r="AC211" s="74"/>
      <c r="AD211" s="29" t="s">
        <v>2482</v>
      </c>
      <c r="AE211" s="29" t="s">
        <v>2483</v>
      </c>
      <c r="AF211" s="354" t="s">
        <v>2484</v>
      </c>
      <c r="AG211" s="30"/>
      <c r="AH211" s="101" t="s">
        <v>2485</v>
      </c>
      <c r="AI211" s="222"/>
      <c r="AJ211" s="74" t="s">
        <v>2486</v>
      </c>
      <c r="AK211" s="74" t="s">
        <v>2487</v>
      </c>
      <c r="AL211" s="112" t="s">
        <v>138</v>
      </c>
      <c r="AM211" s="32">
        <v>44407</v>
      </c>
    </row>
    <row r="212" spans="1:40" s="33" customFormat="1" x14ac:dyDescent="0.25">
      <c r="A212" s="23">
        <v>41</v>
      </c>
      <c r="B212" s="31" t="s">
        <v>2488</v>
      </c>
      <c r="C212" s="25" t="s">
        <v>2489</v>
      </c>
      <c r="D212" s="25" t="s">
        <v>48</v>
      </c>
      <c r="E212" s="70">
        <v>34307</v>
      </c>
      <c r="F212" s="71" t="s">
        <v>66</v>
      </c>
      <c r="G212" s="71" t="s">
        <v>67</v>
      </c>
      <c r="H212" s="70">
        <v>43881</v>
      </c>
      <c r="I212" s="72">
        <v>14006.75</v>
      </c>
      <c r="J212" s="70">
        <v>44139</v>
      </c>
      <c r="K212" s="70">
        <v>44428</v>
      </c>
      <c r="L212" s="72">
        <v>14500</v>
      </c>
      <c r="M212" s="72"/>
      <c r="N212" s="72"/>
      <c r="O212" s="72"/>
      <c r="P212" s="72"/>
      <c r="Q212" s="72"/>
      <c r="R212" s="72"/>
      <c r="S212" s="72"/>
      <c r="T212" s="72"/>
      <c r="U212" s="71" t="s">
        <v>51</v>
      </c>
      <c r="V212" s="72"/>
      <c r="W212" s="73" t="s">
        <v>2490</v>
      </c>
      <c r="X212" s="74" t="s">
        <v>2491</v>
      </c>
      <c r="Y212" s="29" t="s">
        <v>2492</v>
      </c>
      <c r="Z212" s="74" t="s">
        <v>2493</v>
      </c>
      <c r="AA212" s="75" t="s">
        <v>2494</v>
      </c>
      <c r="AB212" s="71"/>
      <c r="AC212" s="71"/>
      <c r="AD212" s="71" t="s">
        <v>2495</v>
      </c>
      <c r="AE212" s="71" t="s">
        <v>2496</v>
      </c>
      <c r="AF212" s="71"/>
      <c r="AG212" s="71"/>
      <c r="AH212" s="76" t="s">
        <v>2497</v>
      </c>
      <c r="AI212" s="77"/>
      <c r="AJ212" s="71" t="s">
        <v>2498</v>
      </c>
      <c r="AK212" s="71" t="s">
        <v>2499</v>
      </c>
      <c r="AL212" s="91" t="s">
        <v>63</v>
      </c>
      <c r="AM212" s="32">
        <v>44294</v>
      </c>
    </row>
    <row r="213" spans="1:40" s="52" customFormat="1" x14ac:dyDescent="0.25">
      <c r="A213" s="23">
        <f>+A44+1</f>
        <v>41</v>
      </c>
      <c r="B213" s="31" t="s">
        <v>2500</v>
      </c>
      <c r="C213" s="26" t="s">
        <v>2501</v>
      </c>
      <c r="D213" s="26" t="s">
        <v>48</v>
      </c>
      <c r="E213" s="27">
        <v>34202</v>
      </c>
      <c r="F213" s="25" t="s">
        <v>1850</v>
      </c>
      <c r="G213" s="25" t="s">
        <v>162</v>
      </c>
      <c r="H213" s="27">
        <v>43200</v>
      </c>
      <c r="I213" s="28">
        <v>20000</v>
      </c>
      <c r="J213" s="27">
        <v>43383</v>
      </c>
      <c r="K213" s="27">
        <v>43748</v>
      </c>
      <c r="L213" s="28">
        <v>23000</v>
      </c>
      <c r="M213" s="28"/>
      <c r="N213" s="28"/>
      <c r="O213" s="28">
        <v>2000</v>
      </c>
      <c r="P213" s="28"/>
      <c r="Q213" s="28"/>
      <c r="R213" s="28"/>
      <c r="S213" s="28"/>
      <c r="T213" s="28"/>
      <c r="U213" s="25" t="s">
        <v>51</v>
      </c>
      <c r="V213" s="28"/>
      <c r="W213" s="25" t="s">
        <v>2502</v>
      </c>
      <c r="X213" s="25" t="s">
        <v>2503</v>
      </c>
      <c r="Y213" s="25" t="s">
        <v>2504</v>
      </c>
      <c r="Z213" s="25" t="s">
        <v>2505</v>
      </c>
      <c r="AA213" s="25" t="s">
        <v>2506</v>
      </c>
      <c r="AB213" s="25" t="s">
        <v>2507</v>
      </c>
      <c r="AC213" s="25" t="s">
        <v>2508</v>
      </c>
      <c r="AD213" s="25" t="s">
        <v>2509</v>
      </c>
      <c r="AE213" s="25" t="s">
        <v>2510</v>
      </c>
      <c r="AF213" s="49" t="s">
        <v>2511</v>
      </c>
      <c r="AG213" s="30"/>
      <c r="AH213" s="31" t="s">
        <v>2512</v>
      </c>
      <c r="AI213" s="30"/>
      <c r="AJ213" s="25" t="s">
        <v>2513</v>
      </c>
      <c r="AK213" s="29" t="s">
        <v>2514</v>
      </c>
      <c r="AL213" s="25" t="s">
        <v>138</v>
      </c>
      <c r="AM213" s="69">
        <v>44673</v>
      </c>
    </row>
    <row r="214" spans="1:40" s="137" customFormat="1" ht="15" x14ac:dyDescent="0.25">
      <c r="A214" s="161">
        <v>83</v>
      </c>
      <c r="B214" s="130" t="s">
        <v>2515</v>
      </c>
      <c r="C214" s="131" t="s">
        <v>2516</v>
      </c>
      <c r="D214" s="163" t="s">
        <v>737</v>
      </c>
      <c r="E214" s="132">
        <v>33539</v>
      </c>
      <c r="F214" s="131" t="s">
        <v>97</v>
      </c>
      <c r="G214" s="131" t="s">
        <v>98</v>
      </c>
      <c r="H214" s="132">
        <v>42387</v>
      </c>
      <c r="I214" s="133">
        <v>13000</v>
      </c>
      <c r="J214" s="132">
        <v>42569</v>
      </c>
      <c r="K214" s="132">
        <f>+J214+365</f>
        <v>42934</v>
      </c>
      <c r="L214" s="133">
        <v>13000</v>
      </c>
      <c r="M214" s="133"/>
      <c r="N214" s="133"/>
      <c r="O214" s="133"/>
      <c r="P214" s="133"/>
      <c r="Q214" s="133"/>
      <c r="R214" s="133"/>
      <c r="S214" s="133"/>
      <c r="T214" s="133" t="s">
        <v>364</v>
      </c>
      <c r="U214" s="131" t="s">
        <v>992</v>
      </c>
      <c r="V214" s="133">
        <v>1100000</v>
      </c>
      <c r="W214" s="131" t="s">
        <v>2517</v>
      </c>
      <c r="X214" s="131" t="s">
        <v>2518</v>
      </c>
      <c r="Y214" s="131" t="s">
        <v>2519</v>
      </c>
      <c r="Z214" s="131" t="s">
        <v>2520</v>
      </c>
      <c r="AA214" s="131" t="s">
        <v>2521</v>
      </c>
      <c r="AB214" s="131"/>
      <c r="AC214" s="131"/>
      <c r="AD214" s="131"/>
      <c r="AE214" s="131"/>
      <c r="AF214" s="131"/>
      <c r="AG214" s="131"/>
      <c r="AH214" s="134" t="s">
        <v>2522</v>
      </c>
      <c r="AI214" s="134"/>
      <c r="AJ214" s="131" t="s">
        <v>2523</v>
      </c>
      <c r="AK214" s="135" t="s">
        <v>2524</v>
      </c>
      <c r="AL214" s="131" t="s">
        <v>781</v>
      </c>
      <c r="AM214" s="136">
        <v>42931</v>
      </c>
    </row>
    <row r="215" spans="1:40" s="96" customFormat="1" x14ac:dyDescent="0.25">
      <c r="A215" s="23">
        <v>46</v>
      </c>
      <c r="B215" s="48" t="s">
        <v>2525</v>
      </c>
      <c r="C215" s="26" t="s">
        <v>2526</v>
      </c>
      <c r="D215" s="98" t="s">
        <v>115</v>
      </c>
      <c r="E215" s="99">
        <v>34693</v>
      </c>
      <c r="F215" s="74" t="s">
        <v>941</v>
      </c>
      <c r="G215" s="74" t="s">
        <v>83</v>
      </c>
      <c r="H215" s="99">
        <v>43699</v>
      </c>
      <c r="I215" s="100">
        <v>18000</v>
      </c>
      <c r="J215" s="99">
        <v>43883</v>
      </c>
      <c r="K215" s="99">
        <v>44249</v>
      </c>
      <c r="L215" s="100">
        <v>18000</v>
      </c>
      <c r="M215" s="100"/>
      <c r="N215" s="100"/>
      <c r="O215" s="100"/>
      <c r="P215" s="100"/>
      <c r="Q215" s="100"/>
      <c r="R215" s="100"/>
      <c r="S215" s="100"/>
      <c r="T215" s="100"/>
      <c r="U215" s="74" t="s">
        <v>51</v>
      </c>
      <c r="V215" s="100"/>
      <c r="W215" s="74" t="s">
        <v>2527</v>
      </c>
      <c r="X215" s="74" t="s">
        <v>2528</v>
      </c>
      <c r="Y215" s="29" t="s">
        <v>2529</v>
      </c>
      <c r="Z215" s="74" t="s">
        <v>2530</v>
      </c>
      <c r="AA215" s="74" t="s">
        <v>2531</v>
      </c>
      <c r="AB215" s="74"/>
      <c r="AC215" s="74"/>
      <c r="AD215" s="74" t="s">
        <v>2532</v>
      </c>
      <c r="AE215" s="26" t="s">
        <v>2533</v>
      </c>
      <c r="AF215" s="48"/>
      <c r="AG215" s="48"/>
      <c r="AH215" s="101" t="s">
        <v>2534</v>
      </c>
      <c r="AI215" s="222"/>
      <c r="AJ215" s="74" t="s">
        <v>2535</v>
      </c>
      <c r="AK215" s="74" t="s">
        <v>2536</v>
      </c>
      <c r="AL215" s="112" t="s">
        <v>79</v>
      </c>
      <c r="AM215" s="95">
        <v>43823</v>
      </c>
    </row>
    <row r="216" spans="1:40" s="52" customFormat="1" x14ac:dyDescent="0.25">
      <c r="A216" s="170">
        <v>84</v>
      </c>
      <c r="B216" s="130" t="s">
        <v>2537</v>
      </c>
      <c r="C216" s="182" t="s">
        <v>2538</v>
      </c>
      <c r="D216" s="257" t="s">
        <v>115</v>
      </c>
      <c r="E216" s="183">
        <v>33739</v>
      </c>
      <c r="F216" s="182" t="s">
        <v>97</v>
      </c>
      <c r="G216" s="182" t="s">
        <v>98</v>
      </c>
      <c r="H216" s="183">
        <v>43171</v>
      </c>
      <c r="I216" s="188">
        <v>13312</v>
      </c>
      <c r="J216" s="183">
        <v>43355</v>
      </c>
      <c r="K216" s="208">
        <v>43720</v>
      </c>
      <c r="L216" s="210">
        <v>13312</v>
      </c>
      <c r="M216" s="210"/>
      <c r="N216" s="210"/>
      <c r="O216" s="210"/>
      <c r="P216" s="210"/>
      <c r="Q216" s="210"/>
      <c r="R216" s="210"/>
      <c r="S216" s="210"/>
      <c r="T216" s="210" t="s">
        <v>364</v>
      </c>
      <c r="U216" s="209" t="s">
        <v>878</v>
      </c>
      <c r="V216" s="210"/>
      <c r="W216" s="209" t="s">
        <v>2539</v>
      </c>
      <c r="X216" s="209" t="s">
        <v>2540</v>
      </c>
      <c r="Y216" s="209" t="s">
        <v>2541</v>
      </c>
      <c r="Z216" s="209" t="s">
        <v>2542</v>
      </c>
      <c r="AA216" s="209" t="s">
        <v>2543</v>
      </c>
      <c r="AB216" s="209" t="s">
        <v>2544</v>
      </c>
      <c r="AC216" s="209" t="s">
        <v>2545</v>
      </c>
      <c r="AD216" s="209"/>
      <c r="AE216" s="209"/>
      <c r="AF216" s="283" t="s">
        <v>2546</v>
      </c>
      <c r="AG216"/>
      <c r="AH216" s="90" t="s">
        <v>2547</v>
      </c>
      <c r="AI216" s="90"/>
      <c r="AJ216" s="196"/>
      <c r="AK216" s="209"/>
      <c r="AL216" s="182"/>
      <c r="AM216" s="69">
        <v>43298</v>
      </c>
    </row>
    <row r="217" spans="1:40" s="52" customFormat="1" x14ac:dyDescent="0.25">
      <c r="A217" s="161">
        <v>85</v>
      </c>
      <c r="B217" s="130" t="s">
        <v>2548</v>
      </c>
      <c r="C217" s="182" t="s">
        <v>2549</v>
      </c>
      <c r="D217" s="207" t="s">
        <v>115</v>
      </c>
      <c r="E217" s="208">
        <v>33696</v>
      </c>
      <c r="F217" s="209" t="s">
        <v>2550</v>
      </c>
      <c r="G217" s="209" t="s">
        <v>942</v>
      </c>
      <c r="H217" s="208">
        <v>43269</v>
      </c>
      <c r="I217" s="210">
        <v>15000</v>
      </c>
      <c r="J217" s="208">
        <v>43452</v>
      </c>
      <c r="K217" s="208">
        <v>43817</v>
      </c>
      <c r="L217" s="210">
        <v>15000</v>
      </c>
      <c r="M217" s="210"/>
      <c r="N217" s="210"/>
      <c r="O217" s="210"/>
      <c r="P217" s="210"/>
      <c r="Q217" s="210"/>
      <c r="R217" s="210"/>
      <c r="S217" s="210"/>
      <c r="T217" s="210"/>
      <c r="U217" s="209" t="s">
        <v>51</v>
      </c>
      <c r="V217" s="210"/>
      <c r="W217" s="209" t="s">
        <v>2551</v>
      </c>
      <c r="X217" s="209" t="s">
        <v>2552</v>
      </c>
      <c r="Y217" s="209" t="s">
        <v>2553</v>
      </c>
      <c r="Z217" s="209" t="s">
        <v>2554</v>
      </c>
      <c r="AA217" s="289" t="s">
        <v>2555</v>
      </c>
      <c r="AB217" s="209" t="s">
        <v>2556</v>
      </c>
      <c r="AC217" s="209" t="s">
        <v>2557</v>
      </c>
      <c r="AD217" s="209"/>
      <c r="AE217" s="209"/>
      <c r="AF217" s="196" t="s">
        <v>2558</v>
      </c>
      <c r="AG217" s="211" t="s">
        <v>2559</v>
      </c>
      <c r="AH217" s="212"/>
      <c r="AI217" s="90" t="s">
        <v>2560</v>
      </c>
      <c r="AJ217" s="209" t="s">
        <v>2561</v>
      </c>
      <c r="AK217" s="209" t="s">
        <v>79</v>
      </c>
      <c r="AL217" s="182"/>
      <c r="AM217" s="69">
        <v>43332</v>
      </c>
    </row>
    <row r="218" spans="1:40" s="52" customFormat="1" x14ac:dyDescent="0.25">
      <c r="A218" s="23">
        <v>44</v>
      </c>
      <c r="B218" s="76" t="s">
        <v>2562</v>
      </c>
      <c r="C218" s="26" t="s">
        <v>2563</v>
      </c>
      <c r="D218" s="53" t="s">
        <v>115</v>
      </c>
      <c r="E218" s="70">
        <v>32311</v>
      </c>
      <c r="F218" s="71" t="s">
        <v>800</v>
      </c>
      <c r="G218" s="71" t="s">
        <v>98</v>
      </c>
      <c r="H218" s="70">
        <v>44613</v>
      </c>
      <c r="I218" s="72">
        <v>28000</v>
      </c>
      <c r="J218" s="70">
        <v>44794</v>
      </c>
      <c r="K218" s="70">
        <v>45159</v>
      </c>
      <c r="L218" s="72">
        <v>28000</v>
      </c>
      <c r="M218" s="72"/>
      <c r="N218" s="72"/>
      <c r="O218" s="72"/>
      <c r="P218" s="72"/>
      <c r="Q218" s="72"/>
      <c r="R218" s="72"/>
      <c r="S218" s="72"/>
      <c r="T218" s="72"/>
      <c r="U218" s="71" t="s">
        <v>68</v>
      </c>
      <c r="V218" s="72"/>
      <c r="W218" s="73" t="s">
        <v>2564</v>
      </c>
      <c r="X218" s="74" t="s">
        <v>2565</v>
      </c>
      <c r="Y218" s="29" t="s">
        <v>2566</v>
      </c>
      <c r="Z218" s="74" t="s">
        <v>2567</v>
      </c>
      <c r="AA218" s="75" t="s">
        <v>2568</v>
      </c>
      <c r="AB218" s="71"/>
      <c r="AC218" s="71"/>
      <c r="AD218" s="71" t="s">
        <v>2569</v>
      </c>
      <c r="AE218" s="71" t="s">
        <v>2570</v>
      </c>
      <c r="AF218" s="71"/>
      <c r="AG218" s="71"/>
      <c r="AH218" s="76" t="s">
        <v>2571</v>
      </c>
      <c r="AI218" s="76" t="s">
        <v>2572</v>
      </c>
      <c r="AJ218" s="71" t="s">
        <v>2573</v>
      </c>
      <c r="AK218" s="71" t="s">
        <v>2574</v>
      </c>
      <c r="AL218" s="91" t="s">
        <v>320</v>
      </c>
      <c r="AM218" s="69">
        <v>44664</v>
      </c>
    </row>
    <row r="219" spans="1:40" s="96" customFormat="1" x14ac:dyDescent="0.25">
      <c r="A219" s="170">
        <v>86</v>
      </c>
      <c r="B219" s="355" t="s">
        <v>2575</v>
      </c>
      <c r="C219" s="356" t="s">
        <v>2576</v>
      </c>
      <c r="D219" s="53" t="s">
        <v>115</v>
      </c>
      <c r="E219" s="70">
        <v>35886</v>
      </c>
      <c r="F219" s="71" t="s">
        <v>472</v>
      </c>
      <c r="G219" s="71" t="s">
        <v>162</v>
      </c>
      <c r="H219" s="70">
        <v>43633</v>
      </c>
      <c r="I219" s="72">
        <v>15000</v>
      </c>
      <c r="J219" s="70">
        <v>43816</v>
      </c>
      <c r="K219" s="70">
        <v>44182</v>
      </c>
      <c r="L219" s="72">
        <v>15000</v>
      </c>
      <c r="M219" s="72"/>
      <c r="N219" s="72"/>
      <c r="O219" s="72"/>
      <c r="P219" s="72"/>
      <c r="Q219" s="72"/>
      <c r="R219" s="72"/>
      <c r="S219" s="72"/>
      <c r="T219" s="72"/>
      <c r="U219" s="71" t="s">
        <v>51</v>
      </c>
      <c r="V219" s="72"/>
      <c r="W219" s="73" t="s">
        <v>2577</v>
      </c>
      <c r="X219" s="74" t="s">
        <v>2578</v>
      </c>
      <c r="Y219" s="29" t="s">
        <v>2579</v>
      </c>
      <c r="Z219" s="74" t="s">
        <v>2580</v>
      </c>
      <c r="AA219" s="75" t="s">
        <v>2581</v>
      </c>
      <c r="AB219" s="71"/>
      <c r="AC219" s="71"/>
      <c r="AD219" s="71"/>
      <c r="AH219" s="76" t="s">
        <v>2582</v>
      </c>
      <c r="AI219" s="77"/>
      <c r="AJ219" s="71" t="s">
        <v>2583</v>
      </c>
      <c r="AK219" s="71" t="s">
        <v>2584</v>
      </c>
      <c r="AL219" s="91" t="s">
        <v>63</v>
      </c>
      <c r="AM219" s="95" t="s">
        <v>2585</v>
      </c>
    </row>
    <row r="220" spans="1:40" s="90" customFormat="1" ht="15" x14ac:dyDescent="0.25">
      <c r="A220" s="161">
        <v>87</v>
      </c>
      <c r="B220" s="90" t="s">
        <v>2586</v>
      </c>
      <c r="C220" s="357" t="s">
        <v>2587</v>
      </c>
      <c r="D220" s="223" t="s">
        <v>115</v>
      </c>
      <c r="E220" s="208">
        <v>32941</v>
      </c>
      <c r="F220" s="209" t="s">
        <v>291</v>
      </c>
      <c r="G220" s="209" t="s">
        <v>942</v>
      </c>
      <c r="H220" s="208">
        <v>43164</v>
      </c>
      <c r="I220" s="210">
        <v>14000</v>
      </c>
      <c r="J220" s="208">
        <v>43348</v>
      </c>
      <c r="K220" s="208">
        <v>43713</v>
      </c>
      <c r="L220" s="210">
        <v>14000</v>
      </c>
      <c r="M220" s="210"/>
      <c r="N220" s="210"/>
      <c r="O220" s="210"/>
      <c r="P220" s="210"/>
      <c r="Q220" s="210"/>
      <c r="R220" s="210"/>
      <c r="S220" s="210"/>
      <c r="T220" s="210"/>
      <c r="U220" s="209" t="s">
        <v>51</v>
      </c>
      <c r="V220" s="210"/>
      <c r="W220" s="209" t="s">
        <v>2588</v>
      </c>
      <c r="X220" s="209" t="s">
        <v>2589</v>
      </c>
      <c r="Y220" s="209" t="s">
        <v>2590</v>
      </c>
      <c r="Z220" s="209" t="s">
        <v>2591</v>
      </c>
      <c r="AA220" s="209" t="s">
        <v>2592</v>
      </c>
      <c r="AB220" s="209" t="s">
        <v>2593</v>
      </c>
      <c r="AC220" s="209" t="s">
        <v>2594</v>
      </c>
      <c r="AD220" s="209"/>
      <c r="AE220" s="209"/>
      <c r="AF220" s="335" t="s">
        <v>2595</v>
      </c>
      <c r="AG220"/>
      <c r="AH220" s="90" t="s">
        <v>2596</v>
      </c>
      <c r="AI220"/>
      <c r="AJ220" s="209" t="s">
        <v>2597</v>
      </c>
      <c r="AK220" s="334" t="s">
        <v>2598</v>
      </c>
      <c r="AL220" s="208"/>
      <c r="AN220" s="90" t="s">
        <v>2187</v>
      </c>
    </row>
    <row r="221" spans="1:40" s="52" customFormat="1" x14ac:dyDescent="0.25">
      <c r="A221" s="170">
        <v>88</v>
      </c>
      <c r="B221" s="130" t="s">
        <v>2599</v>
      </c>
      <c r="C221" s="182" t="s">
        <v>2600</v>
      </c>
      <c r="D221" s="182" t="s">
        <v>48</v>
      </c>
      <c r="E221" s="183">
        <v>32439</v>
      </c>
      <c r="F221" s="182" t="s">
        <v>1270</v>
      </c>
      <c r="G221" s="182" t="s">
        <v>600</v>
      </c>
      <c r="H221" s="271">
        <v>42689</v>
      </c>
      <c r="I221" s="188">
        <v>18000</v>
      </c>
      <c r="J221" s="183">
        <v>42870</v>
      </c>
      <c r="K221" s="183">
        <v>43235</v>
      </c>
      <c r="L221" s="188">
        <v>18000</v>
      </c>
      <c r="M221" s="188"/>
      <c r="N221" s="188"/>
      <c r="O221" s="188"/>
      <c r="P221" s="188"/>
      <c r="Q221" s="188"/>
      <c r="R221" s="188"/>
      <c r="S221" s="188" t="s">
        <v>2601</v>
      </c>
      <c r="T221" s="188"/>
      <c r="U221" s="182" t="s">
        <v>51</v>
      </c>
      <c r="V221" s="188"/>
      <c r="W221" s="358" t="s">
        <v>2602</v>
      </c>
      <c r="X221" s="359" t="s">
        <v>2603</v>
      </c>
      <c r="Y221" s="359" t="s">
        <v>2604</v>
      </c>
      <c r="Z221" s="359" t="s">
        <v>2605</v>
      </c>
      <c r="AA221" s="358" t="s">
        <v>2606</v>
      </c>
      <c r="AB221" s="358" t="s">
        <v>2607</v>
      </c>
      <c r="AC221" s="358" t="s">
        <v>2608</v>
      </c>
      <c r="AD221" s="358"/>
      <c r="AE221" s="358"/>
      <c r="AF221" s="360" t="s">
        <v>2609</v>
      </c>
      <c r="AG221" s="358"/>
      <c r="AH221" s="291" t="s">
        <v>2610</v>
      </c>
      <c r="AI221" s="291" t="s">
        <v>2611</v>
      </c>
      <c r="AJ221" s="358" t="s">
        <v>2612</v>
      </c>
      <c r="AK221" s="361" t="s">
        <v>2606</v>
      </c>
      <c r="AL221" s="358" t="s">
        <v>1053</v>
      </c>
      <c r="AM221" s="227">
        <v>43115</v>
      </c>
    </row>
    <row r="222" spans="1:40" s="52" customFormat="1" x14ac:dyDescent="0.25">
      <c r="A222" s="23">
        <v>50</v>
      </c>
      <c r="B222" s="48" t="s">
        <v>2613</v>
      </c>
      <c r="C222" s="26" t="s">
        <v>2614</v>
      </c>
      <c r="D222" s="26" t="s">
        <v>48</v>
      </c>
      <c r="E222" s="63">
        <v>22486</v>
      </c>
      <c r="F222" s="26" t="s">
        <v>1124</v>
      </c>
      <c r="G222" s="26" t="s">
        <v>98</v>
      </c>
      <c r="H222" s="27">
        <v>42513</v>
      </c>
      <c r="I222" s="64">
        <v>25000</v>
      </c>
      <c r="J222" s="63">
        <v>42697</v>
      </c>
      <c r="K222" s="63">
        <v>43062</v>
      </c>
      <c r="L222" s="64">
        <v>35000</v>
      </c>
      <c r="M222" s="64"/>
      <c r="N222" s="64"/>
      <c r="O222" s="64">
        <v>3000</v>
      </c>
      <c r="P222" s="64"/>
      <c r="Q222" s="64"/>
      <c r="R222" s="64"/>
      <c r="S222" s="64"/>
      <c r="T222" s="64">
        <v>10000</v>
      </c>
      <c r="U222" s="26" t="s">
        <v>2089</v>
      </c>
      <c r="V222" s="64">
        <v>9700000</v>
      </c>
      <c r="W222" s="26" t="s">
        <v>2615</v>
      </c>
      <c r="X222" s="74" t="s">
        <v>2616</v>
      </c>
      <c r="Y222" s="26" t="s">
        <v>2617</v>
      </c>
      <c r="Z222" s="26" t="s">
        <v>2618</v>
      </c>
      <c r="AA222" s="26" t="s">
        <v>2619</v>
      </c>
      <c r="AB222" s="26" t="s">
        <v>2620</v>
      </c>
      <c r="AC222" s="26" t="s">
        <v>2621</v>
      </c>
      <c r="AD222" s="26" t="s">
        <v>2622</v>
      </c>
      <c r="AE222" s="26" t="s">
        <v>2623</v>
      </c>
      <c r="AF222" s="66" t="s">
        <v>2624</v>
      </c>
      <c r="AG222" s="26" t="s">
        <v>2625</v>
      </c>
      <c r="AH222" s="48" t="s">
        <v>2626</v>
      </c>
      <c r="AI222" s="48"/>
      <c r="AJ222" s="26" t="s">
        <v>2627</v>
      </c>
      <c r="AK222" s="67" t="s">
        <v>2628</v>
      </c>
      <c r="AL222" s="26" t="s">
        <v>112</v>
      </c>
      <c r="AM222" s="69">
        <v>44638</v>
      </c>
    </row>
    <row r="223" spans="1:40" s="52" customFormat="1" x14ac:dyDescent="0.25">
      <c r="A223" s="161">
        <v>89</v>
      </c>
      <c r="B223" s="130" t="s">
        <v>2629</v>
      </c>
      <c r="C223" s="182" t="s">
        <v>2630</v>
      </c>
      <c r="D223" s="223" t="s">
        <v>115</v>
      </c>
      <c r="E223" s="208">
        <v>34010</v>
      </c>
      <c r="F223" s="209" t="s">
        <v>291</v>
      </c>
      <c r="G223" s="209" t="s">
        <v>942</v>
      </c>
      <c r="H223" s="208">
        <v>43243</v>
      </c>
      <c r="I223" s="210">
        <v>13312</v>
      </c>
      <c r="J223" s="208">
        <v>43427</v>
      </c>
      <c r="K223" s="208">
        <v>43790</v>
      </c>
      <c r="L223" s="210">
        <v>13312</v>
      </c>
      <c r="M223" s="210"/>
      <c r="N223" s="210"/>
      <c r="O223" s="210"/>
      <c r="P223" s="210"/>
      <c r="Q223" s="210"/>
      <c r="R223" s="210"/>
      <c r="S223" s="210"/>
      <c r="T223" s="210"/>
      <c r="U223" s="209" t="s">
        <v>51</v>
      </c>
      <c r="V223" s="210"/>
      <c r="W223" s="209" t="s">
        <v>2631</v>
      </c>
      <c r="X223" s="209" t="s">
        <v>2632</v>
      </c>
      <c r="Y223" s="209" t="s">
        <v>2633</v>
      </c>
      <c r="Z223" s="209" t="s">
        <v>2634</v>
      </c>
      <c r="AA223" s="289" t="s">
        <v>2635</v>
      </c>
      <c r="AB223" s="209" t="s">
        <v>2636</v>
      </c>
      <c r="AC223" s="209" t="s">
        <v>2637</v>
      </c>
      <c r="AD223" s="209" t="s">
        <v>2638</v>
      </c>
      <c r="AE223" s="209" t="s">
        <v>2639</v>
      </c>
      <c r="AF223" s="232"/>
      <c r="AG223"/>
      <c r="AH223" s="211" t="s">
        <v>2640</v>
      </c>
      <c r="AI223" s="90"/>
      <c r="AJ223" s="209"/>
      <c r="AK223" s="209"/>
      <c r="AL223" s="362"/>
      <c r="AM223" s="69">
        <v>43382</v>
      </c>
    </row>
    <row r="224" spans="1:40" s="137" customFormat="1" x14ac:dyDescent="0.25">
      <c r="A224" s="127">
        <v>6</v>
      </c>
      <c r="B224" s="130" t="s">
        <v>2641</v>
      </c>
      <c r="C224" s="131" t="s">
        <v>2642</v>
      </c>
      <c r="D224" s="131" t="s">
        <v>673</v>
      </c>
      <c r="E224" s="132">
        <v>32425</v>
      </c>
      <c r="F224" s="131" t="s">
        <v>2643</v>
      </c>
      <c r="G224" s="131" t="s">
        <v>50</v>
      </c>
      <c r="H224" s="132">
        <v>44775</v>
      </c>
      <c r="I224" s="133"/>
      <c r="J224" s="132"/>
      <c r="K224" s="132"/>
      <c r="L224" s="133"/>
      <c r="M224" s="133"/>
      <c r="N224" s="133"/>
      <c r="O224" s="133"/>
      <c r="P224" s="133"/>
      <c r="Q224" s="133"/>
      <c r="R224" s="133"/>
      <c r="S224" s="133"/>
      <c r="T224" s="133"/>
      <c r="U224" s="131"/>
      <c r="V224" s="133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4"/>
      <c r="AI224" s="134"/>
      <c r="AJ224" s="131"/>
      <c r="AK224" s="135"/>
      <c r="AL224" s="131"/>
      <c r="AM224" s="136"/>
    </row>
    <row r="225" spans="1:39" s="80" customFormat="1" x14ac:dyDescent="0.25">
      <c r="A225" s="23">
        <v>48</v>
      </c>
      <c r="B225" s="24" t="s">
        <v>2644</v>
      </c>
      <c r="C225" s="25" t="s">
        <v>2645</v>
      </c>
      <c r="D225" s="26" t="s">
        <v>48</v>
      </c>
      <c r="E225" s="70">
        <v>31229</v>
      </c>
      <c r="F225" s="71" t="s">
        <v>97</v>
      </c>
      <c r="G225" s="26" t="s">
        <v>98</v>
      </c>
      <c r="H225" s="70">
        <v>44440</v>
      </c>
      <c r="I225" s="72">
        <v>14000</v>
      </c>
      <c r="J225" s="70">
        <v>44621</v>
      </c>
      <c r="K225" s="70">
        <v>44986</v>
      </c>
      <c r="L225" s="72">
        <v>14000</v>
      </c>
      <c r="M225" s="72"/>
      <c r="N225" s="72"/>
      <c r="O225" s="72"/>
      <c r="P225" s="72"/>
      <c r="Q225" s="72"/>
      <c r="R225" s="72"/>
      <c r="S225" s="72"/>
      <c r="T225" s="72">
        <v>10000</v>
      </c>
      <c r="U225" s="71" t="s">
        <v>630</v>
      </c>
      <c r="V225" s="72"/>
      <c r="W225" s="73" t="s">
        <v>2646</v>
      </c>
      <c r="X225" s="74" t="s">
        <v>2647</v>
      </c>
      <c r="Y225" s="29" t="s">
        <v>2648</v>
      </c>
      <c r="Z225" s="74" t="s">
        <v>2649</v>
      </c>
      <c r="AA225" s="75" t="s">
        <v>2650</v>
      </c>
      <c r="AB225" s="71"/>
      <c r="AC225" s="71"/>
      <c r="AD225" s="71" t="s">
        <v>2651</v>
      </c>
      <c r="AE225" s="71" t="s">
        <v>2652</v>
      </c>
      <c r="AF225" s="71"/>
      <c r="AG225" s="71"/>
      <c r="AH225" s="76" t="s">
        <v>2653</v>
      </c>
      <c r="AI225" s="77"/>
      <c r="AJ225" s="71" t="s">
        <v>2654</v>
      </c>
      <c r="AK225" s="71" t="s">
        <v>2655</v>
      </c>
      <c r="AL225" s="47" t="s">
        <v>361</v>
      </c>
      <c r="AM225" s="79">
        <v>44645</v>
      </c>
    </row>
    <row r="226" spans="1:39" s="137" customFormat="1" x14ac:dyDescent="0.25">
      <c r="A226" s="170">
        <v>90</v>
      </c>
      <c r="B226" s="130" t="s">
        <v>2656</v>
      </c>
      <c r="C226" s="131" t="s">
        <v>2657</v>
      </c>
      <c r="D226" s="243" t="s">
        <v>115</v>
      </c>
      <c r="E226" s="132">
        <v>30059</v>
      </c>
      <c r="F226" s="131" t="s">
        <v>97</v>
      </c>
      <c r="G226" s="131" t="s">
        <v>98</v>
      </c>
      <c r="H226" s="244">
        <v>42919</v>
      </c>
      <c r="I226" s="133">
        <v>14000</v>
      </c>
      <c r="J226" s="132">
        <v>43103</v>
      </c>
      <c r="K226" s="132">
        <v>43468</v>
      </c>
      <c r="L226" s="133">
        <v>14000</v>
      </c>
      <c r="M226" s="133"/>
      <c r="N226" s="133"/>
      <c r="O226" s="133"/>
      <c r="P226" s="133"/>
      <c r="Q226" s="133"/>
      <c r="R226" s="133"/>
      <c r="S226" s="133"/>
      <c r="T226" s="133" t="s">
        <v>2044</v>
      </c>
      <c r="U226" s="131"/>
      <c r="V226" s="133"/>
      <c r="W226" s="363" t="s">
        <v>2658</v>
      </c>
      <c r="X226" s="363" t="s">
        <v>2659</v>
      </c>
      <c r="Y226" s="363" t="s">
        <v>2660</v>
      </c>
      <c r="Z226" s="363" t="s">
        <v>2661</v>
      </c>
      <c r="AA226" s="363" t="s">
        <v>2662</v>
      </c>
      <c r="AB226" s="363"/>
      <c r="AC226" s="363"/>
      <c r="AD226" s="363"/>
      <c r="AE226" s="363"/>
      <c r="AF226" s="363"/>
      <c r="AG226" s="363" t="s">
        <v>2663</v>
      </c>
      <c r="AH226" s="364" t="s">
        <v>2664</v>
      </c>
      <c r="AI226" s="364"/>
      <c r="AJ226" s="363" t="s">
        <v>2665</v>
      </c>
      <c r="AK226" s="365" t="s">
        <v>2666</v>
      </c>
      <c r="AL226" s="363"/>
      <c r="AM226" s="136">
        <v>42977</v>
      </c>
    </row>
    <row r="227" spans="1:39" s="137" customFormat="1" ht="15" x14ac:dyDescent="0.25">
      <c r="A227" s="161">
        <v>91</v>
      </c>
      <c r="B227" s="130" t="s">
        <v>2667</v>
      </c>
      <c r="C227" s="131" t="s">
        <v>2668</v>
      </c>
      <c r="D227" s="366"/>
      <c r="E227" s="132">
        <v>33243</v>
      </c>
      <c r="F227" s="131"/>
      <c r="G227" s="131"/>
      <c r="H227" s="132"/>
      <c r="I227" s="133"/>
      <c r="J227" s="132"/>
      <c r="K227" s="132"/>
      <c r="L227" s="133"/>
      <c r="M227" s="133"/>
      <c r="N227" s="133"/>
      <c r="O227" s="133"/>
      <c r="P227" s="133"/>
      <c r="Q227" s="133"/>
      <c r="R227" s="133"/>
      <c r="S227" s="133"/>
      <c r="T227" s="133"/>
      <c r="U227" s="131"/>
      <c r="V227" s="133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4"/>
      <c r="AI227" s="134"/>
      <c r="AJ227" s="131"/>
      <c r="AK227" s="135"/>
      <c r="AL227" s="131"/>
      <c r="AM227"/>
    </row>
    <row r="228" spans="1:39" s="137" customFormat="1" x14ac:dyDescent="0.25">
      <c r="A228" s="170">
        <v>92</v>
      </c>
      <c r="B228" s="130" t="s">
        <v>2669</v>
      </c>
      <c r="C228" s="131" t="s">
        <v>2670</v>
      </c>
      <c r="D228" s="131"/>
      <c r="E228" s="132">
        <v>30186</v>
      </c>
      <c r="F228" s="131" t="s">
        <v>684</v>
      </c>
      <c r="G228" s="131" t="s">
        <v>2671</v>
      </c>
      <c r="H228" s="132">
        <v>41682</v>
      </c>
      <c r="I228" s="133"/>
      <c r="J228" s="132"/>
      <c r="K228" s="132"/>
      <c r="L228" s="133"/>
      <c r="M228" s="133"/>
      <c r="N228" s="133"/>
      <c r="O228" s="133"/>
      <c r="P228" s="133"/>
      <c r="Q228" s="133"/>
      <c r="R228" s="133"/>
      <c r="S228" s="133"/>
      <c r="T228" s="133"/>
      <c r="U228" s="131"/>
      <c r="V228" s="133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4"/>
      <c r="AI228" s="134"/>
      <c r="AJ228" s="131"/>
      <c r="AK228" s="135"/>
      <c r="AL228" s="131"/>
      <c r="AM228" s="136">
        <v>43140</v>
      </c>
    </row>
    <row r="229" spans="1:39" s="137" customFormat="1" ht="15" x14ac:dyDescent="0.25">
      <c r="A229" s="161">
        <v>93</v>
      </c>
      <c r="B229" s="130" t="s">
        <v>2672</v>
      </c>
      <c r="C229" s="131" t="s">
        <v>2673</v>
      </c>
      <c r="D229" s="366"/>
      <c r="E229" s="132">
        <v>31235</v>
      </c>
      <c r="F229" s="131" t="s">
        <v>2674</v>
      </c>
      <c r="G229" s="131" t="s">
        <v>1540</v>
      </c>
      <c r="H229" s="132">
        <v>41071</v>
      </c>
      <c r="I229" s="133"/>
      <c r="J229" s="132"/>
      <c r="K229" s="132"/>
      <c r="L229" s="133"/>
      <c r="M229" s="133"/>
      <c r="N229" s="133"/>
      <c r="O229" s="133"/>
      <c r="P229" s="133"/>
      <c r="Q229" s="133"/>
      <c r="R229" s="133"/>
      <c r="S229" s="133"/>
      <c r="T229" s="133"/>
      <c r="U229" s="131"/>
      <c r="V229" s="133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4" t="s">
        <v>2675</v>
      </c>
      <c r="AI229" s="134"/>
      <c r="AJ229" s="131" t="s">
        <v>2676</v>
      </c>
      <c r="AK229" s="135" t="s">
        <v>2677</v>
      </c>
      <c r="AL229" s="131" t="s">
        <v>551</v>
      </c>
      <c r="AM229" s="136" t="s">
        <v>2678</v>
      </c>
    </row>
    <row r="230" spans="1:39" s="52" customFormat="1" x14ac:dyDescent="0.25">
      <c r="A230" s="170">
        <v>94</v>
      </c>
      <c r="B230" s="130" t="s">
        <v>2679</v>
      </c>
      <c r="C230" s="182" t="s">
        <v>2680</v>
      </c>
      <c r="D230" s="205" t="s">
        <v>48</v>
      </c>
      <c r="E230" s="208">
        <v>34939</v>
      </c>
      <c r="F230" s="209" t="s">
        <v>97</v>
      </c>
      <c r="G230" s="209" t="s">
        <v>2681</v>
      </c>
      <c r="H230" s="208">
        <v>42962</v>
      </c>
      <c r="I230" s="210">
        <v>13000</v>
      </c>
      <c r="J230" s="208">
        <v>43146</v>
      </c>
      <c r="K230" s="208">
        <v>43511</v>
      </c>
      <c r="L230" s="210">
        <v>13000</v>
      </c>
      <c r="M230" s="210"/>
      <c r="N230" s="210"/>
      <c r="O230" s="210"/>
      <c r="P230" s="210"/>
      <c r="Q230" s="210"/>
      <c r="R230" s="210"/>
      <c r="S230" s="210"/>
      <c r="T230" s="277" t="s">
        <v>1244</v>
      </c>
      <c r="U230" s="209" t="s">
        <v>1245</v>
      </c>
      <c r="V230" s="210"/>
      <c r="W230" s="209" t="s">
        <v>2682</v>
      </c>
      <c r="X230" s="209" t="s">
        <v>2683</v>
      </c>
      <c r="Y230" s="209" t="s">
        <v>2684</v>
      </c>
      <c r="Z230" s="209" t="s">
        <v>2685</v>
      </c>
      <c r="AA230" s="209" t="s">
        <v>2686</v>
      </c>
      <c r="AB230" s="209" t="s">
        <v>2687</v>
      </c>
      <c r="AC230" s="209" t="s">
        <v>2688</v>
      </c>
      <c r="AD230" s="209"/>
      <c r="AE230" s="209"/>
      <c r="AF230" s="335" t="s">
        <v>2689</v>
      </c>
      <c r="AG230" s="209"/>
      <c r="AH230" s="90" t="s">
        <v>2690</v>
      </c>
      <c r="AI230" s="90"/>
      <c r="AJ230" s="209"/>
      <c r="AK230" s="196"/>
      <c r="AL230" s="209"/>
      <c r="AM230" s="69" t="s">
        <v>1231</v>
      </c>
    </row>
    <row r="231" spans="1:39" s="80" customFormat="1" x14ac:dyDescent="0.25">
      <c r="A231" s="23">
        <v>49</v>
      </c>
      <c r="B231" s="24" t="s">
        <v>2691</v>
      </c>
      <c r="C231" s="25" t="s">
        <v>2692</v>
      </c>
      <c r="D231" s="98" t="s">
        <v>115</v>
      </c>
      <c r="E231" s="70">
        <v>34795</v>
      </c>
      <c r="F231" s="71" t="s">
        <v>956</v>
      </c>
      <c r="G231" s="71" t="s">
        <v>600</v>
      </c>
      <c r="H231" s="70">
        <v>44389</v>
      </c>
      <c r="I231" s="72">
        <v>18000</v>
      </c>
      <c r="J231" s="70">
        <f>H231+180</f>
        <v>44569</v>
      </c>
      <c r="K231" s="70">
        <v>44931</v>
      </c>
      <c r="L231" s="72">
        <v>18000</v>
      </c>
      <c r="M231" s="72"/>
      <c r="N231" s="72"/>
      <c r="O231" s="72"/>
      <c r="P231" s="72"/>
      <c r="Q231" s="72"/>
      <c r="R231" s="72"/>
      <c r="S231" s="72"/>
      <c r="T231" s="72"/>
      <c r="U231" s="71" t="s">
        <v>68</v>
      </c>
      <c r="V231" s="72"/>
      <c r="W231" s="73" t="s">
        <v>2693</v>
      </c>
      <c r="X231" s="74" t="s">
        <v>2694</v>
      </c>
      <c r="Y231" s="29" t="s">
        <v>2695</v>
      </c>
      <c r="Z231" s="74" t="s">
        <v>2696</v>
      </c>
      <c r="AA231" s="74" t="s">
        <v>2697</v>
      </c>
      <c r="AB231" s="74"/>
      <c r="AC231" s="74"/>
      <c r="AD231" s="74" t="s">
        <v>2698</v>
      </c>
      <c r="AE231" s="25" t="s">
        <v>2699</v>
      </c>
      <c r="AF231" s="367" t="s">
        <v>2700</v>
      </c>
      <c r="AG231" s="24"/>
      <c r="AH231" s="110" t="s">
        <v>2701</v>
      </c>
      <c r="AI231" s="77"/>
      <c r="AJ231" s="71" t="s">
        <v>2702</v>
      </c>
      <c r="AK231" s="71" t="s">
        <v>2703</v>
      </c>
      <c r="AL231" s="91" t="s">
        <v>361</v>
      </c>
      <c r="AM231" s="79">
        <v>44468</v>
      </c>
    </row>
    <row r="232" spans="1:39" s="52" customFormat="1" x14ac:dyDescent="0.25">
      <c r="A232" s="23">
        <f>+A46+1</f>
        <v>43</v>
      </c>
      <c r="B232" s="368" t="s">
        <v>2704</v>
      </c>
      <c r="C232" s="369" t="s">
        <v>2705</v>
      </c>
      <c r="D232" s="370" t="s">
        <v>115</v>
      </c>
      <c r="E232" s="371">
        <v>35727</v>
      </c>
      <c r="F232" s="311" t="s">
        <v>1153</v>
      </c>
      <c r="G232" s="311" t="s">
        <v>98</v>
      </c>
      <c r="H232" s="371">
        <v>44670</v>
      </c>
      <c r="I232" s="372">
        <v>16000</v>
      </c>
      <c r="J232" s="371">
        <v>44838</v>
      </c>
      <c r="K232" s="371">
        <v>45203</v>
      </c>
      <c r="L232" s="372">
        <v>16000</v>
      </c>
      <c r="M232" s="372"/>
      <c r="N232" s="372"/>
      <c r="O232" s="372"/>
      <c r="P232" s="372"/>
      <c r="Q232" s="372"/>
      <c r="R232" s="372"/>
      <c r="S232" s="372"/>
      <c r="T232" s="372"/>
      <c r="U232" s="311" t="s">
        <v>51</v>
      </c>
      <c r="V232" s="372"/>
      <c r="W232" s="343" t="s">
        <v>2706</v>
      </c>
      <c r="X232" s="341" t="s">
        <v>2707</v>
      </c>
      <c r="Y232" s="340" t="s">
        <v>2708</v>
      </c>
      <c r="Z232" s="341" t="s">
        <v>2709</v>
      </c>
      <c r="AA232" s="342" t="s">
        <v>2710</v>
      </c>
      <c r="AB232" s="311"/>
      <c r="AC232" s="311"/>
      <c r="AD232" s="311" t="s">
        <v>2711</v>
      </c>
      <c r="AE232" s="311" t="s">
        <v>2712</v>
      </c>
      <c r="AF232" s="311"/>
      <c r="AG232" s="311"/>
      <c r="AH232" s="373" t="s">
        <v>2713</v>
      </c>
      <c r="AI232" s="311"/>
      <c r="AJ232" s="311" t="s">
        <v>2714</v>
      </c>
      <c r="AK232" s="311" t="s">
        <v>2715</v>
      </c>
      <c r="AL232" s="315" t="s">
        <v>79</v>
      </c>
      <c r="AM232" s="102" t="s">
        <v>2716</v>
      </c>
    </row>
    <row r="233" spans="1:39" x14ac:dyDescent="0.25">
      <c r="A233" s="23">
        <v>45</v>
      </c>
      <c r="B233" s="24" t="s">
        <v>2717</v>
      </c>
      <c r="C233" s="25" t="s">
        <v>2718</v>
      </c>
      <c r="D233" s="26" t="s">
        <v>48</v>
      </c>
      <c r="E233" s="99">
        <v>35395</v>
      </c>
      <c r="F233" s="74" t="s">
        <v>956</v>
      </c>
      <c r="G233" s="74" t="s">
        <v>600</v>
      </c>
      <c r="H233" s="99">
        <v>44011</v>
      </c>
      <c r="I233" s="100">
        <v>18000</v>
      </c>
      <c r="J233" s="99">
        <v>44194</v>
      </c>
      <c r="K233" s="99">
        <v>44559</v>
      </c>
      <c r="L233" s="100">
        <v>18000</v>
      </c>
      <c r="M233" s="100"/>
      <c r="N233" s="100"/>
      <c r="O233" s="100"/>
      <c r="P233" s="100"/>
      <c r="Q233" s="100"/>
      <c r="R233" s="100"/>
      <c r="S233" s="100"/>
      <c r="T233" s="100"/>
      <c r="U233" s="74" t="s">
        <v>51</v>
      </c>
      <c r="V233" s="100"/>
      <c r="W233" s="74" t="s">
        <v>2719</v>
      </c>
      <c r="X233" s="74" t="s">
        <v>2720</v>
      </c>
      <c r="Y233" s="29" t="s">
        <v>2721</v>
      </c>
      <c r="Z233" s="74" t="s">
        <v>2722</v>
      </c>
      <c r="AA233" s="74" t="s">
        <v>2723</v>
      </c>
      <c r="AB233" s="74"/>
      <c r="AC233" s="74"/>
      <c r="AD233" s="74" t="s">
        <v>2724</v>
      </c>
      <c r="AE233" s="74" t="s">
        <v>2725</v>
      </c>
      <c r="AF233" s="374" t="s">
        <v>2726</v>
      </c>
      <c r="AG233" s="375"/>
      <c r="AH233" s="101" t="s">
        <v>2727</v>
      </c>
      <c r="AI233" s="48" t="s">
        <v>2728</v>
      </c>
      <c r="AJ233" s="74" t="s">
        <v>2729</v>
      </c>
      <c r="AK233" s="74" t="s">
        <v>2730</v>
      </c>
      <c r="AL233" s="112" t="s">
        <v>79</v>
      </c>
      <c r="AM233" s="122" t="s">
        <v>2731</v>
      </c>
    </row>
    <row r="234" spans="1:39" s="333" customFormat="1" x14ac:dyDescent="0.25">
      <c r="A234" s="161">
        <v>95</v>
      </c>
      <c r="B234" s="376" t="s">
        <v>2732</v>
      </c>
      <c r="C234" s="325" t="s">
        <v>2733</v>
      </c>
      <c r="D234" s="209" t="s">
        <v>673</v>
      </c>
      <c r="E234" s="208">
        <v>35150</v>
      </c>
      <c r="F234" s="209" t="s">
        <v>674</v>
      </c>
      <c r="G234" s="209" t="s">
        <v>50</v>
      </c>
      <c r="H234" s="208">
        <v>43325</v>
      </c>
      <c r="I234" s="210"/>
      <c r="J234" s="208"/>
      <c r="K234" s="208"/>
      <c r="L234" s="210"/>
      <c r="M234" s="210"/>
      <c r="N234" s="210"/>
      <c r="O234" s="210"/>
      <c r="P234" s="210"/>
      <c r="Q234" s="210"/>
      <c r="R234" s="210"/>
      <c r="S234" s="210"/>
      <c r="T234" s="210"/>
      <c r="U234" s="209" t="s">
        <v>68</v>
      </c>
      <c r="V234" s="210"/>
      <c r="W234" s="209" t="s">
        <v>2734</v>
      </c>
      <c r="X234" s="325" t="s">
        <v>2735</v>
      </c>
      <c r="Y234" s="325" t="s">
        <v>2736</v>
      </c>
      <c r="Z234" s="209" t="s">
        <v>2737</v>
      </c>
      <c r="AA234" s="209" t="s">
        <v>2738</v>
      </c>
      <c r="AB234" s="209"/>
      <c r="AC234" s="209"/>
      <c r="AD234" s="209"/>
      <c r="AE234" s="209"/>
      <c r="AF234" s="196"/>
      <c r="AG234" s="211"/>
      <c r="AH234" s="212" t="s">
        <v>2739</v>
      </c>
      <c r="AI234"/>
      <c r="AJ234" s="209" t="s">
        <v>2740</v>
      </c>
      <c r="AK234" s="209" t="s">
        <v>2741</v>
      </c>
      <c r="AL234" s="209" t="s">
        <v>79</v>
      </c>
      <c r="AM234" s="332" t="s">
        <v>2742</v>
      </c>
    </row>
    <row r="235" spans="1:39" s="333" customFormat="1" x14ac:dyDescent="0.25">
      <c r="A235" s="170">
        <v>96</v>
      </c>
      <c r="B235" s="376" t="s">
        <v>2743</v>
      </c>
      <c r="C235" s="325" t="s">
        <v>2744</v>
      </c>
      <c r="D235" s="209" t="s">
        <v>673</v>
      </c>
      <c r="E235" s="326">
        <v>33627</v>
      </c>
      <c r="F235" s="209" t="s">
        <v>2166</v>
      </c>
      <c r="G235" s="209" t="s">
        <v>50</v>
      </c>
      <c r="H235" s="208">
        <v>43382</v>
      </c>
      <c r="I235" s="327"/>
      <c r="J235" s="326"/>
      <c r="K235" s="326"/>
      <c r="L235" s="327"/>
      <c r="M235" s="327"/>
      <c r="N235" s="327"/>
      <c r="O235" s="327"/>
      <c r="P235" s="327"/>
      <c r="Q235" s="327"/>
      <c r="R235" s="327"/>
      <c r="S235" s="327"/>
      <c r="T235" s="327"/>
      <c r="U235" s="325" t="s">
        <v>68</v>
      </c>
      <c r="V235" s="327"/>
      <c r="W235" s="325" t="s">
        <v>2745</v>
      </c>
      <c r="X235" s="325" t="s">
        <v>2746</v>
      </c>
      <c r="Y235" s="325"/>
      <c r="Z235" s="328"/>
      <c r="AA235" s="328"/>
      <c r="AB235" s="328"/>
      <c r="AC235" s="328"/>
      <c r="AD235" s="328"/>
      <c r="AE235" s="328"/>
      <c r="AF235" s="329"/>
      <c r="AG235" s="330"/>
      <c r="AH235" s="331" t="s">
        <v>2747</v>
      </c>
      <c r="AI235" s="330"/>
      <c r="AJ235" s="328" t="s">
        <v>2748</v>
      </c>
      <c r="AK235" s="328" t="s">
        <v>2749</v>
      </c>
      <c r="AL235" s="328" t="s">
        <v>2750</v>
      </c>
      <c r="AM235" s="332"/>
    </row>
  </sheetData>
  <dataValidations count="1">
    <dataValidation type="textLength" allowBlank="1" showErrorMessage="1" errorTitle="Unionbank" error="SSS Number must be 10 characters long" sqref="W2" xr:uid="{00000000-0002-0000-0100-000000000000}">
      <formula1>10</formula1>
      <formula2>10</formula2>
    </dataValidation>
  </dataValidations>
  <hyperlinks>
    <hyperlink ref="AF70" r:id="rId1" xr:uid="{00000000-0004-0000-0100-000000000000}"/>
    <hyperlink ref="AF71" r:id="rId2" xr:uid="{00000000-0004-0000-0100-000001000000}"/>
    <hyperlink ref="AF8" r:id="rId3" xr:uid="{00000000-0004-0000-0100-000002000000}"/>
    <hyperlink ref="AF10" r:id="rId4" xr:uid="{00000000-0004-0000-0100-000003000000}"/>
    <hyperlink ref="AF13" r:id="rId5" xr:uid="{00000000-0004-0000-0100-000004000000}"/>
    <hyperlink ref="AF97" r:id="rId6" xr:uid="{00000000-0004-0000-0100-000005000000}"/>
    <hyperlink ref="AF100" r:id="rId7" xr:uid="{00000000-0004-0000-0100-000006000000}"/>
    <hyperlink ref="AF103" r:id="rId8" xr:uid="{00000000-0004-0000-0100-000007000000}"/>
    <hyperlink ref="AF119" r:id="rId9" xr:uid="{00000000-0004-0000-0100-000008000000}"/>
    <hyperlink ref="AF118" r:id="rId10" xr:uid="{00000000-0004-0000-0100-000009000000}"/>
    <hyperlink ref="AF11" r:id="rId11" xr:uid="{00000000-0004-0000-0100-00000A000000}"/>
    <hyperlink ref="AF130" r:id="rId12" xr:uid="{00000000-0004-0000-0100-00000B000000}"/>
    <hyperlink ref="AF15" r:id="rId13" xr:uid="{00000000-0004-0000-0100-00000C000000}"/>
    <hyperlink ref="AF16" r:id="rId14" xr:uid="{00000000-0004-0000-0100-00000D000000}"/>
    <hyperlink ref="AF144" r:id="rId15" xr:uid="{00000000-0004-0000-0100-00000E000000}"/>
    <hyperlink ref="AF145" r:id="rId16" xr:uid="{00000000-0004-0000-0100-00000F000000}"/>
    <hyperlink ref="AF18" r:id="rId17" xr:uid="{00000000-0004-0000-0100-000010000000}"/>
    <hyperlink ref="AF147" r:id="rId18" xr:uid="{00000000-0004-0000-0100-000011000000}"/>
    <hyperlink ref="AF21" r:id="rId19" xr:uid="{00000000-0004-0000-0100-000012000000}"/>
    <hyperlink ref="AF152" r:id="rId20" xr:uid="{00000000-0004-0000-0100-000013000000}"/>
    <hyperlink ref="AF153" r:id="rId21" xr:uid="{00000000-0004-0000-0100-000014000000}"/>
    <hyperlink ref="AF23" r:id="rId22" xr:uid="{00000000-0004-0000-0100-000015000000}"/>
    <hyperlink ref="AF25" r:id="rId23" xr:uid="{00000000-0004-0000-0100-000016000000}"/>
    <hyperlink ref="AF28" r:id="rId24" xr:uid="{00000000-0004-0000-0100-000017000000}"/>
    <hyperlink ref="AF176" r:id="rId25" xr:uid="{00000000-0004-0000-0100-000018000000}"/>
    <hyperlink ref="AF32" r:id="rId26" xr:uid="{00000000-0004-0000-0100-000019000000}"/>
    <hyperlink ref="AF183" r:id="rId27" xr:uid="{00000000-0004-0000-0100-00001A000000}"/>
    <hyperlink ref="AF213" r:id="rId28" xr:uid="{00000000-0004-0000-0100-00001B000000}"/>
    <hyperlink ref="AF187" r:id="rId29" xr:uid="{00000000-0004-0000-0100-00001C000000}"/>
    <hyperlink ref="AF190" r:id="rId30" xr:uid="{00000000-0004-0000-0100-00001D000000}"/>
    <hyperlink ref="AF196" r:id="rId31" xr:uid="{00000000-0004-0000-0100-00001E000000}"/>
    <hyperlink ref="AF38" r:id="rId32" xr:uid="{00000000-0004-0000-0100-00001F000000}"/>
    <hyperlink ref="AF39" r:id="rId33" xr:uid="{00000000-0004-0000-0100-000020000000}"/>
    <hyperlink ref="AF222" r:id="rId34" xr:uid="{00000000-0004-0000-0100-000021000000}"/>
    <hyperlink ref="AF67" r:id="rId35" xr:uid="{00000000-0004-0000-0100-000022000000}"/>
    <hyperlink ref="AF75" r:id="rId36" xr:uid="{00000000-0004-0000-0100-000023000000}"/>
    <hyperlink ref="AF79" r:id="rId37" xr:uid="{00000000-0004-0000-0100-000024000000}"/>
    <hyperlink ref="AF80" r:id="rId38" xr:uid="{00000000-0004-0000-0100-000025000000}"/>
    <hyperlink ref="AF84" r:id="rId39" xr:uid="{00000000-0004-0000-0100-000026000000}"/>
    <hyperlink ref="AF105" r:id="rId40" xr:uid="{00000000-0004-0000-0100-000027000000}"/>
    <hyperlink ref="AF107" r:id="rId41" xr:uid="{00000000-0004-0000-0100-000028000000}"/>
    <hyperlink ref="AF112" r:id="rId42" xr:uid="{00000000-0004-0000-0100-000029000000}"/>
    <hyperlink ref="AF120" r:id="rId43" xr:uid="{00000000-0004-0000-0100-00002A000000}"/>
    <hyperlink ref="AF121" r:id="rId44" xr:uid="{00000000-0004-0000-0100-00002B000000}"/>
    <hyperlink ref="AF126" r:id="rId45" xr:uid="{00000000-0004-0000-0100-00002C000000}"/>
    <hyperlink ref="AF136" r:id="rId46" xr:uid="{00000000-0004-0000-0100-00002D000000}"/>
    <hyperlink ref="AF138" r:id="rId47" xr:uid="{00000000-0004-0000-0100-00002E000000}"/>
    <hyperlink ref="AF139" r:id="rId48" xr:uid="{00000000-0004-0000-0100-00002F000000}"/>
    <hyperlink ref="AF141" r:id="rId49" xr:uid="{00000000-0004-0000-0100-000030000000}"/>
    <hyperlink ref="AD142" r:id="rId50" xr:uid="{00000000-0004-0000-0100-000031000000}"/>
    <hyperlink ref="AF149" r:id="rId51" xr:uid="{00000000-0004-0000-0100-000032000000}"/>
    <hyperlink ref="AF154" r:id="rId52" xr:uid="{00000000-0004-0000-0100-000033000000}"/>
    <hyperlink ref="AF156" r:id="rId53" xr:uid="{00000000-0004-0000-0100-000034000000}"/>
    <hyperlink ref="AF158" r:id="rId54" xr:uid="{00000000-0004-0000-0100-000035000000}"/>
    <hyperlink ref="AF160" r:id="rId55" xr:uid="{00000000-0004-0000-0100-000036000000}"/>
    <hyperlink ref="AF168" r:id="rId56" xr:uid="{00000000-0004-0000-0100-000037000000}"/>
    <hyperlink ref="AF172" r:id="rId57" xr:uid="{00000000-0004-0000-0100-000038000000}"/>
    <hyperlink ref="AF174" r:id="rId58" xr:uid="{00000000-0004-0000-0100-000039000000}"/>
    <hyperlink ref="AF178" r:id="rId59" xr:uid="{00000000-0004-0000-0100-00003A000000}"/>
    <hyperlink ref="AF185" r:id="rId60" xr:uid="{00000000-0004-0000-0100-00003B000000}"/>
    <hyperlink ref="AF186" r:id="rId61" xr:uid="{00000000-0004-0000-0100-00003C000000}"/>
    <hyperlink ref="AF189" r:id="rId62" xr:uid="{00000000-0004-0000-0100-00003D000000}"/>
    <hyperlink ref="AF192" r:id="rId63" xr:uid="{00000000-0004-0000-0100-00003E000000}"/>
    <hyperlink ref="AF193" r:id="rId64" xr:uid="{00000000-0004-0000-0100-00003F000000}"/>
    <hyperlink ref="AF194" r:id="rId65" xr:uid="{00000000-0004-0000-0100-000040000000}"/>
    <hyperlink ref="AF198" r:id="rId66" xr:uid="{00000000-0004-0000-0100-000041000000}"/>
    <hyperlink ref="AF207" r:id="rId67" xr:uid="{00000000-0004-0000-0100-000042000000}"/>
    <hyperlink ref="AF210" r:id="rId68" xr:uid="{00000000-0004-0000-0100-000043000000}"/>
    <hyperlink ref="AF216" r:id="rId69" xr:uid="{00000000-0004-0000-0100-000044000000}"/>
    <hyperlink ref="AF217" r:id="rId70" xr:uid="{00000000-0004-0000-0100-000045000000}"/>
    <hyperlink ref="AF220" r:id="rId71" xr:uid="{00000000-0004-0000-0100-000046000000}"/>
    <hyperlink ref="AF221" r:id="rId72" xr:uid="{00000000-0004-0000-0100-000047000000}"/>
    <hyperlink ref="AF230" r:id="rId73" xr:uid="{00000000-0004-0000-0100-000048000000}"/>
    <hyperlink ref="AF211" r:id="rId74" xr:uid="{00000000-0004-0000-0100-000049000000}"/>
    <hyperlink ref="AF91" r:id="rId75" xr:uid="{00000000-0004-0000-0100-00004A000000}"/>
    <hyperlink ref="AF14" r:id="rId76" xr:uid="{00000000-0004-0000-0100-00004B000000}"/>
    <hyperlink ref="AF201" r:id="rId77" xr:uid="{00000000-0004-0000-0100-00004C000000}"/>
    <hyperlink ref="AF233" r:id="rId78" xr:uid="{00000000-0004-0000-0100-00004D000000}"/>
  </hyperlinks>
  <pageMargins left="0.7" right="0.7" top="0.75" bottom="0.75" header="0.3" footer="0.3"/>
  <legacy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PMCG-WEB1</dc:creator>
  <cp:lastModifiedBy>IT DEPT</cp:lastModifiedBy>
  <dcterms:created xsi:type="dcterms:W3CDTF">2022-11-16T00:58:18Z</dcterms:created>
  <dcterms:modified xsi:type="dcterms:W3CDTF">2022-12-15T08:58:58Z</dcterms:modified>
</cp:coreProperties>
</file>