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ttl\Desktop\"/>
    </mc:Choice>
  </mc:AlternateContent>
  <xr:revisionPtr revIDLastSave="0" documentId="13_ncr:1_{143DE338-286C-4F7B-828E-BCD815581D66}" xr6:coauthVersionLast="47" xr6:coauthVersionMax="47" xr10:uidLastSave="{00000000-0000-0000-0000-000000000000}"/>
  <bookViews>
    <workbookView xWindow="-96" yWindow="-96" windowWidth="23232" windowHeight="13872" xr2:uid="{CE54E565-8C02-48F6-8AE4-5BBB8D22CD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E23" i="1"/>
  <c r="G22" i="1"/>
  <c r="E22" i="1"/>
  <c r="E21" i="1"/>
  <c r="G20" i="1"/>
  <c r="E20" i="1"/>
  <c r="E19" i="1"/>
  <c r="G18" i="1"/>
  <c r="E18" i="1"/>
  <c r="E17" i="1"/>
  <c r="E16" i="1"/>
  <c r="G15" i="1"/>
  <c r="E15" i="1"/>
  <c r="E13" i="1"/>
  <c r="E14" i="1"/>
  <c r="E9" i="1"/>
  <c r="E7" i="1"/>
  <c r="E8" i="1"/>
  <c r="E6" i="1"/>
  <c r="E5" i="1"/>
  <c r="E11" i="1"/>
  <c r="E12" i="1"/>
  <c r="E10" i="1"/>
  <c r="E4" i="1"/>
  <c r="E3" i="1"/>
  <c r="E2" i="1"/>
</calcChain>
</file>

<file path=xl/sharedStrings.xml><?xml version="1.0" encoding="utf-8"?>
<sst xmlns="http://schemas.openxmlformats.org/spreadsheetml/2006/main" count="213" uniqueCount="174">
  <si>
    <t>Part Name</t>
  </si>
  <si>
    <t>Description</t>
  </si>
  <si>
    <t>Unit Quantity</t>
  </si>
  <si>
    <t>Unit Prototype Cost</t>
  </si>
  <si>
    <t>Total Prototype Cost</t>
  </si>
  <si>
    <t>Unit Production Cost</t>
  </si>
  <si>
    <t>Total Production Cost</t>
  </si>
  <si>
    <t>Manufacturer</t>
  </si>
  <si>
    <t>Manufacturer Part Number</t>
  </si>
  <si>
    <t>Vendor Link</t>
  </si>
  <si>
    <t>Datasheet Link</t>
  </si>
  <si>
    <t>Supplier</t>
  </si>
  <si>
    <t>Supplier Part Number</t>
  </si>
  <si>
    <t># Ordered</t>
  </si>
  <si>
    <t>Date Ordered</t>
  </si>
  <si>
    <t># Received</t>
  </si>
  <si>
    <t>Surplus</t>
  </si>
  <si>
    <t>Schematic Reference Designators</t>
  </si>
  <si>
    <t>PIC18F27Q84</t>
  </si>
  <si>
    <t>Microcontroller</t>
  </si>
  <si>
    <t>Microchip</t>
  </si>
  <si>
    <t>PIC18F27Q84-E/5N</t>
  </si>
  <si>
    <t>https://www.digikey.com/en/products/detail/microchip-technology/PIC18F27Q84-E-5N/13691137</t>
  </si>
  <si>
    <t>https://ww1.microchip.com/downloads/aemDocuments/documents/MCU08/ProductDocuments/DataSheets/PIC18F27-47-57Q84-Data-Sheet-40002213E.pdf</t>
  </si>
  <si>
    <t>Digikey</t>
  </si>
  <si>
    <t>150-PIC18F27Q84-E/5N-ND</t>
  </si>
  <si>
    <t>TI OPT4060</t>
  </si>
  <si>
    <t>RGB Sensor</t>
  </si>
  <si>
    <t>Texas Instruments</t>
  </si>
  <si>
    <t>OPT4060DTSR</t>
  </si>
  <si>
    <t>https://www.digikey.com/en/products/detail/texas-instruments/OPT4060DTSR/22116843</t>
  </si>
  <si>
    <t>https://www.ti.com/lit/ds/symlink/opt4060.pdf?ts=1704223000280</t>
  </si>
  <si>
    <t>296-OPT4060DTSRCT-ND</t>
  </si>
  <si>
    <t>L6981C33DR</t>
  </si>
  <si>
    <t>3.3V Regulator</t>
  </si>
  <si>
    <t>STMicroelectronics</t>
  </si>
  <si>
    <t>https://www.digikey.com/en/products/detail/stmicroelectronics/L6981C33DR/16841475</t>
  </si>
  <si>
    <t>https://www.st.com/content/ccc/resource/technical/document/datasheet/group3/6f/60/06/44/3f/c5/43/f7/DM00747618/files/DM00747618.pdf/jcr:content/translations/en.DM00747618.pdf</t>
  </si>
  <si>
    <t>497-L6981C33DRCT-ND</t>
  </si>
  <si>
    <t>U1</t>
  </si>
  <si>
    <t>White LED</t>
  </si>
  <si>
    <t>Illumination LED</t>
  </si>
  <si>
    <t>Cree LED</t>
  </si>
  <si>
    <t>JB2835BWT-G-U40EA0000-N000P001</t>
  </si>
  <si>
    <t>https://www.digikey.com/en/products/detail/cree-JB2835BWT-G-U40EA0000-N000P001/21531775</t>
  </si>
  <si>
    <t>https://downloads.cree-led.com/files/ds/j/JSeries-2835-Pro9.pdf</t>
  </si>
  <si>
    <t>2138-JB2835BWT-G-U40EA0000-N000P001CT-ND</t>
  </si>
  <si>
    <t>D2</t>
  </si>
  <si>
    <t>Red LED</t>
  </si>
  <si>
    <t>Debugging LED</t>
  </si>
  <si>
    <t>Lite-On Inc.</t>
  </si>
  <si>
    <t>LTST-C150KRKT</t>
  </si>
  <si>
    <t>https://www.digikey.com/en/products/detail/liteon/LTST-C150KRKT/386761</t>
  </si>
  <si>
    <t>https://optoelectronics.liteon.com/upload/download/DS-22-99-0149/LTST-C150KRKT.pdf</t>
  </si>
  <si>
    <t>160-1405-1-ND</t>
  </si>
  <si>
    <t>Green LED</t>
  </si>
  <si>
    <t>LTST-C150KGKT</t>
  </si>
  <si>
    <t>https://www.digikey.com/en/products/detail/liteon/LTST-C150KGKT/365085?s=N4IgTCBcDaIDIBUDKCC0BhAjAVgAwGkBzfBEAXQF8g</t>
  </si>
  <si>
    <t>https://optoelectronics.liteon.com/upload/download/DS22-2000-072/LTST-C150KGKT.pdf</t>
  </si>
  <si>
    <t>160-1404-1-ND</t>
  </si>
  <si>
    <t>Regulator Inductor</t>
  </si>
  <si>
    <t>TDK Corporation</t>
  </si>
  <si>
    <t>VLS6045EX-330M</t>
  </si>
  <si>
    <t>https://www.digikey.com/en/products/detail/tdk-corporation/VLS6045EX-330M/5286699</t>
  </si>
  <si>
    <t>https://product.tdk.com/en/system/files/dam/doc/product/inductor/inductor/smd/catalog/inductor_commercial_power_vls6045ex_en.pdf</t>
  </si>
  <si>
    <t>445-173050-1-ND</t>
  </si>
  <si>
    <t>L</t>
  </si>
  <si>
    <t>33uH Inductor</t>
  </si>
  <si>
    <t>0.1 uF Capacitor</t>
  </si>
  <si>
    <t>Decoupling Capacitors</t>
  </si>
  <si>
    <t>Venkel</t>
  </si>
  <si>
    <t>AGC0603X7R500-104KNP-CT</t>
  </si>
  <si>
    <t>https://www.digikey.com/en/products/detail/venkel/AGC0603X7R500-104KNP-CT/21344506</t>
  </si>
  <si>
    <t>https://mm.digikey.com/Volume0/opasdata/d220001/medias/docus/5395/AGC%2520Series.pdf</t>
  </si>
  <si>
    <t>2679-AGC0603X7R500-104KNP-CT-ND</t>
  </si>
  <si>
    <t>C1,C5,Cboot</t>
  </si>
  <si>
    <t>1 uF Capacitor</t>
  </si>
  <si>
    <t>Regulator Vcc Capacitor</t>
  </si>
  <si>
    <t>AGC0603X7R250-105KXP-CT</t>
  </si>
  <si>
    <t>https://www.digikey.com/en/products/detail/venkel/AGC0603X7R250-105KXP-CT/21344657</t>
  </si>
  <si>
    <t>2679-AGC0603X7R250-105KXP-CT-ND</t>
  </si>
  <si>
    <t>10 uF Capacitor</t>
  </si>
  <si>
    <t>Regulator Vin Capacitor</t>
  </si>
  <si>
    <t>AGC1206X6S250-106KXE-CT</t>
  </si>
  <si>
    <t>https://www.digikey.com/en/products/detail/venkel/AGC1206X6S250-106KXE-CT/21344359</t>
  </si>
  <si>
    <t>2679-AGC1206X6S250-106KXE-CT-ND</t>
  </si>
  <si>
    <t>Cvcc</t>
  </si>
  <si>
    <t>Cin</t>
  </si>
  <si>
    <t>22 uF Capacitor</t>
  </si>
  <si>
    <t>Regulator Vout Capacitor</t>
  </si>
  <si>
    <t>C0805X5R350-226MNE-CT</t>
  </si>
  <si>
    <t>https://www.digikey.com/en/products/detail/venkel/C0805X5R350-226MNE-CT/22620794</t>
  </si>
  <si>
    <t>https://mm.digikey.com/Volume0/opasdata/d220001/medias/docus/310/C_Series.pdf</t>
  </si>
  <si>
    <t>2679-C0805X5R350-226MNE-CT-ND</t>
  </si>
  <si>
    <t>Cout</t>
  </si>
  <si>
    <t>D4</t>
  </si>
  <si>
    <t>D3</t>
  </si>
  <si>
    <t>250mA Fuse</t>
  </si>
  <si>
    <t>Microcontroller Fuse</t>
  </si>
  <si>
    <t>Bel Fuse Inc.</t>
  </si>
  <si>
    <t>0ZCM0010FF2G</t>
  </si>
  <si>
    <t>https://www.digikey.com/en/products/detail/bel-fuse-inc/0ZCM0010FF2G/4156146</t>
  </si>
  <si>
    <t>https://www.belfuse.com/resources/datasheets/circuitprotection/ds-cp-0zcm-series.pdf</t>
  </si>
  <si>
    <t>5923-0ZCM0010FF2GCT-ND</t>
  </si>
  <si>
    <t>F2</t>
  </si>
  <si>
    <t>1.5 A Fuse</t>
  </si>
  <si>
    <t>Regulator Fuse</t>
  </si>
  <si>
    <t>0ZCG0075FF2C</t>
  </si>
  <si>
    <t>https://www.digikey.com/en/products/detail/bel-fuse-inc/0ZCG0075FF2C/4156101</t>
  </si>
  <si>
    <t>https://www.belfuse.com/resources/datasheets/circuitprotection/ds-cp-0zcg-series.pdf</t>
  </si>
  <si>
    <t>5923-0ZCG0075FF2CCT-ND</t>
  </si>
  <si>
    <t>F1</t>
  </si>
  <si>
    <t>10 kOhm Resistor</t>
  </si>
  <si>
    <t>Stackpole Electronics Inc</t>
  </si>
  <si>
    <t>RMCF0805FT10K0</t>
  </si>
  <si>
    <t>https://www.digikey.com/en/products/detail/stackpole-electronics-inc/RMCF0805FT10K0/1760676</t>
  </si>
  <si>
    <t>https://www.seielect.com/catalog/sei-rmcf_rmcp.pdf</t>
  </si>
  <si>
    <t>RMCF0805FT10K0CT-ND</t>
  </si>
  <si>
    <t>R1,R2,R7,R8,R9,R10</t>
  </si>
  <si>
    <t>Debug LED Resistors</t>
  </si>
  <si>
    <t>62 Ohm Resistor</t>
  </si>
  <si>
    <t>RMCF0805FT62R0</t>
  </si>
  <si>
    <t>https://www.digikey.com/en/products/detail/stackpole-electronics-inc/RMCF0805FT62R0/1713292</t>
  </si>
  <si>
    <t>RMCF0805FT62R0CT-ND</t>
  </si>
  <si>
    <t>R5,R6</t>
  </si>
  <si>
    <t>R4</t>
  </si>
  <si>
    <t>15 Ohm Resistor</t>
  </si>
  <si>
    <t>Illumination LED Resistor</t>
  </si>
  <si>
    <t>RMCF0805FT15R0</t>
  </si>
  <si>
    <t>https://www.digikey.com/en/products/detail/stackpole-electronics-inc/RMCF0805FT15R0/1760514</t>
  </si>
  <si>
    <t>RMCF0805FT15R0CT-ND</t>
  </si>
  <si>
    <t>FDV303N</t>
  </si>
  <si>
    <t>Switch Transistor</t>
  </si>
  <si>
    <t>Onsemi</t>
  </si>
  <si>
    <t>https://www.digikey.com/en/products/detail/onsemi/FDV303N/458853</t>
  </si>
  <si>
    <t>https://www.onsemi.com/pdf/datasheet/fdv303n-d.pdf</t>
  </si>
  <si>
    <t>FDV303NCT-ND</t>
  </si>
  <si>
    <t>U2,U3,U4</t>
  </si>
  <si>
    <t>Barrel Jack</t>
  </si>
  <si>
    <t>Wall Adapter Barrel Jack</t>
  </si>
  <si>
    <t>Same Sky</t>
  </si>
  <si>
    <t>PJ-006A-SMT-TR</t>
  </si>
  <si>
    <t>https://www.digikey.com/en/products/detail/same-sky-formerly-cui-devices/PJ-006A-SMT-TR/408456</t>
  </si>
  <si>
    <t>https://www.sameskydevices.com/product/resource/pj-006a-smt.pdf</t>
  </si>
  <si>
    <t>CP-006APJCT-ND</t>
  </si>
  <si>
    <t>2x4 Male Header</t>
  </si>
  <si>
    <t>UART Headers</t>
  </si>
  <si>
    <t>Würth Elektronik</t>
  </si>
  <si>
    <t>https://www.digikey.com/en/products/detail/w%C3%BCrth-elektronik/61200821621/4846916</t>
  </si>
  <si>
    <t>https://www.we-online.com/components/products/datasheet/61200821621.pdf</t>
  </si>
  <si>
    <t>732-5395-ND</t>
  </si>
  <si>
    <t>J2,J3</t>
  </si>
  <si>
    <t>General Jumper Pins</t>
  </si>
  <si>
    <t>2 x20 Male Header Pins</t>
  </si>
  <si>
    <t>https://www.digikey.com/en/products/detail/w%C3%BCrth-elektronik/61304021121/4846886</t>
  </si>
  <si>
    <t>https://www.we-online.com/components/products/datasheet/6130xx21121.pdf</t>
  </si>
  <si>
    <t>732-5310-ND</t>
  </si>
  <si>
    <t>J1</t>
  </si>
  <si>
    <t>J5,J6,J7,J8,J9,J11,J12</t>
  </si>
  <si>
    <t>Jumper</t>
  </si>
  <si>
    <t>General Purpose Jumpers</t>
  </si>
  <si>
    <t>Sullins Connector Solutions</t>
  </si>
  <si>
    <t>QPC02SXGN-RC</t>
  </si>
  <si>
    <t>https://www.digikey.com/en/products/detail/sullins-connector-solutions/QPC02SXGN-RC/2618262</t>
  </si>
  <si>
    <t>https://s3.amazonaws.com/catalogspreads-pdf/PAGE128-129%20.100%20JUMPER.pdf</t>
  </si>
  <si>
    <t>S9337-ND</t>
  </si>
  <si>
    <t>J5,J6,J7,J8,J9,J11,J13</t>
  </si>
  <si>
    <t>Test Points</t>
  </si>
  <si>
    <t>Test points</t>
  </si>
  <si>
    <t>Keystone Electronics</t>
  </si>
  <si>
    <t>https://www.digikey.com/en/products/detail/keystone-electronics/5006/255330</t>
  </si>
  <si>
    <t>https://www.keyelco.com/userAssets/file/M65p56.pdf</t>
  </si>
  <si>
    <t>36-5006-ND</t>
  </si>
  <si>
    <t>TP1,TP2,TP3, TP4,TP5,TP6,TP7,TP8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</si>
</sst>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0_);[Red]\(&quot;$&quot;#,##0.000\)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venkel/AGC0603X7R500-104KNP-CT/21344506" TargetMode="External"/><Relationship Id="rId2" Type="http://schemas.openxmlformats.org/officeDocument/2006/relationships/hyperlink" Target="https://www.digikey.com/en/products/detail/tdk-corporation/VLS6045EX-330M/5286699" TargetMode="External"/><Relationship Id="rId1" Type="http://schemas.openxmlformats.org/officeDocument/2006/relationships/hyperlink" Target="https://www.digikey.com/en/products/detail/stmicroelectronics/L6981C33DR/168414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D8CB-17AC-488B-92BC-3C53197FEB82}">
  <dimension ref="A1:R32"/>
  <sheetViews>
    <sheetView tabSelected="1" workbookViewId="0">
      <selection activeCell="D17" sqref="D17"/>
    </sheetView>
  </sheetViews>
  <sheetFormatPr defaultRowHeight="14.4" x14ac:dyDescent="0.55000000000000004"/>
  <cols>
    <col min="1" max="1" width="21.3125" customWidth="1"/>
    <col min="2" max="2" width="22.3125" customWidth="1"/>
    <col min="3" max="3" width="13.734375" customWidth="1"/>
    <col min="4" max="4" width="15.68359375" customWidth="1"/>
    <col min="5" max="5" width="15.26171875" customWidth="1"/>
    <col min="6" max="6" width="19.41796875" customWidth="1"/>
    <col min="7" max="7" width="19.9453125" customWidth="1"/>
    <col min="8" max="8" width="21.05078125" customWidth="1"/>
    <col min="9" max="9" width="24.3671875" customWidth="1"/>
    <col min="10" max="10" width="12.9453125" customWidth="1"/>
    <col min="11" max="11" width="13.578125" customWidth="1"/>
    <col min="13" max="13" width="31.89453125" customWidth="1"/>
    <col min="15" max="15" width="8.94531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5000000000000004">
      <c r="A2" t="s">
        <v>18</v>
      </c>
      <c r="B2" t="s">
        <v>19</v>
      </c>
      <c r="C2">
        <v>5</v>
      </c>
      <c r="D2" s="2">
        <v>2.0299999999999998</v>
      </c>
      <c r="E2" s="2">
        <f>C2*D2</f>
        <v>10.149999999999999</v>
      </c>
      <c r="F2" s="2">
        <v>1.88</v>
      </c>
      <c r="G2" s="2">
        <v>1.88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>
        <v>5</v>
      </c>
      <c r="O2" s="1">
        <v>45716</v>
      </c>
      <c r="R2" t="s">
        <v>18</v>
      </c>
    </row>
    <row r="3" spans="1:18" x14ac:dyDescent="0.55000000000000004">
      <c r="A3" t="s">
        <v>26</v>
      </c>
      <c r="B3" t="s">
        <v>27</v>
      </c>
      <c r="C3">
        <v>5</v>
      </c>
      <c r="D3" s="2">
        <v>2.88</v>
      </c>
      <c r="E3" s="2">
        <f>C3*D3</f>
        <v>14.399999999999999</v>
      </c>
      <c r="F3" s="2">
        <v>0.88</v>
      </c>
      <c r="G3" s="2">
        <v>0.88</v>
      </c>
      <c r="H3" t="s">
        <v>28</v>
      </c>
      <c r="I3" t="s">
        <v>29</v>
      </c>
      <c r="J3" t="s">
        <v>30</v>
      </c>
      <c r="K3" t="s">
        <v>31</v>
      </c>
      <c r="L3" t="s">
        <v>24</v>
      </c>
      <c r="M3" t="s">
        <v>32</v>
      </c>
      <c r="N3">
        <v>5</v>
      </c>
      <c r="O3" s="1">
        <v>45716</v>
      </c>
      <c r="R3" t="s">
        <v>26</v>
      </c>
    </row>
    <row r="4" spans="1:18" x14ac:dyDescent="0.55000000000000004">
      <c r="A4" t="s">
        <v>33</v>
      </c>
      <c r="B4" t="s">
        <v>34</v>
      </c>
      <c r="C4">
        <v>5</v>
      </c>
      <c r="D4" s="2">
        <v>2.8</v>
      </c>
      <c r="E4" s="2">
        <f>C4*D4</f>
        <v>14</v>
      </c>
      <c r="F4" s="2">
        <v>1.22</v>
      </c>
      <c r="G4" s="2">
        <v>1.22</v>
      </c>
      <c r="H4" t="s">
        <v>35</v>
      </c>
      <c r="I4" t="s">
        <v>33</v>
      </c>
      <c r="J4" s="3" t="s">
        <v>36</v>
      </c>
      <c r="K4" t="s">
        <v>37</v>
      </c>
      <c r="L4" t="s">
        <v>24</v>
      </c>
      <c r="M4" t="s">
        <v>38</v>
      </c>
      <c r="N4">
        <v>5</v>
      </c>
      <c r="O4" s="1">
        <v>45716</v>
      </c>
      <c r="R4" t="s">
        <v>39</v>
      </c>
    </row>
    <row r="5" spans="1:18" x14ac:dyDescent="0.55000000000000004">
      <c r="A5" t="s">
        <v>67</v>
      </c>
      <c r="B5" t="s">
        <v>60</v>
      </c>
      <c r="C5">
        <v>10</v>
      </c>
      <c r="D5" s="2">
        <v>0.28999999999999998</v>
      </c>
      <c r="E5" s="2">
        <f>C5*D5</f>
        <v>2.9</v>
      </c>
      <c r="F5" s="2">
        <v>0.14399999999999999</v>
      </c>
      <c r="G5" s="2">
        <v>0.14399999999999999</v>
      </c>
      <c r="H5" t="s">
        <v>61</v>
      </c>
      <c r="I5" t="s">
        <v>62</v>
      </c>
      <c r="J5" s="3" t="s">
        <v>63</v>
      </c>
      <c r="K5" t="s">
        <v>64</v>
      </c>
      <c r="L5" t="s">
        <v>24</v>
      </c>
      <c r="M5" t="s">
        <v>65</v>
      </c>
      <c r="N5">
        <v>10</v>
      </c>
      <c r="O5" s="1">
        <v>45716</v>
      </c>
      <c r="R5" t="s">
        <v>66</v>
      </c>
    </row>
    <row r="6" spans="1:18" x14ac:dyDescent="0.55000000000000004">
      <c r="A6" t="s">
        <v>68</v>
      </c>
      <c r="B6" t="s">
        <v>69</v>
      </c>
      <c r="C6">
        <v>30</v>
      </c>
      <c r="D6" s="2">
        <v>2.4E-2</v>
      </c>
      <c r="E6" s="2">
        <f>C6*D6</f>
        <v>0.72</v>
      </c>
      <c r="F6" s="2">
        <v>1.2999999999999999E-2</v>
      </c>
      <c r="G6" s="2">
        <v>3.9E-2</v>
      </c>
      <c r="H6" t="s">
        <v>70</v>
      </c>
      <c r="I6" t="s">
        <v>71</v>
      </c>
      <c r="J6" s="3" t="s">
        <v>72</v>
      </c>
      <c r="K6" t="s">
        <v>73</v>
      </c>
      <c r="L6" t="s">
        <v>24</v>
      </c>
      <c r="M6" t="s">
        <v>74</v>
      </c>
      <c r="N6">
        <v>30</v>
      </c>
      <c r="O6" s="1">
        <v>45716</v>
      </c>
      <c r="R6" t="s">
        <v>75</v>
      </c>
    </row>
    <row r="7" spans="1:18" x14ac:dyDescent="0.55000000000000004">
      <c r="A7" t="s">
        <v>76</v>
      </c>
      <c r="B7" t="s">
        <v>77</v>
      </c>
      <c r="C7">
        <v>10</v>
      </c>
      <c r="D7" s="2">
        <v>7.9000000000000001E-2</v>
      </c>
      <c r="E7" s="2">
        <f t="shared" ref="E7:E9" si="0">C7*D7</f>
        <v>0.79</v>
      </c>
      <c r="F7" s="2">
        <v>4.2999999999999997E-2</v>
      </c>
      <c r="G7" s="2">
        <v>4.2999999999999997E-2</v>
      </c>
      <c r="H7" t="s">
        <v>70</v>
      </c>
      <c r="I7" t="s">
        <v>78</v>
      </c>
      <c r="J7" t="s">
        <v>79</v>
      </c>
      <c r="K7" t="s">
        <v>73</v>
      </c>
      <c r="L7" t="s">
        <v>24</v>
      </c>
      <c r="M7" t="s">
        <v>80</v>
      </c>
      <c r="N7">
        <v>10</v>
      </c>
      <c r="O7" s="1">
        <v>45716</v>
      </c>
      <c r="R7" t="s">
        <v>86</v>
      </c>
    </row>
    <row r="8" spans="1:18" x14ac:dyDescent="0.55000000000000004">
      <c r="A8" t="s">
        <v>81</v>
      </c>
      <c r="B8" t="s">
        <v>82</v>
      </c>
      <c r="C8">
        <v>10</v>
      </c>
      <c r="D8" s="2">
        <v>0.40899999999999997</v>
      </c>
      <c r="E8" s="2">
        <f t="shared" si="0"/>
        <v>4.09</v>
      </c>
      <c r="F8" s="2">
        <v>0.223</v>
      </c>
      <c r="G8" s="2">
        <v>0.223</v>
      </c>
      <c r="H8" t="s">
        <v>70</v>
      </c>
      <c r="I8" t="s">
        <v>83</v>
      </c>
      <c r="J8" t="s">
        <v>84</v>
      </c>
      <c r="K8" t="s">
        <v>73</v>
      </c>
      <c r="L8" t="s">
        <v>24</v>
      </c>
      <c r="M8" t="s">
        <v>85</v>
      </c>
      <c r="N8">
        <v>10</v>
      </c>
      <c r="O8" s="1">
        <v>45716</v>
      </c>
      <c r="R8" t="s">
        <v>87</v>
      </c>
    </row>
    <row r="9" spans="1:18" x14ac:dyDescent="0.55000000000000004">
      <c r="A9" t="s">
        <v>88</v>
      </c>
      <c r="B9" t="s">
        <v>89</v>
      </c>
      <c r="C9">
        <v>10</v>
      </c>
      <c r="D9" s="2">
        <v>0.78</v>
      </c>
      <c r="E9" s="2">
        <f t="shared" si="0"/>
        <v>7.8000000000000007</v>
      </c>
      <c r="F9" s="2">
        <v>0.6</v>
      </c>
      <c r="G9" s="2">
        <v>0.6</v>
      </c>
      <c r="H9" t="s">
        <v>70</v>
      </c>
      <c r="I9" t="s">
        <v>90</v>
      </c>
      <c r="J9" t="s">
        <v>91</v>
      </c>
      <c r="K9" t="s">
        <v>92</v>
      </c>
      <c r="L9" t="s">
        <v>24</v>
      </c>
      <c r="M9" t="s">
        <v>93</v>
      </c>
      <c r="N9">
        <v>10</v>
      </c>
      <c r="O9" s="1">
        <v>45716</v>
      </c>
      <c r="R9" t="s">
        <v>94</v>
      </c>
    </row>
    <row r="10" spans="1:18" x14ac:dyDescent="0.55000000000000004">
      <c r="A10" t="s">
        <v>40</v>
      </c>
      <c r="B10" t="s">
        <v>41</v>
      </c>
      <c r="C10">
        <v>20</v>
      </c>
      <c r="D10" s="2">
        <v>0.12</v>
      </c>
      <c r="E10" s="2">
        <f>C10*D10</f>
        <v>2.4</v>
      </c>
      <c r="F10" s="2">
        <v>0.06</v>
      </c>
      <c r="G10" s="2">
        <v>0.06</v>
      </c>
      <c r="H10" t="s">
        <v>42</v>
      </c>
      <c r="I10" t="s">
        <v>43</v>
      </c>
      <c r="J10" t="s">
        <v>44</v>
      </c>
      <c r="K10" t="s">
        <v>45</v>
      </c>
      <c r="L10" t="s">
        <v>24</v>
      </c>
      <c r="M10" t="s">
        <v>46</v>
      </c>
      <c r="N10">
        <v>20</v>
      </c>
      <c r="O10" s="1">
        <v>45716</v>
      </c>
      <c r="R10" t="s">
        <v>47</v>
      </c>
    </row>
    <row r="11" spans="1:18" x14ac:dyDescent="0.55000000000000004">
      <c r="A11" t="s">
        <v>55</v>
      </c>
      <c r="B11" t="s">
        <v>49</v>
      </c>
      <c r="C11">
        <v>20</v>
      </c>
      <c r="D11" s="2">
        <v>0.125</v>
      </c>
      <c r="E11" s="2">
        <f>C11*D11</f>
        <v>2.5</v>
      </c>
      <c r="F11" s="2">
        <v>0.04</v>
      </c>
      <c r="G11" s="2">
        <v>0.04</v>
      </c>
      <c r="H11" t="s">
        <v>50</v>
      </c>
      <c r="I11" t="s">
        <v>56</v>
      </c>
      <c r="J11" t="s">
        <v>57</v>
      </c>
      <c r="K11" t="s">
        <v>58</v>
      </c>
      <c r="L11" t="s">
        <v>24</v>
      </c>
      <c r="M11" t="s">
        <v>59</v>
      </c>
      <c r="N11">
        <v>20</v>
      </c>
      <c r="O11" s="1">
        <v>45716</v>
      </c>
      <c r="R11" t="s">
        <v>96</v>
      </c>
    </row>
    <row r="12" spans="1:18" x14ac:dyDescent="0.55000000000000004">
      <c r="A12" t="s">
        <v>48</v>
      </c>
      <c r="B12" t="s">
        <v>49</v>
      </c>
      <c r="C12">
        <v>20</v>
      </c>
      <c r="D12" s="2">
        <v>0.125</v>
      </c>
      <c r="E12" s="2">
        <f>C12*D12</f>
        <v>2.5</v>
      </c>
      <c r="F12" s="2">
        <v>0.125</v>
      </c>
      <c r="G12" s="2">
        <v>0.125</v>
      </c>
      <c r="H12" t="s">
        <v>50</v>
      </c>
      <c r="I12" t="s">
        <v>51</v>
      </c>
      <c r="J12" t="s">
        <v>52</v>
      </c>
      <c r="K12" t="s">
        <v>53</v>
      </c>
      <c r="L12" t="s">
        <v>24</v>
      </c>
      <c r="M12" t="s">
        <v>54</v>
      </c>
      <c r="N12">
        <v>20</v>
      </c>
      <c r="O12" s="1">
        <v>45716</v>
      </c>
      <c r="R12" t="s">
        <v>95</v>
      </c>
    </row>
    <row r="13" spans="1:18" x14ac:dyDescent="0.55000000000000004">
      <c r="A13" t="s">
        <v>105</v>
      </c>
      <c r="B13" t="s">
        <v>106</v>
      </c>
      <c r="C13">
        <v>5</v>
      </c>
      <c r="D13" s="2">
        <v>0.158</v>
      </c>
      <c r="E13" s="2">
        <f>C13*D13</f>
        <v>0.79</v>
      </c>
      <c r="F13" s="2">
        <v>5.6000000000000001E-2</v>
      </c>
      <c r="G13" s="2">
        <v>5.6000000000000001E-2</v>
      </c>
      <c r="H13" t="s">
        <v>99</v>
      </c>
      <c r="I13" t="s">
        <v>107</v>
      </c>
      <c r="J13" t="s">
        <v>108</v>
      </c>
      <c r="K13" t="s">
        <v>109</v>
      </c>
      <c r="L13" t="s">
        <v>24</v>
      </c>
      <c r="M13" t="s">
        <v>110</v>
      </c>
      <c r="N13">
        <v>5</v>
      </c>
      <c r="O13" s="1">
        <v>45716</v>
      </c>
      <c r="R13" t="s">
        <v>111</v>
      </c>
    </row>
    <row r="14" spans="1:18" x14ac:dyDescent="0.55000000000000004">
      <c r="A14" t="s">
        <v>97</v>
      </c>
      <c r="B14" t="s">
        <v>98</v>
      </c>
      <c r="C14">
        <v>5</v>
      </c>
      <c r="D14" s="2">
        <v>0.192</v>
      </c>
      <c r="E14" s="2">
        <f>C14*D14</f>
        <v>0.96</v>
      </c>
      <c r="F14" s="2">
        <v>6.9000000000000006E-2</v>
      </c>
      <c r="G14" s="2">
        <v>6.9000000000000006E-2</v>
      </c>
      <c r="H14" t="s">
        <v>99</v>
      </c>
      <c r="I14" t="s">
        <v>100</v>
      </c>
      <c r="J14" t="s">
        <v>101</v>
      </c>
      <c r="K14" t="s">
        <v>102</v>
      </c>
      <c r="L14" t="s">
        <v>24</v>
      </c>
      <c r="M14" t="s">
        <v>103</v>
      </c>
      <c r="N14">
        <v>5</v>
      </c>
      <c r="O14" s="1">
        <v>45716</v>
      </c>
      <c r="R14" t="s">
        <v>104</v>
      </c>
    </row>
    <row r="15" spans="1:18" x14ac:dyDescent="0.55000000000000004">
      <c r="A15" t="s">
        <v>112</v>
      </c>
      <c r="B15" t="s">
        <v>112</v>
      </c>
      <c r="C15">
        <v>100</v>
      </c>
      <c r="D15" s="2">
        <v>1.2E-2</v>
      </c>
      <c r="E15" s="2">
        <f>C15*D15</f>
        <v>1.2</v>
      </c>
      <c r="F15" s="2">
        <v>2E-3</v>
      </c>
      <c r="G15" s="2">
        <f>0.002*6</f>
        <v>1.2E-2</v>
      </c>
      <c r="H15" t="s">
        <v>113</v>
      </c>
      <c r="I15" t="s">
        <v>114</v>
      </c>
      <c r="J15" t="s">
        <v>115</v>
      </c>
      <c r="K15" t="s">
        <v>116</v>
      </c>
      <c r="L15" t="s">
        <v>24</v>
      </c>
      <c r="M15" t="s">
        <v>117</v>
      </c>
      <c r="N15">
        <v>100</v>
      </c>
      <c r="O15" s="1">
        <v>45716</v>
      </c>
      <c r="R15" t="s">
        <v>118</v>
      </c>
    </row>
    <row r="16" spans="1:18" x14ac:dyDescent="0.55000000000000004">
      <c r="A16" t="s">
        <v>120</v>
      </c>
      <c r="B16" t="s">
        <v>119</v>
      </c>
      <c r="C16">
        <v>10</v>
      </c>
      <c r="D16" s="2">
        <v>2.5000000000000001E-2</v>
      </c>
      <c r="E16" s="2">
        <f>C16*D16</f>
        <v>0.25</v>
      </c>
      <c r="F16" s="2">
        <v>2E-3</v>
      </c>
      <c r="G16" s="2">
        <v>4.0000000000000001E-3</v>
      </c>
      <c r="H16" t="s">
        <v>113</v>
      </c>
      <c r="I16" t="s">
        <v>121</v>
      </c>
      <c r="J16" t="s">
        <v>122</v>
      </c>
      <c r="K16" t="s">
        <v>116</v>
      </c>
      <c r="L16" t="s">
        <v>24</v>
      </c>
      <c r="M16" t="s">
        <v>123</v>
      </c>
      <c r="N16">
        <v>10</v>
      </c>
      <c r="O16" s="1">
        <v>45716</v>
      </c>
      <c r="R16" t="s">
        <v>124</v>
      </c>
    </row>
    <row r="17" spans="1:18" x14ac:dyDescent="0.55000000000000004">
      <c r="A17" t="s">
        <v>126</v>
      </c>
      <c r="B17" t="s">
        <v>127</v>
      </c>
      <c r="C17">
        <v>10</v>
      </c>
      <c r="D17" s="2">
        <v>2.5000000000000001E-2</v>
      </c>
      <c r="E17" s="2">
        <f>C17*D17</f>
        <v>0.25</v>
      </c>
      <c r="F17" s="2">
        <v>2E-3</v>
      </c>
      <c r="G17" s="2">
        <v>2E-3</v>
      </c>
      <c r="H17" t="s">
        <v>113</v>
      </c>
      <c r="I17" t="s">
        <v>128</v>
      </c>
      <c r="J17" t="s">
        <v>129</v>
      </c>
      <c r="K17" t="s">
        <v>116</v>
      </c>
      <c r="L17" t="s">
        <v>24</v>
      </c>
      <c r="M17" t="s">
        <v>130</v>
      </c>
      <c r="N17">
        <v>10</v>
      </c>
      <c r="O17" s="1">
        <v>45716</v>
      </c>
      <c r="R17" t="s">
        <v>125</v>
      </c>
    </row>
    <row r="18" spans="1:18" x14ac:dyDescent="0.55000000000000004">
      <c r="A18" t="s">
        <v>131</v>
      </c>
      <c r="B18" t="s">
        <v>132</v>
      </c>
      <c r="C18">
        <v>10</v>
      </c>
      <c r="D18" s="2">
        <v>0.20699999999999999</v>
      </c>
      <c r="E18" s="2">
        <f>C18*D18</f>
        <v>2.0699999999999998</v>
      </c>
      <c r="F18" s="2">
        <v>4.6300000000000001E-2</v>
      </c>
      <c r="G18" s="2">
        <f>F18*3</f>
        <v>0.1389</v>
      </c>
      <c r="H18" t="s">
        <v>133</v>
      </c>
      <c r="I18" t="s">
        <v>131</v>
      </c>
      <c r="J18" t="s">
        <v>134</v>
      </c>
      <c r="K18" t="s">
        <v>135</v>
      </c>
      <c r="L18" t="s">
        <v>24</v>
      </c>
      <c r="M18" t="s">
        <v>136</v>
      </c>
      <c r="N18">
        <v>10</v>
      </c>
      <c r="O18" s="1">
        <v>45716</v>
      </c>
      <c r="R18" t="s">
        <v>137</v>
      </c>
    </row>
    <row r="19" spans="1:18" x14ac:dyDescent="0.55000000000000004">
      <c r="A19" t="s">
        <v>138</v>
      </c>
      <c r="B19" t="s">
        <v>139</v>
      </c>
      <c r="C19">
        <v>3</v>
      </c>
      <c r="D19" s="2">
        <v>0.95</v>
      </c>
      <c r="E19" s="2">
        <f>C19*D19</f>
        <v>2.8499999999999996</v>
      </c>
      <c r="F19" s="2">
        <v>0.44600000000000001</v>
      </c>
      <c r="G19" s="2">
        <v>0.44600000000000001</v>
      </c>
      <c r="H19" t="s">
        <v>140</v>
      </c>
      <c r="I19" t="s">
        <v>141</v>
      </c>
      <c r="J19" t="s">
        <v>142</v>
      </c>
      <c r="K19" t="s">
        <v>143</v>
      </c>
      <c r="L19" t="s">
        <v>24</v>
      </c>
      <c r="M19" t="s">
        <v>144</v>
      </c>
      <c r="N19">
        <v>3</v>
      </c>
      <c r="O19" s="1">
        <v>45716</v>
      </c>
      <c r="R19" t="s">
        <v>157</v>
      </c>
    </row>
    <row r="20" spans="1:18" x14ac:dyDescent="0.55000000000000004">
      <c r="A20" t="s">
        <v>145</v>
      </c>
      <c r="B20" t="s">
        <v>146</v>
      </c>
      <c r="C20">
        <v>3</v>
      </c>
      <c r="D20" s="2">
        <v>0.97</v>
      </c>
      <c r="E20" s="2">
        <f>C20*D20</f>
        <v>2.91</v>
      </c>
      <c r="F20" s="2">
        <v>0.51300000000000001</v>
      </c>
      <c r="G20" s="2">
        <f>F20*2</f>
        <v>1.026</v>
      </c>
      <c r="H20" t="s">
        <v>147</v>
      </c>
      <c r="I20">
        <v>61200821621</v>
      </c>
      <c r="J20" t="s">
        <v>148</v>
      </c>
      <c r="K20" t="s">
        <v>149</v>
      </c>
      <c r="L20" t="s">
        <v>24</v>
      </c>
      <c r="M20" t="s">
        <v>150</v>
      </c>
      <c r="N20">
        <v>3</v>
      </c>
      <c r="O20" s="1">
        <v>45716</v>
      </c>
      <c r="R20" t="s">
        <v>151</v>
      </c>
    </row>
    <row r="21" spans="1:18" x14ac:dyDescent="0.55000000000000004">
      <c r="A21" t="s">
        <v>153</v>
      </c>
      <c r="B21" t="s">
        <v>152</v>
      </c>
      <c r="C21">
        <v>2</v>
      </c>
      <c r="D21" s="2">
        <v>1.81</v>
      </c>
      <c r="E21" s="2">
        <f>C21*D21</f>
        <v>3.62</v>
      </c>
      <c r="F21" s="2">
        <v>0.88600000000000001</v>
      </c>
      <c r="G21" s="2">
        <v>0.88600000000000001</v>
      </c>
      <c r="H21" t="s">
        <v>147</v>
      </c>
      <c r="I21">
        <v>61304021121</v>
      </c>
      <c r="J21" t="s">
        <v>154</v>
      </c>
      <c r="K21" t="s">
        <v>155</v>
      </c>
      <c r="L21" t="s">
        <v>24</v>
      </c>
      <c r="M21" t="s">
        <v>156</v>
      </c>
      <c r="O21" s="1">
        <v>45716</v>
      </c>
      <c r="R21" t="s">
        <v>158</v>
      </c>
    </row>
    <row r="22" spans="1:18" x14ac:dyDescent="0.55000000000000004">
      <c r="A22" t="s">
        <v>159</v>
      </c>
      <c r="B22" t="s">
        <v>160</v>
      </c>
      <c r="C22">
        <v>50</v>
      </c>
      <c r="D22" s="2">
        <v>3.4000000000000002E-2</v>
      </c>
      <c r="E22" s="2">
        <f>C22*D22</f>
        <v>1.7000000000000002</v>
      </c>
      <c r="F22" s="2">
        <v>2.5000000000000001E-2</v>
      </c>
      <c r="G22" s="2">
        <f>F22*10</f>
        <v>0.25</v>
      </c>
      <c r="H22" t="s">
        <v>161</v>
      </c>
      <c r="I22" t="s">
        <v>162</v>
      </c>
      <c r="J22" t="s">
        <v>163</v>
      </c>
      <c r="K22" t="s">
        <v>164</v>
      </c>
      <c r="L22" t="s">
        <v>24</v>
      </c>
      <c r="M22" t="s">
        <v>165</v>
      </c>
      <c r="N22">
        <v>50</v>
      </c>
      <c r="O22" s="1">
        <v>45716</v>
      </c>
      <c r="R22" t="s">
        <v>166</v>
      </c>
    </row>
    <row r="23" spans="1:18" x14ac:dyDescent="0.55000000000000004">
      <c r="A23" t="s">
        <v>167</v>
      </c>
      <c r="B23" t="s">
        <v>168</v>
      </c>
      <c r="C23">
        <v>25</v>
      </c>
      <c r="D23" s="2">
        <v>0.26200000000000001</v>
      </c>
      <c r="E23" s="2">
        <f>C23*D23</f>
        <v>6.5500000000000007</v>
      </c>
      <c r="F23" s="2">
        <v>0.14299999999999999</v>
      </c>
      <c r="G23" s="2">
        <f>F23*7</f>
        <v>1.0009999999999999</v>
      </c>
      <c r="H23" t="s">
        <v>169</v>
      </c>
      <c r="I23">
        <v>5006</v>
      </c>
      <c r="J23" t="s">
        <v>170</v>
      </c>
      <c r="K23" t="s">
        <v>171</v>
      </c>
      <c r="L23" t="s">
        <v>24</v>
      </c>
      <c r="M23" t="s">
        <v>172</v>
      </c>
      <c r="N23">
        <v>25</v>
      </c>
      <c r="O23" s="1">
        <v>45716</v>
      </c>
      <c r="R23" t="s">
        <v>173</v>
      </c>
    </row>
    <row r="24" spans="1:18" x14ac:dyDescent="0.55000000000000004">
      <c r="D24" s="2"/>
      <c r="E24" s="2"/>
      <c r="F24" s="2"/>
      <c r="G24" s="2"/>
    </row>
    <row r="25" spans="1:18" x14ac:dyDescent="0.55000000000000004">
      <c r="D25" s="2"/>
      <c r="E25" s="2"/>
      <c r="F25" s="2"/>
      <c r="G25" s="2"/>
    </row>
    <row r="26" spans="1:18" x14ac:dyDescent="0.55000000000000004">
      <c r="D26" s="2"/>
      <c r="E26" s="2"/>
      <c r="F26" s="2"/>
      <c r="G26" s="2"/>
    </row>
    <row r="27" spans="1:18" x14ac:dyDescent="0.55000000000000004">
      <c r="D27" s="2"/>
      <c r="E27" s="2"/>
      <c r="F27" s="2"/>
      <c r="G27" s="2"/>
    </row>
    <row r="28" spans="1:18" x14ac:dyDescent="0.55000000000000004">
      <c r="D28" s="2"/>
      <c r="E28" s="2"/>
      <c r="F28" s="2"/>
      <c r="G28" s="2"/>
    </row>
    <row r="29" spans="1:18" x14ac:dyDescent="0.55000000000000004">
      <c r="D29" s="2"/>
      <c r="E29" s="2"/>
      <c r="F29" s="2"/>
      <c r="G29" s="2"/>
    </row>
    <row r="30" spans="1:18" x14ac:dyDescent="0.55000000000000004">
      <c r="D30" s="2"/>
      <c r="E30" s="2"/>
      <c r="F30" s="2"/>
      <c r="G30" s="2"/>
    </row>
    <row r="31" spans="1:18" x14ac:dyDescent="0.55000000000000004">
      <c r="D31" s="2"/>
      <c r="E31" s="2"/>
    </row>
    <row r="32" spans="1:18" x14ac:dyDescent="0.55000000000000004">
      <c r="D32" s="2"/>
    </row>
  </sheetData>
  <phoneticPr fontId="2" type="noConversion"/>
  <hyperlinks>
    <hyperlink ref="J4" r:id="rId1" xr:uid="{3F5D68B8-1A0F-4C75-9549-4E3CC6AD5EEB}"/>
    <hyperlink ref="J5" r:id="rId2" xr:uid="{51622C1D-F943-4CAA-B2AA-81C7BE8E9245}"/>
    <hyperlink ref="J6" r:id="rId3" xr:uid="{B699719B-25CE-48F0-88AF-B7BD316A5F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Mittleman (Student)</dc:creator>
  <cp:lastModifiedBy>Eric Mittleman (Student)</cp:lastModifiedBy>
  <dcterms:created xsi:type="dcterms:W3CDTF">2025-03-01T00:31:27Z</dcterms:created>
  <dcterms:modified xsi:type="dcterms:W3CDTF">2025-03-01T03:27:10Z</dcterms:modified>
</cp:coreProperties>
</file>